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reddy/Desktop/"/>
    </mc:Choice>
  </mc:AlternateContent>
  <xr:revisionPtr revIDLastSave="0" documentId="13_ncr:1_{DA01D535-1700-1C40-B405-BC7F1FBB4693}" xr6:coauthVersionLast="45" xr6:coauthVersionMax="45" xr10:uidLastSave="{00000000-0000-0000-0000-000000000000}"/>
  <bookViews>
    <workbookView xWindow="0" yWindow="460" windowWidth="23260" windowHeight="12580" activeTab="1" xr2:uid="{00000000-000D-0000-FFFF-FFFF00000000}"/>
  </bookViews>
  <sheets>
    <sheet name="Sheet1" sheetId="2" r:id="rId1"/>
    <sheet name="Sheet3" sheetId="4" r:id="rId2"/>
    <sheet name="dem_candidate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I70" i="2"/>
  <c r="H70" i="2"/>
  <c r="G70" i="2"/>
  <c r="I60" i="2"/>
  <c r="H60" i="2"/>
  <c r="G60" i="2"/>
  <c r="I49" i="2"/>
  <c r="H49" i="2"/>
  <c r="G49" i="2"/>
  <c r="I40" i="2"/>
  <c r="H40" i="2"/>
  <c r="G40" i="2"/>
  <c r="I32" i="2"/>
  <c r="H32" i="2"/>
  <c r="G32" i="2"/>
  <c r="I22" i="2"/>
  <c r="H22" i="2"/>
  <c r="G22" i="2"/>
  <c r="I13" i="2"/>
  <c r="H13" i="2"/>
  <c r="H5" i="2"/>
  <c r="G13" i="2"/>
  <c r="I5" i="2"/>
  <c r="G5" i="2"/>
</calcChain>
</file>

<file path=xl/sharedStrings.xml><?xml version="1.0" encoding="utf-8"?>
<sst xmlns="http://schemas.openxmlformats.org/spreadsheetml/2006/main" count="15439" uniqueCount="1149">
  <si>
    <t>Candidate</t>
  </si>
  <si>
    <t>Gender</t>
  </si>
  <si>
    <t>State</t>
  </si>
  <si>
    <t>District</t>
  </si>
  <si>
    <t>Office Type</t>
  </si>
  <si>
    <t>Race Type</t>
  </si>
  <si>
    <t>Race Primary Election Date</t>
  </si>
  <si>
    <t>Primary Status</t>
  </si>
  <si>
    <t>Primary Runoff Status</t>
  </si>
  <si>
    <t>General Status</t>
  </si>
  <si>
    <t>Partisan Lean</t>
  </si>
  <si>
    <t>Primary %</t>
  </si>
  <si>
    <t>Won Primary</t>
  </si>
  <si>
    <t>Race</t>
  </si>
  <si>
    <t>Veteran?</t>
  </si>
  <si>
    <t>LGBTQ?</t>
  </si>
  <si>
    <t>Elected Official?</t>
  </si>
  <si>
    <t>Self-Funder?</t>
  </si>
  <si>
    <t>STEM?</t>
  </si>
  <si>
    <t>Obama Alum?</t>
  </si>
  <si>
    <t>Party Support?</t>
  </si>
  <si>
    <t>Emily Endorsed?</t>
  </si>
  <si>
    <t>Guns Sense Candidate?</t>
  </si>
  <si>
    <t>Biden Endorsed?</t>
  </si>
  <si>
    <t>Warren Endorsed?</t>
  </si>
  <si>
    <t>Sanders Endorsed?</t>
  </si>
  <si>
    <t>Our Revolution Endorsed?</t>
  </si>
  <si>
    <t>Justice Dems Endorsed?</t>
  </si>
  <si>
    <t>PCCC Endorsed?</t>
  </si>
  <si>
    <t>Indivisible Endorsed?</t>
  </si>
  <si>
    <t>WFP Endorsed?</t>
  </si>
  <si>
    <t>VoteVets Endorsed?</t>
  </si>
  <si>
    <t>No Labels Support?</t>
  </si>
  <si>
    <t>Anthony White (Alabama)</t>
  </si>
  <si>
    <t>Male</t>
  </si>
  <si>
    <t>AL</t>
  </si>
  <si>
    <t>Governor of Alabama</t>
  </si>
  <si>
    <t>Governor</t>
  </si>
  <si>
    <t>Regular</t>
  </si>
  <si>
    <t>Lost</t>
  </si>
  <si>
    <t>None</t>
  </si>
  <si>
    <t>No</t>
  </si>
  <si>
    <t>Nonwhite</t>
  </si>
  <si>
    <t>Yes</t>
  </si>
  <si>
    <t>Christopher Countryman</t>
  </si>
  <si>
    <t>White</t>
  </si>
  <si>
    <t>Doug "New Blue" Smith</t>
  </si>
  <si>
    <t>James C. Fields</t>
  </si>
  <si>
    <t>Sue Bell Cobb</t>
  </si>
  <si>
    <t>Female</t>
  </si>
  <si>
    <t>Walt Maddox</t>
  </si>
  <si>
    <t>Advanced</t>
  </si>
  <si>
    <t>On the Ballot</t>
  </si>
  <si>
    <t>Lizzetta Hill McConnell</t>
  </si>
  <si>
    <t>U.S. House Alabama District 1</t>
  </si>
  <si>
    <t>Representative</t>
  </si>
  <si>
    <t>Robert Kennedy Jr.</t>
  </si>
  <si>
    <t>Audri Scott Williams</t>
  </si>
  <si>
    <t>U.S. House Alabama District 2</t>
  </si>
  <si>
    <t>Tabitha Isner</t>
  </si>
  <si>
    <t>Adia McClellan Winfrey</t>
  </si>
  <si>
    <t>U.S. House Alabama District 3</t>
  </si>
  <si>
    <t>Mallory Hagan</t>
  </si>
  <si>
    <t>Lee Auman</t>
  </si>
  <si>
    <t>U.S. House Alabama District 4</t>
  </si>
  <si>
    <t>Rick Neighbors</t>
  </si>
  <si>
    <t>Peter Joffrion</t>
  </si>
  <si>
    <t>U.S. House Alabama District 5</t>
  </si>
  <si>
    <t>Danner Kline</t>
  </si>
  <si>
    <t>U.S. House Alabama District 6</t>
  </si>
  <si>
    <t>Jared Henderson</t>
  </si>
  <si>
    <t>AR</t>
  </si>
  <si>
    <t>Governor of Arkansas</t>
  </si>
  <si>
    <t>Leticia Sanders</t>
  </si>
  <si>
    <t>Chintan Desai</t>
  </si>
  <si>
    <t>U.S. House Arkansas District 1</t>
  </si>
  <si>
    <t>Clarke Tucker</t>
  </si>
  <si>
    <t>U.S. House Arkansas District 2</t>
  </si>
  <si>
    <t>Gwen Combs</t>
  </si>
  <si>
    <t>Jonathan Dunkley</t>
  </si>
  <si>
    <t>Paul Spencer</t>
  </si>
  <si>
    <t>Joshua Mahony</t>
  </si>
  <si>
    <t>U.S. House Arkansas District 3</t>
  </si>
  <si>
    <t>Hayden Shamel</t>
  </si>
  <si>
    <t>U.S. House Arkansas District 4</t>
  </si>
  <si>
    <t>Brianna Westbrook</t>
  </si>
  <si>
    <t>AZ</t>
  </si>
  <si>
    <t>U.S. House Arizona District 8</t>
  </si>
  <si>
    <t>Special</t>
  </si>
  <si>
    <t>Hiral Tipirneni</t>
  </si>
  <si>
    <t>Akinyemi Agbede</t>
  </si>
  <si>
    <t>CA</t>
  </si>
  <si>
    <t>Governor of California</t>
  </si>
  <si>
    <t>Albert Caesar Mezzetti</t>
  </si>
  <si>
    <t>Amanda Renteria</t>
  </si>
  <si>
    <t>Antonio Villaraigosa</t>
  </si>
  <si>
    <t>Delaine Eastin</t>
  </si>
  <si>
    <t>Gavin Newsom</t>
  </si>
  <si>
    <t>John Chiang</t>
  </si>
  <si>
    <t>Juan Bribiesca</t>
  </si>
  <si>
    <t>Klement Tinaj</t>
  </si>
  <si>
    <t>Michael Shellenberger</t>
  </si>
  <si>
    <t>Robert Davidson Griffis</t>
  </si>
  <si>
    <t>Thomas Jefferson Cares</t>
  </si>
  <si>
    <t>Audrey Denney</t>
  </si>
  <si>
    <t>U.S. House California District 1</t>
  </si>
  <si>
    <t>David Peterson</t>
  </si>
  <si>
    <t>Jessica Holcombe</t>
  </si>
  <si>
    <t>Marty Walters</t>
  </si>
  <si>
    <t>Dotty Nygard</t>
  </si>
  <si>
    <t>U.S. House California District 10</t>
  </si>
  <si>
    <t>Josh Harder</t>
  </si>
  <si>
    <t>Michael Eggman</t>
  </si>
  <si>
    <t>Mike Barkley</t>
  </si>
  <si>
    <t>Sue Zwahlen</t>
  </si>
  <si>
    <t>Virginia Madueno</t>
  </si>
  <si>
    <t>TJ Cox</t>
  </si>
  <si>
    <t>U.S. House California District 21</t>
  </si>
  <si>
    <t>Andrew Janz</t>
  </si>
  <si>
    <t>U.S. House California District 22</t>
  </si>
  <si>
    <t>Bobby Bliatout</t>
  </si>
  <si>
    <t>Ricardo Franco</t>
  </si>
  <si>
    <t>Kurtis Wilson</t>
  </si>
  <si>
    <t>U.S. House California District 23</t>
  </si>
  <si>
    <t>Mary Helen Barro</t>
  </si>
  <si>
    <t>Tatiana Matta</t>
  </si>
  <si>
    <t>Wendy Reed</t>
  </si>
  <si>
    <t>Bryan Caforio</t>
  </si>
  <si>
    <t>U.S. House California District 25</t>
  </si>
  <si>
    <t>Jess Phoenix</t>
  </si>
  <si>
    <t>Katie Hill</t>
  </si>
  <si>
    <t>Mary Pallant</t>
  </si>
  <si>
    <t>Andy Thorburn</t>
  </si>
  <si>
    <t>U.S. House California District 39</t>
  </si>
  <si>
    <t>Gil Cisneros</t>
  </si>
  <si>
    <t>Herbert Lee</t>
  </si>
  <si>
    <t>Mai Khanh Tran</t>
  </si>
  <si>
    <t>Sam Jammal</t>
  </si>
  <si>
    <t>Suzi Park Leggett</t>
  </si>
  <si>
    <t>Jessica Morse</t>
  </si>
  <si>
    <t>U.S. House California District 4</t>
  </si>
  <si>
    <t>Regina Bateson</t>
  </si>
  <si>
    <t>Robert Lawton</t>
  </si>
  <si>
    <t>Roza Calderon</t>
  </si>
  <si>
    <t>Julia Peacock</t>
  </si>
  <si>
    <t>U.S. House California District 42</t>
  </si>
  <si>
    <t>Norman Quintero</t>
  </si>
  <si>
    <t>Brian Forde</t>
  </si>
  <si>
    <t>U.S. House California District 45</t>
  </si>
  <si>
    <t>Dave Min</t>
  </si>
  <si>
    <t>Katie Porter</t>
  </si>
  <si>
    <t>Kia Hamadanchy</t>
  </si>
  <si>
    <t>Deanie Schaarsmith</t>
  </si>
  <si>
    <t>U.S. House California District 48</t>
  </si>
  <si>
    <t>Hans Keirstead</t>
  </si>
  <si>
    <t>Harley Rouda</t>
  </si>
  <si>
    <t>Laura Oatman</t>
  </si>
  <si>
    <t>Michael Kotick</t>
  </si>
  <si>
    <t>Omar Siddiqui</t>
  </si>
  <si>
    <t>Rachel Payne</t>
  </si>
  <si>
    <t>Tony Zarkades</t>
  </si>
  <si>
    <t>Douglas Applegate</t>
  </si>
  <si>
    <t>U.S. House California District 49</t>
  </si>
  <si>
    <t>Mike Levin</t>
  </si>
  <si>
    <t>Paul Kerr</t>
  </si>
  <si>
    <t>Sara Jacobs</t>
  </si>
  <si>
    <t>Ammar Campa-Najjar</t>
  </si>
  <si>
    <t>U.S. House California District 50</t>
  </si>
  <si>
    <t>Josh Butner</t>
  </si>
  <si>
    <t>Patrick Malloy</t>
  </si>
  <si>
    <t>Marge Doyle</t>
  </si>
  <si>
    <t>U.S. House California District 8</t>
  </si>
  <si>
    <t>Rita Ramirez</t>
  </si>
  <si>
    <t>Ronald O'Donnell</t>
  </si>
  <si>
    <t>Cary Kennedy</t>
  </si>
  <si>
    <t>CO</t>
  </si>
  <si>
    <t>Governor of Colorado</t>
  </si>
  <si>
    <t>Donna Lynne</t>
  </si>
  <si>
    <t>Jared Polis</t>
  </si>
  <si>
    <t>Michael Johnston</t>
  </si>
  <si>
    <t>Joe Neguse</t>
  </si>
  <si>
    <t>U.S. House Colorado District 2</t>
  </si>
  <si>
    <t>Mark Williams</t>
  </si>
  <si>
    <t>Arn Menconi</t>
  </si>
  <si>
    <t>U.S. House Colorado District 3</t>
  </si>
  <si>
    <t>Diane Mitsch Bush</t>
  </si>
  <si>
    <t>Karl Hanlon</t>
  </si>
  <si>
    <t>Chase Kohne</t>
  </si>
  <si>
    <t>U.S. House Colorado District 4</t>
  </si>
  <si>
    <t>Karen McCormick</t>
  </si>
  <si>
    <t>Stephany Rose Spaulding</t>
  </si>
  <si>
    <t>U.S. House Colorado District 5</t>
  </si>
  <si>
    <t>Jason Crow</t>
  </si>
  <si>
    <t>U.S. House Colorado District 6</t>
  </si>
  <si>
    <t>Levi Tillemann</t>
  </si>
  <si>
    <t>Stacey Abrams</t>
  </si>
  <si>
    <t>GA</t>
  </si>
  <si>
    <t>Governor of Georgia</t>
  </si>
  <si>
    <t>Stacey Evans</t>
  </si>
  <si>
    <t>Barbara Seidman</t>
  </si>
  <si>
    <t>U.S. House Georgia District 1</t>
  </si>
  <si>
    <t>Lisa Ring</t>
  </si>
  <si>
    <t>Chalis Montgomery</t>
  </si>
  <si>
    <t>U.S. House Georgia District 10</t>
  </si>
  <si>
    <t>Richard Dien Winfield</t>
  </si>
  <si>
    <t>Tabitha Johnson-Green</t>
  </si>
  <si>
    <t>Flynn Broady Jr.</t>
  </si>
  <si>
    <t>U.S. House Georgia District 11</t>
  </si>
  <si>
    <t>Francys Johnson</t>
  </si>
  <si>
    <t>U.S. House Georgia District 12</t>
  </si>
  <si>
    <t>Robert Ingham</t>
  </si>
  <si>
    <t>Trent Nesmith</t>
  </si>
  <si>
    <t>Steven Foster</t>
  </si>
  <si>
    <t>U.S. House Georgia District 14</t>
  </si>
  <si>
    <t>Chuck Enderlin</t>
  </si>
  <si>
    <t>U.S. House Georgia District 3</t>
  </si>
  <si>
    <t>Rusty Oliver</t>
  </si>
  <si>
    <t>Bobby Kaple</t>
  </si>
  <si>
    <t>U.S. House Georgia District 6</t>
  </si>
  <si>
    <t>Kevin Abel</t>
  </si>
  <si>
    <t>Lucy McBath</t>
  </si>
  <si>
    <t>Steven Knight Griffin</t>
  </si>
  <si>
    <t>Carolyn Bourdeaux</t>
  </si>
  <si>
    <t>U.S. House Georgia District 7</t>
  </si>
  <si>
    <t>David Kim</t>
  </si>
  <si>
    <t>Ethan Pham</t>
  </si>
  <si>
    <t>Kathleen Allen</t>
  </si>
  <si>
    <t>Melissa Davis</t>
  </si>
  <si>
    <t>Steve Reilly</t>
  </si>
  <si>
    <t>Dave Cooper</t>
  </si>
  <si>
    <t>U.S. House Georgia District 9</t>
  </si>
  <si>
    <t>Josh McCall</t>
  </si>
  <si>
    <t>Andy McGuire</t>
  </si>
  <si>
    <t>IA</t>
  </si>
  <si>
    <t>Governor of Iowa</t>
  </si>
  <si>
    <t>Cathy Glasson</t>
  </si>
  <si>
    <t>Fred Hubbell</t>
  </si>
  <si>
    <t>John Norris</t>
  </si>
  <si>
    <t>Nate Boulton</t>
  </si>
  <si>
    <t>Ross Wilburn</t>
  </si>
  <si>
    <t>Abby Finkenauer</t>
  </si>
  <si>
    <t>U.S. House Iowa District 1</t>
  </si>
  <si>
    <t>Courtney Rowe</t>
  </si>
  <si>
    <t>George Ramsey</t>
  </si>
  <si>
    <t>Thomas Heckroth</t>
  </si>
  <si>
    <t>Cindy Axne</t>
  </si>
  <si>
    <t>U.S. House Iowa District 3</t>
  </si>
  <si>
    <t>Eddie Mauro</t>
  </si>
  <si>
    <t>Pete D'Alessandro</t>
  </si>
  <si>
    <t>J.D. Scholten</t>
  </si>
  <si>
    <t>U.S. House Iowa District 4</t>
  </si>
  <si>
    <t>John Paschen</t>
  </si>
  <si>
    <t>Leann Jacobsen</t>
  </si>
  <si>
    <t>A.J. Balukoff</t>
  </si>
  <si>
    <t>ID</t>
  </si>
  <si>
    <t>Governor of Idaho</t>
  </si>
  <si>
    <t>Paulette E. Jordan</t>
  </si>
  <si>
    <t>Peter Dill</t>
  </si>
  <si>
    <t>Christina McNeil</t>
  </si>
  <si>
    <t>U.S. House Idaho District 1</t>
  </si>
  <si>
    <t>James Vandermaas</t>
  </si>
  <si>
    <t>Michael Smith</t>
  </si>
  <si>
    <t>Aaron Swisher</t>
  </si>
  <si>
    <t>U.S. House Idaho District 2</t>
  </si>
  <si>
    <t>Peter Rickards</t>
  </si>
  <si>
    <t>Bob Daiber</t>
  </si>
  <si>
    <t>IL</t>
  </si>
  <si>
    <t>Governor of Illinois</t>
  </si>
  <si>
    <t>Chris Kennedy</t>
  </si>
  <si>
    <t>Daniel K. Biss</t>
  </si>
  <si>
    <t>J.B. Pritzker</t>
  </si>
  <si>
    <t>Robert Marshall</t>
  </si>
  <si>
    <t>Tio Hardiman</t>
  </si>
  <si>
    <t>Brendan Kelly</t>
  </si>
  <si>
    <t>U.S. House Illinois District 12</t>
  </si>
  <si>
    <t>David Bequette</t>
  </si>
  <si>
    <t>Angel Sides</t>
  </si>
  <si>
    <t>U.S. House Illinois District 13</t>
  </si>
  <si>
    <t>Betsy Londrigan</t>
  </si>
  <si>
    <t>David Gill</t>
  </si>
  <si>
    <t>Erik Jones</t>
  </si>
  <si>
    <t>Jonathan Ebel</t>
  </si>
  <si>
    <t>Daniel Roldan-Johnson</t>
  </si>
  <si>
    <t>U.S. House Illinois District 14</t>
  </si>
  <si>
    <t>George Weber</t>
  </si>
  <si>
    <t>Jim Walz</t>
  </si>
  <si>
    <t>John Hosta</t>
  </si>
  <si>
    <t>Lauren Underwood</t>
  </si>
  <si>
    <t>Matt Brolley</t>
  </si>
  <si>
    <t>Victor Swanson</t>
  </si>
  <si>
    <t>Carl Spoerer</t>
  </si>
  <si>
    <t>U.S. House Illinois District 15</t>
  </si>
  <si>
    <t>Kevin Gaither</t>
  </si>
  <si>
    <t>Amy Murri Briel</t>
  </si>
  <si>
    <t>U.S. House Illinois District 16</t>
  </si>
  <si>
    <t>Beth Vercolio-Osmund</t>
  </si>
  <si>
    <t>Neill Mohammad</t>
  </si>
  <si>
    <t>Sara Dady</t>
  </si>
  <si>
    <t>Brian Deters</t>
  </si>
  <si>
    <t>U.S. House Illinois District 18</t>
  </si>
  <si>
    <t>Darrel Miller</t>
  </si>
  <si>
    <t>Junius Rodriguez</t>
  </si>
  <si>
    <t>Jesus Garcia</t>
  </si>
  <si>
    <t>U.S. House Illinois District 4</t>
  </si>
  <si>
    <t>Richard Gonzalez</t>
  </si>
  <si>
    <t>Sol Flores</t>
  </si>
  <si>
    <t>Amanda Howland</t>
  </si>
  <si>
    <t>U.S. House Illinois District 6</t>
  </si>
  <si>
    <t>Becky Anderson Wilkins</t>
  </si>
  <si>
    <t>Carole Cheney</t>
  </si>
  <si>
    <t>Jennifer Zordani</t>
  </si>
  <si>
    <t>Kelly Mazeski</t>
  </si>
  <si>
    <t>Ryan Huffman</t>
  </si>
  <si>
    <t>Sean Casten</t>
  </si>
  <si>
    <t>Douglas Carpenter</t>
  </si>
  <si>
    <t>IN</t>
  </si>
  <si>
    <t>U.S. House Indiana District 2</t>
  </si>
  <si>
    <t>John Petroff</t>
  </si>
  <si>
    <t>Mel Hall</t>
  </si>
  <si>
    <t>Pat Hackett</t>
  </si>
  <si>
    <t>Roland Leech</t>
  </si>
  <si>
    <t>Yatish Joshi</t>
  </si>
  <si>
    <t>Courtney Tritch</t>
  </si>
  <si>
    <t>U.S. House Indiana District 3</t>
  </si>
  <si>
    <t>John Roberson</t>
  </si>
  <si>
    <t>Tommy Schrader</t>
  </si>
  <si>
    <t>Darin Patrick Griesey</t>
  </si>
  <si>
    <t>U.S. House Indiana District 4</t>
  </si>
  <si>
    <t>Joe Mackey</t>
  </si>
  <si>
    <t>Roger Day</t>
  </si>
  <si>
    <t>Roland Ellis</t>
  </si>
  <si>
    <t>Tobi Beck</t>
  </si>
  <si>
    <t>Veronikka Ziol</t>
  </si>
  <si>
    <t>Dee Thornton</t>
  </si>
  <si>
    <t>U.S. House Indiana District 5</t>
  </si>
  <si>
    <t>Dion Douglas</t>
  </si>
  <si>
    <t>Eshel Faraggi</t>
  </si>
  <si>
    <t>Kyle Brenden Moore</t>
  </si>
  <si>
    <t>Sean Dugdale</t>
  </si>
  <si>
    <t>George Thomas Holland</t>
  </si>
  <si>
    <t>U.S. House Indiana District 6</t>
  </si>
  <si>
    <t>Jeannine Lee Lake</t>
  </si>
  <si>
    <t>Jim Pruett</t>
  </si>
  <si>
    <t>Joshua Williamson</t>
  </si>
  <si>
    <t>K. Lave</t>
  </si>
  <si>
    <t>Lane Siekman</t>
  </si>
  <si>
    <t>William Tanoos</t>
  </si>
  <si>
    <t>U.S. House Indiana District 8</t>
  </si>
  <si>
    <t>Daniel Canon</t>
  </si>
  <si>
    <t>U.S. House Indiana District 9</t>
  </si>
  <si>
    <t>Liz Watson</t>
  </si>
  <si>
    <t>Rob Chatlos</t>
  </si>
  <si>
    <t>Arden Andersen</t>
  </si>
  <si>
    <t>KS</t>
  </si>
  <si>
    <t>Governor of Kansas</t>
  </si>
  <si>
    <t>Carl Brewer</t>
  </si>
  <si>
    <t>Jack Bergeson</t>
  </si>
  <si>
    <t>Joshua Svaty</t>
  </si>
  <si>
    <t>Laura Kelly</t>
  </si>
  <si>
    <t>Alan LaPolice</t>
  </si>
  <si>
    <t>U.S. House Kansas District 1</t>
  </si>
  <si>
    <t>Paul Davis</t>
  </si>
  <si>
    <t>U.S. House Kansas District 2</t>
  </si>
  <si>
    <t>Brent Welder</t>
  </si>
  <si>
    <t>U.S. House Kansas District 3</t>
  </si>
  <si>
    <t>Jay Sidie</t>
  </si>
  <si>
    <t>Mike McCamon</t>
  </si>
  <si>
    <t>Sharice Davids</t>
  </si>
  <si>
    <t>Sylvia Williams</t>
  </si>
  <si>
    <t>Tom Niermann</t>
  </si>
  <si>
    <t>James Thompson</t>
  </si>
  <si>
    <t>U.S. House Kansas District 4</t>
  </si>
  <si>
    <t>Laura Lombard</t>
  </si>
  <si>
    <t>Alonzo Pennington</t>
  </si>
  <si>
    <t>KY</t>
  </si>
  <si>
    <t>U.S. House Kentucky District 1</t>
  </si>
  <si>
    <t>Paul Walker</t>
  </si>
  <si>
    <t>Brian Pedigo</t>
  </si>
  <si>
    <t>U.S. House Kentucky District 2</t>
  </si>
  <si>
    <t>Grant Short</t>
  </si>
  <si>
    <t>Hank Linderman</t>
  </si>
  <si>
    <t>Rane Eir Olivia Sessions</t>
  </si>
  <si>
    <t>Christina Lord</t>
  </si>
  <si>
    <t>U.S. House Kentucky District 4</t>
  </si>
  <si>
    <t>Patti Piatt</t>
  </si>
  <si>
    <t>Seth Hall</t>
  </si>
  <si>
    <t>Kenneth Stepp</t>
  </si>
  <si>
    <t>U.S. House Kentucky District 5</t>
  </si>
  <si>
    <t>Scott Sykes</t>
  </si>
  <si>
    <t>Amy McGrath</t>
  </si>
  <si>
    <t>U.S. House Kentucky District 6</t>
  </si>
  <si>
    <t>Daniel Kemph</t>
  </si>
  <si>
    <t>Geoff Young</t>
  </si>
  <si>
    <t>Jim Gray</t>
  </si>
  <si>
    <t>Reggie Thomas</t>
  </si>
  <si>
    <t>Theodore Green</t>
  </si>
  <si>
    <t>Alec Ross</t>
  </si>
  <si>
    <t>MD</t>
  </si>
  <si>
    <t>Governor of Maryland</t>
  </si>
  <si>
    <t>Ben Jealous</t>
  </si>
  <si>
    <t>James Jones</t>
  </si>
  <si>
    <t>Jim Shea (Maryland)</t>
  </si>
  <si>
    <t>Krishanti Vignarajah</t>
  </si>
  <si>
    <t>Ralph Jaffe</t>
  </si>
  <si>
    <t>Richard Madaleno</t>
  </si>
  <si>
    <t>Rushern Baker III</t>
  </si>
  <si>
    <t>Allison Galbraith</t>
  </si>
  <si>
    <t>U.S. House Maryland District 1</t>
  </si>
  <si>
    <t>Erik Lane</t>
  </si>
  <si>
    <t>Jesse Colvin</t>
  </si>
  <si>
    <t>Michael Brown</t>
  </si>
  <si>
    <t>Michael Pullen</t>
  </si>
  <si>
    <t>Steve Worton</t>
  </si>
  <si>
    <t>Andrew Duck</t>
  </si>
  <si>
    <t>U.S. House Maryland District 6</t>
  </si>
  <si>
    <t>Aruna Miller</t>
  </si>
  <si>
    <t>Chris Graves</t>
  </si>
  <si>
    <t>Christopher Hearsey</t>
  </si>
  <si>
    <t>David Trone</t>
  </si>
  <si>
    <t>George English</t>
  </si>
  <si>
    <t>Nadia Hashimi</t>
  </si>
  <si>
    <t>Roger Manno</t>
  </si>
  <si>
    <t>Adam Cote</t>
  </si>
  <si>
    <t>ME</t>
  </si>
  <si>
    <t>Governor of Maine</t>
  </si>
  <si>
    <t>Betsy Sweet</t>
  </si>
  <si>
    <t>Diane Russell</t>
  </si>
  <si>
    <t>Donna Dion</t>
  </si>
  <si>
    <t>Janet T. Mills</t>
  </si>
  <si>
    <t>Mark Dion</t>
  </si>
  <si>
    <t>Mark Eves</t>
  </si>
  <si>
    <t>Craig Olson</t>
  </si>
  <si>
    <t>U.S. House Maine District 2</t>
  </si>
  <si>
    <t>Jared Golden</t>
  </si>
  <si>
    <t>Lucas St. Clair</t>
  </si>
  <si>
    <t>Zak Ringelstein</t>
  </si>
  <si>
    <t>U.S. Senate Maine</t>
  </si>
  <si>
    <t>Senator</t>
  </si>
  <si>
    <t>Abdul El-Sayed</t>
  </si>
  <si>
    <t>MI</t>
  </si>
  <si>
    <t>Governor of Michigan</t>
  </si>
  <si>
    <t>Gretchen Whitmer</t>
  </si>
  <si>
    <t>Shri Thanedar</t>
  </si>
  <si>
    <t>Frank Accavitti Jr.</t>
  </si>
  <si>
    <t>U.S. House Michigan District 10</t>
  </si>
  <si>
    <t>Kimberly Bizon</t>
  </si>
  <si>
    <t>Michael McCarthy (Michigan)</t>
  </si>
  <si>
    <t>Fayrouz Saad</t>
  </si>
  <si>
    <t>U.S. House Michigan District 11</t>
  </si>
  <si>
    <t>Haley Stevens</t>
  </si>
  <si>
    <t>Nancy Skinner</t>
  </si>
  <si>
    <t>Suneel Gupta</t>
  </si>
  <si>
    <t>Tim Greimel</t>
  </si>
  <si>
    <t>Bill Wild</t>
  </si>
  <si>
    <t>U.S. House Michigan District 13</t>
  </si>
  <si>
    <t>Brenda Jones</t>
  </si>
  <si>
    <t>Coleman Young II</t>
  </si>
  <si>
    <t>Ian Conyers</t>
  </si>
  <si>
    <t>Rashida Tlaib</t>
  </si>
  <si>
    <t>Shanelle Jackson</t>
  </si>
  <si>
    <t>Rob Davidson</t>
  </si>
  <si>
    <t>U.S. House Michigan District 2</t>
  </si>
  <si>
    <t>Cathy Albro</t>
  </si>
  <si>
    <t>U.S. House Michigan District 3</t>
  </si>
  <si>
    <t>Fred Wooden</t>
  </si>
  <si>
    <t>Jerry Hilliard</t>
  </si>
  <si>
    <t>U.S. House Michigan District 4</t>
  </si>
  <si>
    <t>Zigmond Kozicki</t>
  </si>
  <si>
    <t>David Benac</t>
  </si>
  <si>
    <t>U.S. House Michigan District 6</t>
  </si>
  <si>
    <t>George Franklin</t>
  </si>
  <si>
    <t>Matt Longjohn</t>
  </si>
  <si>
    <t>Rich Eichholz</t>
  </si>
  <si>
    <t>Gretchen Driskell</t>
  </si>
  <si>
    <t>U.S. House Michigan District 7</t>
  </si>
  <si>
    <t>Steven Friday</t>
  </si>
  <si>
    <t>Chris Smith</t>
  </si>
  <si>
    <t>U.S. House Michigan District 8</t>
  </si>
  <si>
    <t>Elissa Slotkin</t>
  </si>
  <si>
    <t>Andy Levin</t>
  </si>
  <si>
    <t>U.S. House Michigan District 9</t>
  </si>
  <si>
    <t>Ellen Lipton</t>
  </si>
  <si>
    <t>Martin Brook</t>
  </si>
  <si>
    <t>Bill Haas</t>
  </si>
  <si>
    <t>MO</t>
  </si>
  <si>
    <t>U.S. House Missouri District 2</t>
  </si>
  <si>
    <t>Cort VanOstran</t>
  </si>
  <si>
    <t>John Messmer</t>
  </si>
  <si>
    <t>Mark Osmack</t>
  </si>
  <si>
    <t>Robert Hazel</t>
  </si>
  <si>
    <t>Katy Geppert</t>
  </si>
  <si>
    <t>U.S. House Missouri District 3</t>
  </si>
  <si>
    <t>Hallie Thompson</t>
  </si>
  <si>
    <t>U.S. House Missouri District 4</t>
  </si>
  <si>
    <t>Renee Hoagenson</t>
  </si>
  <si>
    <t>Ed Andres</t>
  </si>
  <si>
    <t>U.S. House Missouri District 6</t>
  </si>
  <si>
    <t>Henry Martin</t>
  </si>
  <si>
    <t>Winston Apple</t>
  </si>
  <si>
    <t>Jamie Schoolcraft</t>
  </si>
  <si>
    <t>U.S. House Missouri District 7</t>
  </si>
  <si>
    <t>John Farmer de la Torre</t>
  </si>
  <si>
    <t>Kenneth Hatfield</t>
  </si>
  <si>
    <t>Vincent Jennings</t>
  </si>
  <si>
    <t>Kathy Ellis</t>
  </si>
  <si>
    <t>U.S. House Missouri District 8</t>
  </si>
  <si>
    <t>Randy Wadkins</t>
  </si>
  <si>
    <t>MS</t>
  </si>
  <si>
    <t>U.S. House Mississippi District 1</t>
  </si>
  <si>
    <t>Michael Aycox</t>
  </si>
  <si>
    <t>U.S. House Mississippi District 3</t>
  </si>
  <si>
    <t>Michael Evans</t>
  </si>
  <si>
    <t>Jeramey Anderson</t>
  </si>
  <si>
    <t>U.S. House Mississippi District 4</t>
  </si>
  <si>
    <t>David Baria</t>
  </si>
  <si>
    <t>U.S. Senate Mississippi</t>
  </si>
  <si>
    <t>Howard Sherman</t>
  </si>
  <si>
    <t>Jensen Bohren</t>
  </si>
  <si>
    <t>Jerone Garland</t>
  </si>
  <si>
    <t>Omeria Scott</t>
  </si>
  <si>
    <t>Victor Maurice Jr.</t>
  </si>
  <si>
    <t>Grant Kier</t>
  </si>
  <si>
    <t>MT</t>
  </si>
  <si>
    <t>U.S. House Montana At-large District</t>
  </si>
  <si>
    <t>Jared Pettinato</t>
  </si>
  <si>
    <t>John Heenan</t>
  </si>
  <si>
    <t>John Meyer</t>
  </si>
  <si>
    <t>Kathleen Williams</t>
  </si>
  <si>
    <t>Lynda Moss</t>
  </si>
  <si>
    <t>David Wilson Brown</t>
  </si>
  <si>
    <t>NC</t>
  </si>
  <si>
    <t>U.S. House North Carolina District 10</t>
  </si>
  <si>
    <t>Phillip Price</t>
  </si>
  <si>
    <t>U.S. House North Carolina District 11</t>
  </si>
  <si>
    <t>Scott Donaldson</t>
  </si>
  <si>
    <t>Steve Woodsmall</t>
  </si>
  <si>
    <t>Adam Coker</t>
  </si>
  <si>
    <t>U.S. House North Carolina District 13</t>
  </si>
  <si>
    <t>Kathy Manning</t>
  </si>
  <si>
    <t>Ken Romley</t>
  </si>
  <si>
    <t>U.S. House North Carolina District 2</t>
  </si>
  <si>
    <t>Linda Coleman</t>
  </si>
  <si>
    <t>Wendy May</t>
  </si>
  <si>
    <t>Denise Adams</t>
  </si>
  <si>
    <t>U.S. House North Carolina District 5</t>
  </si>
  <si>
    <t>Jenny Marshall</t>
  </si>
  <si>
    <t>Gerald Wong</t>
  </si>
  <si>
    <t>U.S. House North Carolina District 6</t>
  </si>
  <si>
    <t>Ryan Watts</t>
  </si>
  <si>
    <t>Grayson Parker</t>
  </si>
  <si>
    <t>U.S. House North Carolina District 7</t>
  </si>
  <si>
    <t>Kyle Horton</t>
  </si>
  <si>
    <t>Frank McNeill</t>
  </si>
  <si>
    <t>U.S. House North Carolina District 8</t>
  </si>
  <si>
    <t>Marc Tiegel</t>
  </si>
  <si>
    <t>Scott Huffman</t>
  </si>
  <si>
    <t>Christian Cano</t>
  </si>
  <si>
    <t>U.S. House North Carolina District 9</t>
  </si>
  <si>
    <t>Dan McCready</t>
  </si>
  <si>
    <t>Mac Schneider</t>
  </si>
  <si>
    <t>ND</t>
  </si>
  <si>
    <t>U.S. House North Dakota At-large District</t>
  </si>
  <si>
    <t>Bob Krist</t>
  </si>
  <si>
    <t>NE</t>
  </si>
  <si>
    <t>Governor of Nebraska</t>
  </si>
  <si>
    <t>Tyler Davis</t>
  </si>
  <si>
    <t>Vanessa Ward</t>
  </si>
  <si>
    <t>Dennis Crawford</t>
  </si>
  <si>
    <t>U.S. House Nebraska District 1</t>
  </si>
  <si>
    <t>Jessica McClure</t>
  </si>
  <si>
    <t>Brad Ashford</t>
  </si>
  <si>
    <t>U.S. House Nebraska District 2</t>
  </si>
  <si>
    <t>Kara Eastman</t>
  </si>
  <si>
    <t>Paul Theobald</t>
  </si>
  <si>
    <t>U.S. House Nebraska District 3</t>
  </si>
  <si>
    <t>Chris Janicek</t>
  </si>
  <si>
    <t>U.S. Senate Nebraska</t>
  </si>
  <si>
    <t>Frank Svoboda</t>
  </si>
  <si>
    <t>Jane Raybould</t>
  </si>
  <si>
    <t>Larry Marvin</t>
  </si>
  <si>
    <t>Alison Heslin</t>
  </si>
  <si>
    <t>NJ</t>
  </si>
  <si>
    <t>U.S. House New Jersey District 11</t>
  </si>
  <si>
    <t>Mark Washburne</t>
  </si>
  <si>
    <t>Mikie Sherrill</t>
  </si>
  <si>
    <t>Mitchell Cobert</t>
  </si>
  <si>
    <t>Tamara Harris</t>
  </si>
  <si>
    <t>Jeff Van Drew</t>
  </si>
  <si>
    <t>U.S. House New Jersey District 2</t>
  </si>
  <si>
    <t>Nathan Kleinman</t>
  </si>
  <si>
    <t>Tanzie Youngblood</t>
  </si>
  <si>
    <t>Will Cunningham</t>
  </si>
  <si>
    <t>Andrew Kim</t>
  </si>
  <si>
    <t>U.S. House New Jersey District 3</t>
  </si>
  <si>
    <t>Jim Keady</t>
  </si>
  <si>
    <t>U.S. House New Jersey District 4</t>
  </si>
  <si>
    <t>Josh Welle</t>
  </si>
  <si>
    <t>Goutam Jois</t>
  </si>
  <si>
    <t>U.S. House New Jersey District 7</t>
  </si>
  <si>
    <t>Peter Jacob</t>
  </si>
  <si>
    <t>Tom Malinowski</t>
  </si>
  <si>
    <t>Jeff Apodaca</t>
  </si>
  <si>
    <t>NM</t>
  </si>
  <si>
    <t>Governor of New Mexico</t>
  </si>
  <si>
    <t>Joseph Cervantes</t>
  </si>
  <si>
    <t>Michelle Lujan Grisham</t>
  </si>
  <si>
    <t>Antoinette Sedillo Lopez</t>
  </si>
  <si>
    <t>U.S. House New Mexico District 1</t>
  </si>
  <si>
    <t>Damian Lara</t>
  </si>
  <si>
    <t>Damon Martinez</t>
  </si>
  <si>
    <t>Debra Haaland</t>
  </si>
  <si>
    <t>Patrick Davis</t>
  </si>
  <si>
    <t>Paul Moya</t>
  </si>
  <si>
    <t>Madeline Hildebrandt</t>
  </si>
  <si>
    <t>U.S. House New Mexico District 2</t>
  </si>
  <si>
    <t>Xochitl Torres Small</t>
  </si>
  <si>
    <t>Asheesh Dewan</t>
  </si>
  <si>
    <t>NV</t>
  </si>
  <si>
    <t>Governor of Nevada</t>
  </si>
  <si>
    <t>Chris Giunchigliani</t>
  </si>
  <si>
    <t>David Jones</t>
  </si>
  <si>
    <t>Henry Thorns</t>
  </si>
  <si>
    <t>John Bonaventura</t>
  </si>
  <si>
    <t>Steve Sisolak</t>
  </si>
  <si>
    <t>Clint Koble</t>
  </si>
  <si>
    <t>U.S. House Nevada District 2</t>
  </si>
  <si>
    <t>Jack Schofield Jr.</t>
  </si>
  <si>
    <t>Jesse Hurley</t>
  </si>
  <si>
    <t>Patrick Fogarty</t>
  </si>
  <si>
    <t>Rick Shepherd</t>
  </si>
  <si>
    <t>Vance Alm</t>
  </si>
  <si>
    <t>Eric Stoltz</t>
  </si>
  <si>
    <t>U.S. House Nevada District 3</t>
  </si>
  <si>
    <t>Guy Pinjuv</t>
  </si>
  <si>
    <t>Jack Love</t>
  </si>
  <si>
    <t>Michael Weiss</t>
  </si>
  <si>
    <t>Richard Hart</t>
  </si>
  <si>
    <t>Steve Schiffman</t>
  </si>
  <si>
    <t>Susie Lee</t>
  </si>
  <si>
    <t>Allison Stephens</t>
  </si>
  <si>
    <t>U.S. House Nevada District 4</t>
  </si>
  <si>
    <t>Amy Vilela</t>
  </si>
  <si>
    <t>John Anzalone</t>
  </si>
  <si>
    <t>Patricia Spearman</t>
  </si>
  <si>
    <t>Sid Zeller</t>
  </si>
  <si>
    <t>Steven Horsford</t>
  </si>
  <si>
    <t>Allen Rheinhart</t>
  </si>
  <si>
    <t>U.S. Senate Nevada</t>
  </si>
  <si>
    <t>Bobby Mahendra</t>
  </si>
  <si>
    <t>Daniel Burleigh</t>
  </si>
  <si>
    <t>David Drew Knight</t>
  </si>
  <si>
    <t>Jacky Rosen</t>
  </si>
  <si>
    <t>Jesse Sbaih</t>
  </si>
  <si>
    <t>David Pechefsky</t>
  </si>
  <si>
    <t>NY</t>
  </si>
  <si>
    <t>U.S. House New York District 1</t>
  </si>
  <si>
    <t>Elaine DiMasi</t>
  </si>
  <si>
    <t>Kate Browning</t>
  </si>
  <si>
    <t>Perry Gershon</t>
  </si>
  <si>
    <t>Vivian Viloria-Fisher</t>
  </si>
  <si>
    <t>Max Rose</t>
  </si>
  <si>
    <t>U.S. House New York District 11</t>
  </si>
  <si>
    <t>Michael DeVito Jr.</t>
  </si>
  <si>
    <t>Omar Vaid</t>
  </si>
  <si>
    <t>Paul Sperling</t>
  </si>
  <si>
    <t>Radhakrishna Mohan</t>
  </si>
  <si>
    <t>Zach Emig</t>
  </si>
  <si>
    <t>Antonio Delgado</t>
  </si>
  <si>
    <t>U.S. House New York District 19</t>
  </si>
  <si>
    <t>Brian Flynn</t>
  </si>
  <si>
    <t>David Clegg</t>
  </si>
  <si>
    <t>Erin Collier</t>
  </si>
  <si>
    <t>Gareth Rhodes</t>
  </si>
  <si>
    <t>Jeff Beals</t>
  </si>
  <si>
    <t>Pat Ryan</t>
  </si>
  <si>
    <t>DuWayne Gregory</t>
  </si>
  <si>
    <t>U.S. House New York District 2</t>
  </si>
  <si>
    <t>Liuba Grechen Shirley</t>
  </si>
  <si>
    <t>Dylan Ratigan</t>
  </si>
  <si>
    <t>U.S. House New York District 21</t>
  </si>
  <si>
    <t>Emily Martz</t>
  </si>
  <si>
    <t>Katie Wilson</t>
  </si>
  <si>
    <t>Patrick Nelson</t>
  </si>
  <si>
    <t>Tedra Cobb</t>
  </si>
  <si>
    <t>Anthony Brindisi</t>
  </si>
  <si>
    <t>U.S. House New York District 22</t>
  </si>
  <si>
    <t>Eddie Sundquist</t>
  </si>
  <si>
    <t>U.S. House New York District 23</t>
  </si>
  <si>
    <t>Ian Golden</t>
  </si>
  <si>
    <t>Linda Andrei</t>
  </si>
  <si>
    <t>Max Della Pia</t>
  </si>
  <si>
    <t>Tracy Mitrano</t>
  </si>
  <si>
    <t>Dana Balter</t>
  </si>
  <si>
    <t>U.S. House New York District 24</t>
  </si>
  <si>
    <t>Juanita Perez Williams</t>
  </si>
  <si>
    <t>Adam McFadden</t>
  </si>
  <si>
    <t>U.S. House New York District 25</t>
  </si>
  <si>
    <t>Joseph Morelle</t>
  </si>
  <si>
    <t>Rachel Barnhart</t>
  </si>
  <si>
    <t>Robin Wilt</t>
  </si>
  <si>
    <t>Nate McMurray</t>
  </si>
  <si>
    <t>U.S. House New York District 27</t>
  </si>
  <si>
    <t>Dennis J. Kucinich</t>
  </si>
  <si>
    <t>OH</t>
  </si>
  <si>
    <t>Governor of Ohio</t>
  </si>
  <si>
    <t>Joseph Schiavoni</t>
  </si>
  <si>
    <t>Larry Ealy</t>
  </si>
  <si>
    <t>Paul Ray</t>
  </si>
  <si>
    <t>Richard Cordray</t>
  </si>
  <si>
    <t>William O'Neill</t>
  </si>
  <si>
    <t>Aftab Pureval</t>
  </si>
  <si>
    <t>U.S. House Ohio District 1</t>
  </si>
  <si>
    <t>Michael Milisits</t>
  </si>
  <si>
    <t>U.S. House Ohio District 10</t>
  </si>
  <si>
    <t>Robert Klepinger</t>
  </si>
  <si>
    <t>Theresa Gasper</t>
  </si>
  <si>
    <t>Danny O'Connor</t>
  </si>
  <si>
    <t>U.S. House Ohio District 12</t>
  </si>
  <si>
    <t>Doug Wilson</t>
  </si>
  <si>
    <t>Ed Albertson</t>
  </si>
  <si>
    <t>Jackie Patton</t>
  </si>
  <si>
    <t>John Peters</t>
  </si>
  <si>
    <t>John Russell</t>
  </si>
  <si>
    <t>Zach Scott</t>
  </si>
  <si>
    <t>Betsy Rader</t>
  </si>
  <si>
    <t>U.S. House Ohio District 14</t>
  </si>
  <si>
    <t>Rick Neal</t>
  </si>
  <si>
    <t>U.S. House Ohio District 15</t>
  </si>
  <si>
    <t>Rob Jarvis</t>
  </si>
  <si>
    <t>Aaron Godfrey</t>
  </si>
  <si>
    <t>U.S. House Ohio District 16</t>
  </si>
  <si>
    <t>Grant Goodrich</t>
  </si>
  <si>
    <t>John Wilson</t>
  </si>
  <si>
    <t>Mark Dent</t>
  </si>
  <si>
    <t>Susan Moran Palmer</t>
  </si>
  <si>
    <t>TJ Mulloy</t>
  </si>
  <si>
    <t>Janet Everhard</t>
  </si>
  <si>
    <t>U.S. House Ohio District 2</t>
  </si>
  <si>
    <t>Jill Schiller</t>
  </si>
  <si>
    <t>William Smith</t>
  </si>
  <si>
    <t>Cody James Slatzer-Rose</t>
  </si>
  <si>
    <t>U.S. House Ohio District 4</t>
  </si>
  <si>
    <t>Janet Garrett</t>
  </si>
  <si>
    <t>James Neu Jr.</t>
  </si>
  <si>
    <t>U.S. House Ohio District 5</t>
  </si>
  <si>
    <t>John Michael Galbraith</t>
  </si>
  <si>
    <t>Shawna Roberts</t>
  </si>
  <si>
    <t>U.S. House Ohio District 6</t>
  </si>
  <si>
    <t>Werner Lange</t>
  </si>
  <si>
    <t>Ken Harbaugh</t>
  </si>
  <si>
    <t>U.S. House Ohio District 7</t>
  </si>
  <si>
    <t>Patrick Pikus</t>
  </si>
  <si>
    <t>Bill Ebben</t>
  </si>
  <si>
    <t>U.S. House Ohio District 8</t>
  </si>
  <si>
    <t>Matthew Guyette</t>
  </si>
  <si>
    <t>Ted Jones</t>
  </si>
  <si>
    <t>Vanessa Enoch</t>
  </si>
  <si>
    <t>Constance Johnson</t>
  </si>
  <si>
    <t>OK</t>
  </si>
  <si>
    <t>Governor of Oklahoma</t>
  </si>
  <si>
    <t>Drew Edmondson</t>
  </si>
  <si>
    <t>Amanda Douglas</t>
  </si>
  <si>
    <t>U.S. House Oklahoma District 1</t>
  </si>
  <si>
    <t>David Matthew Hullum</t>
  </si>
  <si>
    <t>Gwendolyn Fields</t>
  </si>
  <si>
    <t>Mark Keeter</t>
  </si>
  <si>
    <t>Tim Gilpin</t>
  </si>
  <si>
    <t>Clay Padgett</t>
  </si>
  <si>
    <t>U.S. House Oklahoma District 2</t>
  </si>
  <si>
    <t>Elijah McIntosh</t>
  </si>
  <si>
    <t>Jason Nichols</t>
  </si>
  <si>
    <t>Virginia Jenner</t>
  </si>
  <si>
    <t>Frankie Robbins</t>
  </si>
  <si>
    <t>U.S. House Oklahoma District 3</t>
  </si>
  <si>
    <t>Murray Thibodeaux</t>
  </si>
  <si>
    <t>Fred Gipson</t>
  </si>
  <si>
    <t>U.S. House Oklahoma District 4</t>
  </si>
  <si>
    <t>Mallory Varner</t>
  </si>
  <si>
    <t>Mary Brannon</t>
  </si>
  <si>
    <t>Roxann Klutts</t>
  </si>
  <si>
    <t>Eddie Porter</t>
  </si>
  <si>
    <t>U.S. House Oklahoma District 5</t>
  </si>
  <si>
    <t>Elysabeth Britt</t>
  </si>
  <si>
    <t>Kendra Horn</t>
  </si>
  <si>
    <t>Leona Kelley-Leonard</t>
  </si>
  <si>
    <t>Tom Guild</t>
  </si>
  <si>
    <t>Tyson Todd Meade</t>
  </si>
  <si>
    <t>Eric Burnette</t>
  </si>
  <si>
    <t>OR</t>
  </si>
  <si>
    <t>U.S. House Oregon District 2</t>
  </si>
  <si>
    <t>Jamie McLeod-Skinner</t>
  </si>
  <si>
    <t>Jennifer Neahring</t>
  </si>
  <si>
    <t>Jim Crary</t>
  </si>
  <si>
    <t>Michael Byrne</t>
  </si>
  <si>
    <t>Raz Mason</t>
  </si>
  <si>
    <t>Timothy White</t>
  </si>
  <si>
    <t>Rachel Reddick</t>
  </si>
  <si>
    <t>PA</t>
  </si>
  <si>
    <t>U.S. House Pennsylvania District 1</t>
  </si>
  <si>
    <t>Scott Wallace</t>
  </si>
  <si>
    <t>Steve Bacher</t>
  </si>
  <si>
    <t>Alan Howe</t>
  </si>
  <si>
    <t>U.S. House Pennsylvania District 10</t>
  </si>
  <si>
    <t>Eric Ding</t>
  </si>
  <si>
    <t>George Scott</t>
  </si>
  <si>
    <t>Shavonnia Corbin-Johnson</t>
  </si>
  <si>
    <t>Jessica King</t>
  </si>
  <si>
    <t>U.S. House Pennsylvania District 11</t>
  </si>
  <si>
    <t>Judy Herschel</t>
  </si>
  <si>
    <t>U.S. House Pennsylvania District 12</t>
  </si>
  <si>
    <t>Marc Friedenberg</t>
  </si>
  <si>
    <t>Brent Ottaway</t>
  </si>
  <si>
    <t>U.S. House Pennsylvania District 13</t>
  </si>
  <si>
    <t>Adam Sedlock</t>
  </si>
  <si>
    <t>U.S. House Pennsylvania District 14</t>
  </si>
  <si>
    <t>Bibiana Boerio</t>
  </si>
  <si>
    <t>Robert Solomon</t>
  </si>
  <si>
    <t>Tom Prigg</t>
  </si>
  <si>
    <t>Susan Boser</t>
  </si>
  <si>
    <t>U.S. House Pennsylvania District 15</t>
  </si>
  <si>
    <t>Wade Jodun</t>
  </si>
  <si>
    <t>Chris Rieger</t>
  </si>
  <si>
    <t>U.S. House Pennsylvania District 16</t>
  </si>
  <si>
    <t>Robert Multari</t>
  </si>
  <si>
    <t>Ronald DiNicola</t>
  </si>
  <si>
    <t>Joe Hoeffel</t>
  </si>
  <si>
    <t>U.S. House Pennsylvania District 4</t>
  </si>
  <si>
    <t>Madeleine Dean</t>
  </si>
  <si>
    <t>Shira Goodman</t>
  </si>
  <si>
    <t>Ashley Lunkenheimer</t>
  </si>
  <si>
    <t>U.S. House Pennsylvania District 5</t>
  </si>
  <si>
    <t>Gregory Vitali</t>
  </si>
  <si>
    <t>Larry Arata</t>
  </si>
  <si>
    <t>Lindy Li</t>
  </si>
  <si>
    <t>Margo Davidson</t>
  </si>
  <si>
    <t>Mary Gay Scanlon</t>
  </si>
  <si>
    <t>Molly Sheehan</t>
  </si>
  <si>
    <t>Richard Lazer</t>
  </si>
  <si>
    <t>Thaddeus Kirkland</t>
  </si>
  <si>
    <t>Theresa Wright</t>
  </si>
  <si>
    <t>Chrissy Houlahan</t>
  </si>
  <si>
    <t>U.S. House Pennsylvania District 6</t>
  </si>
  <si>
    <t>David Clark</t>
  </si>
  <si>
    <t>U.S. House Pennsylvania District 7</t>
  </si>
  <si>
    <t>Greg Edwards</t>
  </si>
  <si>
    <t>John Morganelli</t>
  </si>
  <si>
    <t>Rick Daugherty</t>
  </si>
  <si>
    <t>Roger Ruggles</t>
  </si>
  <si>
    <t>Susan Wild</t>
  </si>
  <si>
    <t>Denny Wolff</t>
  </si>
  <si>
    <t>U.S. House Pennsylvania District 9</t>
  </si>
  <si>
    <t>Gary Wegman</t>
  </si>
  <si>
    <t>Laura Quick</t>
  </si>
  <si>
    <t>James Smith Jr.</t>
  </si>
  <si>
    <t>SC</t>
  </si>
  <si>
    <t>Governor of South Carolina</t>
  </si>
  <si>
    <t>Marguerite Willis</t>
  </si>
  <si>
    <t>Phil Noble</t>
  </si>
  <si>
    <t>Joe Cunningham</t>
  </si>
  <si>
    <t>U.S. House South Carolina District 1</t>
  </si>
  <si>
    <t>Toby Smith</t>
  </si>
  <si>
    <t>Annabelle Robertson</t>
  </si>
  <si>
    <t>U.S. House South Carolina District 2</t>
  </si>
  <si>
    <t>Phil Black</t>
  </si>
  <si>
    <t>Sean Carrigan</t>
  </si>
  <si>
    <t>Hosea Cleveland</t>
  </si>
  <si>
    <t>U.S. House South Carolina District 3</t>
  </si>
  <si>
    <t>Mary Geren</t>
  </si>
  <si>
    <t>Brandon Brown</t>
  </si>
  <si>
    <t>U.S. House South Carolina District 4</t>
  </si>
  <si>
    <t>Doris Lee Turner</t>
  </si>
  <si>
    <t>Eric Graben</t>
  </si>
  <si>
    <t>J.T. Davis</t>
  </si>
  <si>
    <t>Will Morin III</t>
  </si>
  <si>
    <t>Archie Parnell</t>
  </si>
  <si>
    <t>U.S. House South Carolina District 5</t>
  </si>
  <si>
    <t>Mark Ali</t>
  </si>
  <si>
    <t>Sidney Moore</t>
  </si>
  <si>
    <t>Steve Lough</t>
  </si>
  <si>
    <t>Bill Hopkins</t>
  </si>
  <si>
    <t>U.S. House South Carolina District 7</t>
  </si>
  <si>
    <t>Bruce Fischer</t>
  </si>
  <si>
    <t>Mal Hyman</t>
  </si>
  <si>
    <t>Robert Williams</t>
  </si>
  <si>
    <t>Billie Sutton</t>
  </si>
  <si>
    <t>SD</t>
  </si>
  <si>
    <t>Governor of South Dakota</t>
  </si>
  <si>
    <t>Timothy Bjorkman</t>
  </si>
  <si>
    <t>U.S. House South Dakota At-large District</t>
  </si>
  <si>
    <t>Craig Fitzhugh</t>
  </si>
  <si>
    <t>TN</t>
  </si>
  <si>
    <t>Governor of Tennessee</t>
  </si>
  <si>
    <t>Karl Dean</t>
  </si>
  <si>
    <t>Mezianne Vale Payne</t>
  </si>
  <si>
    <t>Martin Olsen</t>
  </si>
  <si>
    <t>U.S. House Tennessee District 1</t>
  </si>
  <si>
    <t>Joseph Schenkenfelder</t>
  </si>
  <si>
    <t>U.S. House Tennessee District 2</t>
  </si>
  <si>
    <t>Joshua Williams</t>
  </si>
  <si>
    <t>Renee Hoyos</t>
  </si>
  <si>
    <t>Danielle Mitchell</t>
  </si>
  <si>
    <t>U.S. House Tennessee District 3</t>
  </si>
  <si>
    <t>Christopher Hale</t>
  </si>
  <si>
    <t>U.S. House Tennessee District 4</t>
  </si>
  <si>
    <t>Mariah Phillips</t>
  </si>
  <si>
    <t>Steven Reynolds</t>
  </si>
  <si>
    <t>Christopher Finley</t>
  </si>
  <si>
    <t>U.S. House Tennessee District 6</t>
  </si>
  <si>
    <t>Dawn Barlow</t>
  </si>
  <si>
    <t>Merrilee Wineinger</t>
  </si>
  <si>
    <t>Peter Heffernan</t>
  </si>
  <si>
    <t>Justin Kanew</t>
  </si>
  <si>
    <t>U.S. House Tennessee District 7</t>
  </si>
  <si>
    <t>Matt Reel</t>
  </si>
  <si>
    <t>Erika Stotts Pearson</t>
  </si>
  <si>
    <t>U.S. House Tennessee District 8</t>
  </si>
  <si>
    <t>John Boatner Jr.</t>
  </si>
  <si>
    <t>Gary Davis</t>
  </si>
  <si>
    <t>U.S. Senate Tennessee</t>
  </si>
  <si>
    <t>John Wolfe</t>
  </si>
  <si>
    <t>Phil Bredesen</t>
  </si>
  <si>
    <t>Adrian Ocegueda</t>
  </si>
  <si>
    <t>TX</t>
  </si>
  <si>
    <t>Governor of Texas</t>
  </si>
  <si>
    <t>Andrew White</t>
  </si>
  <si>
    <t>Cedric Davis</t>
  </si>
  <si>
    <t>Grady Yarbrough</t>
  </si>
  <si>
    <t>James Clark</t>
  </si>
  <si>
    <t>Jeffrey Payne</t>
  </si>
  <si>
    <t>Joe Mumbach</t>
  </si>
  <si>
    <t>Lupe Valdez</t>
  </si>
  <si>
    <t>Thomas Wakely</t>
  </si>
  <si>
    <t>Brent Beal</t>
  </si>
  <si>
    <t>U.S. House Texas District 1</t>
  </si>
  <si>
    <t>Shirley McKellar</t>
  </si>
  <si>
    <t>Kevin Nelson</t>
  </si>
  <si>
    <t>U.S. House Texas District 10</t>
  </si>
  <si>
    <t>Madeline Eden</t>
  </si>
  <si>
    <t>Matt Harris</t>
  </si>
  <si>
    <t>Mike Siegel</t>
  </si>
  <si>
    <t>Tami Walker</t>
  </si>
  <si>
    <t>Tawana Cadien</t>
  </si>
  <si>
    <t>Eric Pfalzgraf</t>
  </si>
  <si>
    <t>U.S. House Texas District 11</t>
  </si>
  <si>
    <t>Jennie Lou Leeder</t>
  </si>
  <si>
    <t>Vanessa Adia</t>
  </si>
  <si>
    <t>U.S. House Texas District 12</t>
  </si>
  <si>
    <t>Greg Sagan</t>
  </si>
  <si>
    <t>U.S. House Texas District 13</t>
  </si>
  <si>
    <t>Adrienne Bell</t>
  </si>
  <si>
    <t>U.S. House Texas District 14</t>
  </si>
  <si>
    <t>Levy Barnes Jr.</t>
  </si>
  <si>
    <t>Dori Fenenbock</t>
  </si>
  <si>
    <t>U.S. House Texas District 16</t>
  </si>
  <si>
    <t>Enrique Garcia</t>
  </si>
  <si>
    <t>Jerome Tilghman</t>
  </si>
  <si>
    <t>John Carrillo</t>
  </si>
  <si>
    <t>Norma Chavez</t>
  </si>
  <si>
    <t>Veronica Escobar</t>
  </si>
  <si>
    <t>Dale Mantey</t>
  </si>
  <si>
    <t>U.S. House Texas District 17</t>
  </si>
  <si>
    <t>Rick Kennedy</t>
  </si>
  <si>
    <t>Miguel Levario</t>
  </si>
  <si>
    <t>U.S. House Texas District 19</t>
  </si>
  <si>
    <t>Ali Khorasani</t>
  </si>
  <si>
    <t>U.S. House Texas District 2</t>
  </si>
  <si>
    <t>H. P. Parvizian</t>
  </si>
  <si>
    <t>Jimmy Darnell Jones</t>
  </si>
  <si>
    <t>Silky Malik</t>
  </si>
  <si>
    <t>Todd Litton</t>
  </si>
  <si>
    <t>Derrick Crowe</t>
  </si>
  <si>
    <t>U.S. House Texas District 21</t>
  </si>
  <si>
    <t>Elliott McFadden</t>
  </si>
  <si>
    <t>Joseph Kopser</t>
  </si>
  <si>
    <t>Mary Wilson</t>
  </si>
  <si>
    <t>Letitia Plummer</t>
  </si>
  <si>
    <t>U.S. House Texas District 22</t>
  </si>
  <si>
    <t>Margarita Ruiz Johnson</t>
  </si>
  <si>
    <t>Mark Gibson</t>
  </si>
  <si>
    <t>Sri Preston Kulkarni</t>
  </si>
  <si>
    <t>Steve Brown</t>
  </si>
  <si>
    <t>Angela Villescaz</t>
  </si>
  <si>
    <t>U.S. House Texas District 23</t>
  </si>
  <si>
    <t>Gina Ortiz Jones</t>
  </si>
  <si>
    <t>Jay Hulings</t>
  </si>
  <si>
    <t>Judy Canales</t>
  </si>
  <si>
    <t>Rick TreviÌ±o</t>
  </si>
  <si>
    <t>Jan McDowell</t>
  </si>
  <si>
    <t>U.S. House Texas District 24</t>
  </si>
  <si>
    <t>John Biggan</t>
  </si>
  <si>
    <t>Josh Imhoff</t>
  </si>
  <si>
    <t>Todd Allen</t>
  </si>
  <si>
    <t>Chetan Panda</t>
  </si>
  <si>
    <t>U.S. House Texas District 25</t>
  </si>
  <si>
    <t>Chris Perri</t>
  </si>
  <si>
    <t>Julie Oliver</t>
  </si>
  <si>
    <t>Kathi Thomas</t>
  </si>
  <si>
    <t>West Hansen</t>
  </si>
  <si>
    <t>Linsey Fagan</t>
  </si>
  <si>
    <t>U.S. House Texas District 26</t>
  </si>
  <si>
    <t>Will Fisher</t>
  </si>
  <si>
    <t>Eric Holguin</t>
  </si>
  <si>
    <t>U.S. House Texas District 27</t>
  </si>
  <si>
    <t>Raul (Roy) Barrera</t>
  </si>
  <si>
    <t>Ronnie McDonald</t>
  </si>
  <si>
    <t>Vanessa Edwards Foster</t>
  </si>
  <si>
    <t>Augustine Reyes</t>
  </si>
  <si>
    <t>U.S. House Texas District 29</t>
  </si>
  <si>
    <t>Dominique Garcia</t>
  </si>
  <si>
    <t>Hector Morales</t>
  </si>
  <si>
    <t>Pedro Valencia</t>
  </si>
  <si>
    <t>Roel Garcia</t>
  </si>
  <si>
    <t>Sylvia Garcia</t>
  </si>
  <si>
    <t>Tahir Javed</t>
  </si>
  <si>
    <t>Adam Bell</t>
  </si>
  <si>
    <t>U.S. House Texas District 3</t>
  </si>
  <si>
    <t>Lorie Burch</t>
  </si>
  <si>
    <t>Medrick Yhap</t>
  </si>
  <si>
    <t>Sam Johnson</t>
  </si>
  <si>
    <t>Christine Mann</t>
  </si>
  <si>
    <t>U.S. House Texas District 31</t>
  </si>
  <si>
    <t>Kent Lester</t>
  </si>
  <si>
    <t>M.J. Hegar</t>
  </si>
  <si>
    <t>Mike Clark</t>
  </si>
  <si>
    <t>Brett Shipp</t>
  </si>
  <si>
    <t>U.S. House Texas District 32</t>
  </si>
  <si>
    <t>Colin Allred</t>
  </si>
  <si>
    <t>Ed Meier</t>
  </si>
  <si>
    <t>George Rodriguez</t>
  </si>
  <si>
    <t>Lillian Salerno</t>
  </si>
  <si>
    <t>Ron Marshall</t>
  </si>
  <si>
    <t>Todd Maternowski</t>
  </si>
  <si>
    <t>Dayna Steele</t>
  </si>
  <si>
    <t>U.S. House Texas District 36</t>
  </si>
  <si>
    <t>Jon Powell</t>
  </si>
  <si>
    <t>Catherine Krantz</t>
  </si>
  <si>
    <t>U.S. House Texas District 4</t>
  </si>
  <si>
    <t>Lander Bethel</t>
  </si>
  <si>
    <t>Dan Wood</t>
  </si>
  <si>
    <t>U.S. House Texas District 5</t>
  </si>
  <si>
    <t>Jana Lynne Sanchez</t>
  </si>
  <si>
    <t>U.S. House Texas District 6</t>
  </si>
  <si>
    <t>John Duncan</t>
  </si>
  <si>
    <t>Justin Snider</t>
  </si>
  <si>
    <t>Levii Shocklee</t>
  </si>
  <si>
    <t>Ruby Faye Woolridge</t>
  </si>
  <si>
    <t>Alex Triantaphyllis</t>
  </si>
  <si>
    <t>U.S. House Texas District 7</t>
  </si>
  <si>
    <t>Ivan Sanchez</t>
  </si>
  <si>
    <t>James Cargas</t>
  </si>
  <si>
    <t>Jason Westin</t>
  </si>
  <si>
    <t>Joshua Butler</t>
  </si>
  <si>
    <t>Laura Moser</t>
  </si>
  <si>
    <t>Lizzie Pannill Fletcher</t>
  </si>
  <si>
    <t>Steven David</t>
  </si>
  <si>
    <t>U.S. House Texas District 8</t>
  </si>
  <si>
    <t>Beto O'Rourke</t>
  </si>
  <si>
    <t>U.S. Senate Texas</t>
  </si>
  <si>
    <t>Edward Kimbrough</t>
  </si>
  <si>
    <t>Sema Hernandez</t>
  </si>
  <si>
    <t>Kurt Weiland</t>
  </si>
  <si>
    <t>UT</t>
  </si>
  <si>
    <t>U.S. House Utah District 1</t>
  </si>
  <si>
    <t>Lee Castillo</t>
  </si>
  <si>
    <t>Shireen Ghorbani</t>
  </si>
  <si>
    <t>U.S. House Utah District 2</t>
  </si>
  <si>
    <t>James Singer</t>
  </si>
  <si>
    <t>U.S. House Utah District 3</t>
  </si>
  <si>
    <t>Ben McAdams</t>
  </si>
  <si>
    <t>U.S. House Utah District 4</t>
  </si>
  <si>
    <t>Jenny Wilson</t>
  </si>
  <si>
    <t>U.S. Senate Utah</t>
  </si>
  <si>
    <t>Edwin Santana</t>
  </si>
  <si>
    <t>VA</t>
  </si>
  <si>
    <t>U.S. House Virginia District 1</t>
  </si>
  <si>
    <t>John Suddarth</t>
  </si>
  <si>
    <t>Vangie Williams</t>
  </si>
  <si>
    <t>Alison Kiehl Friedman</t>
  </si>
  <si>
    <t>U.S. House Virginia District 10</t>
  </si>
  <si>
    <t>Dan Helmer</t>
  </si>
  <si>
    <t>Jennifer Wexton</t>
  </si>
  <si>
    <t>Julia Biggins</t>
  </si>
  <si>
    <t>Lindsey Davis Stover</t>
  </si>
  <si>
    <t>Paul Pelletier</t>
  </si>
  <si>
    <t>Elaine Luria</t>
  </si>
  <si>
    <t>U.S. House Virginia District 2</t>
  </si>
  <si>
    <t>Karen Mallard</t>
  </si>
  <si>
    <t>Leslie Cockburn</t>
  </si>
  <si>
    <t>U.S. House Virginia District 5</t>
  </si>
  <si>
    <t>Charlotte Moore</t>
  </si>
  <si>
    <t>U.S. House Virginia District 6</t>
  </si>
  <si>
    <t>Jennifer Lewis</t>
  </si>
  <si>
    <t>Peter Volosin</t>
  </si>
  <si>
    <t>Sergio Coppola</t>
  </si>
  <si>
    <t>Abigail Spanberger</t>
  </si>
  <si>
    <t>U.S. House Virginia District 7</t>
  </si>
  <si>
    <t>Dan Ward</t>
  </si>
  <si>
    <t>Anthony Flaccavento</t>
  </si>
  <si>
    <t>U.S. House Virginia District 9</t>
  </si>
  <si>
    <t>Justin Santopietro</t>
  </si>
  <si>
    <t>Carolyn Long</t>
  </si>
  <si>
    <t>WA</t>
  </si>
  <si>
    <t>U.S. House Washington District 3</t>
  </si>
  <si>
    <t>David McDevitt</t>
  </si>
  <si>
    <t>Dorothy Gasque</t>
  </si>
  <si>
    <t>Martin Hash</t>
  </si>
  <si>
    <t>Christine Brown</t>
  </si>
  <si>
    <t>U.S. House Washington District 4</t>
  </si>
  <si>
    <t>Lisa Brown</t>
  </si>
  <si>
    <t>U.S. House Washington District 5</t>
  </si>
  <si>
    <t>Jason Rittereiser</t>
  </si>
  <si>
    <t>U.S. House Washington District 8</t>
  </si>
  <si>
    <t>Kim Schrier</t>
  </si>
  <si>
    <t>Shannon Hader</t>
  </si>
  <si>
    <t>Thomas Cramer</t>
  </si>
  <si>
    <t>Kendra Fershee</t>
  </si>
  <si>
    <t>WV</t>
  </si>
  <si>
    <t>U.S. House West Virginia District 1</t>
  </si>
  <si>
    <t>Ralph Baxter</t>
  </si>
  <si>
    <t>Tom Payne</t>
  </si>
  <si>
    <t>Aaron Scheinberg</t>
  </si>
  <si>
    <t>U.S. House West Virginia District 2</t>
  </si>
  <si>
    <t>Talley Sergent</t>
  </si>
  <si>
    <t>Janice Hagerman</t>
  </si>
  <si>
    <t>U.S. House West Virginia District 3</t>
  </si>
  <si>
    <t>Richard Ojeda</t>
  </si>
  <si>
    <t>Shirley Love</t>
  </si>
  <si>
    <t>Count of Gender</t>
  </si>
  <si>
    <t>Column Labels</t>
  </si>
  <si>
    <t>(blank)</t>
  </si>
  <si>
    <t>Grand Total</t>
  </si>
  <si>
    <t>Row Labels</t>
  </si>
  <si>
    <t>Count of Elected Official?</t>
  </si>
  <si>
    <t>Count of Race</t>
  </si>
  <si>
    <t>Count of Veteran?</t>
  </si>
  <si>
    <t>Count of STEM?</t>
  </si>
  <si>
    <t>Count of Self-Funder?</t>
  </si>
  <si>
    <t>Count of Obama Alum?</t>
  </si>
  <si>
    <t>Count of LGBTQ?</t>
  </si>
  <si>
    <t>% of Nominees</t>
  </si>
  <si>
    <t>Win Rate</t>
  </si>
  <si>
    <t>All others' Win rate</t>
  </si>
  <si>
    <t>Woman</t>
  </si>
  <si>
    <t>Past elected official</t>
  </si>
  <si>
    <t>Veteran</t>
  </si>
  <si>
    <t>STEM background</t>
  </si>
  <si>
    <t>Self-funder</t>
  </si>
  <si>
    <t>Obama alum</t>
  </si>
  <si>
    <t>LGBTQ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</si>
</sst>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/>
      <bottom style="thin">
        <color theme="6"/>
      </bottom>
      <diagonal/>
    </border>
    <border>
      <left/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8" fillId="0" borderId="0" xfId="0" applyFont="1"/>
    <xf numFmtId="0" fontId="18" fillId="0" borderId="14" xfId="0" applyFont="1" applyBorder="1"/>
    <xf numFmtId="0" fontId="18" fillId="0" borderId="15" xfId="0" applyFont="1" applyBorder="1" applyAlignment="1">
      <alignment horizontal="right" vertical="center" wrapText="1"/>
    </xf>
    <xf numFmtId="0" fontId="18" fillId="0" borderId="16" xfId="0" applyFont="1" applyBorder="1" applyAlignment="1">
      <alignment horizontal="right" vertical="center" wrapText="1"/>
    </xf>
    <xf numFmtId="0" fontId="18" fillId="0" borderId="19" xfId="0" applyFont="1" applyBorder="1"/>
    <xf numFmtId="0" fontId="18" fillId="0" borderId="21" xfId="0" applyFont="1" applyBorder="1"/>
    <xf numFmtId="0" fontId="18" fillId="0" borderId="23" xfId="0" applyFont="1" applyBorder="1"/>
    <xf numFmtId="0" fontId="18" fillId="0" borderId="25" xfId="0" applyFont="1" applyBorder="1"/>
    <xf numFmtId="9" fontId="18" fillId="0" borderId="12" xfId="1" applyFont="1" applyBorder="1" applyAlignment="1"/>
    <xf numFmtId="9" fontId="18" fillId="0" borderId="20" xfId="1" applyFont="1" applyBorder="1" applyAlignment="1"/>
    <xf numFmtId="9" fontId="18" fillId="0" borderId="11" xfId="1" applyFont="1" applyBorder="1" applyAlignment="1"/>
    <xf numFmtId="9" fontId="18" fillId="0" borderId="22" xfId="1" applyFont="1" applyBorder="1" applyAlignment="1"/>
    <xf numFmtId="9" fontId="18" fillId="0" borderId="10" xfId="1" applyFont="1" applyBorder="1" applyAlignment="1"/>
    <xf numFmtId="9" fontId="18" fillId="0" borderId="24" xfId="1" applyFont="1" applyBorder="1" applyAlignment="1"/>
    <xf numFmtId="9" fontId="18" fillId="0" borderId="13" xfId="1" applyFont="1" applyBorder="1" applyAlignment="1"/>
    <xf numFmtId="9" fontId="18" fillId="0" borderId="26" xfId="1" applyFont="1" applyBorder="1" applyAlignment="1"/>
    <xf numFmtId="0" fontId="18" fillId="33" borderId="23" xfId="0" applyFont="1" applyFill="1" applyBorder="1"/>
    <xf numFmtId="9" fontId="18" fillId="33" borderId="10" xfId="1" applyFont="1" applyFill="1" applyBorder="1" applyAlignment="1"/>
    <xf numFmtId="9" fontId="18" fillId="33" borderId="24" xfId="1" applyFont="1" applyFill="1" applyBorder="1" applyAlignment="1"/>
    <xf numFmtId="0" fontId="18" fillId="34" borderId="17" xfId="0" applyFont="1" applyFill="1" applyBorder="1"/>
    <xf numFmtId="9" fontId="18" fillId="34" borderId="0" xfId="1" applyFont="1" applyFill="1" applyBorder="1" applyAlignment="1"/>
    <xf numFmtId="9" fontId="18" fillId="34" borderId="18" xfId="1" applyFont="1" applyFill="1" applyBorder="1" applyAlignment="1"/>
    <xf numFmtId="0" fontId="18" fillId="34" borderId="19" xfId="0" applyFont="1" applyFill="1" applyBorder="1"/>
    <xf numFmtId="9" fontId="18" fillId="34" borderId="12" xfId="1" applyFont="1" applyFill="1" applyBorder="1" applyAlignment="1"/>
    <xf numFmtId="9" fontId="18" fillId="34" borderId="20" xfId="1" applyFont="1" applyFill="1" applyBorder="1" applyAlignment="1"/>
    <xf numFmtId="0" fontId="18" fillId="34" borderId="23" xfId="0" applyFont="1" applyFill="1" applyBorder="1"/>
    <xf numFmtId="9" fontId="18" fillId="34" borderId="10" xfId="1" applyFont="1" applyFill="1" applyBorder="1" applyAlignment="1"/>
    <xf numFmtId="9" fontId="18" fillId="34" borderId="24" xfId="1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ia Cifuentes L" refreshedDate="44058.403922337966" createdVersion="6" refreshedVersion="6" minRefreshableVersion="3" recordCount="812" xr:uid="{00000000-000A-0000-FFFF-FFFF15000000}">
  <cacheSource type="worksheet">
    <worksheetSource ref="A1:AG1048576" sheet="dem_candidates"/>
  </cacheSource>
  <cacheFields count="34">
    <cacheField name="Candidat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State" numFmtId="0">
      <sharedItems containsBlank="1"/>
    </cacheField>
    <cacheField name="District" numFmtId="0">
      <sharedItems containsBlank="1"/>
    </cacheField>
    <cacheField name="Office Type" numFmtId="0">
      <sharedItems containsBlank="1" count="4">
        <s v="Governor"/>
        <s v="Representative"/>
        <s v="Senator"/>
        <m/>
      </sharedItems>
    </cacheField>
    <cacheField name="Race Type" numFmtId="0">
      <sharedItems containsBlank="1" count="3">
        <s v="Regular"/>
        <s v="Special"/>
        <m/>
      </sharedItems>
    </cacheField>
    <cacheField name="Race Primary Election Date" numFmtId="0">
      <sharedItems containsNonDate="0" containsDate="1" containsString="0" containsBlank="1" minDate="2018-02-27T00:00:00" maxDate="2018-08-08T00:00:00" count="12">
        <d v="2018-06-05T00:00:00"/>
        <d v="2018-05-22T00:00:00"/>
        <d v="2018-02-27T00:00:00"/>
        <d v="2018-06-26T00:00:00"/>
        <d v="2018-05-15T00:00:00"/>
        <d v="2018-03-20T00:00:00"/>
        <d v="2018-05-08T00:00:00"/>
        <d v="2018-08-07T00:00:00"/>
        <d v="2018-06-12T00:00:00"/>
        <d v="2018-08-02T00:00:00"/>
        <d v="2018-03-06T00:00:00"/>
        <m/>
      </sharedItems>
      <fieldGroup par="33" base="6">
        <rangePr groupBy="days" startDate="2018-02-27T00:00:00" endDate="2018-08-0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8/2018"/>
        </groupItems>
      </fieldGroup>
    </cacheField>
    <cacheField name="Primary Status" numFmtId="0">
      <sharedItems containsBlank="1"/>
    </cacheField>
    <cacheField name="Primary Runoff Status" numFmtId="0">
      <sharedItems containsBlank="1"/>
    </cacheField>
    <cacheField name="General Status" numFmtId="0">
      <sharedItems containsBlank="1"/>
    </cacheField>
    <cacheField name="Partisan Lean" numFmtId="0">
      <sharedItems containsString="0" containsBlank="1" containsNumber="1" minValue="-65.209998999999996" maxValue="65.089995999999999"/>
    </cacheField>
    <cacheField name="Primary %" numFmtId="0">
      <sharedItems containsString="0" containsBlank="1" containsNumber="1" minValue="0.12" maxValue="100"/>
    </cacheField>
    <cacheField name="Won Primary" numFmtId="0">
      <sharedItems containsBlank="1" count="3">
        <s v="No"/>
        <s v="Yes"/>
        <m/>
      </sharedItems>
    </cacheField>
    <cacheField name="Race" numFmtId="0">
      <sharedItems containsBlank="1" count="3">
        <s v="Nonwhite"/>
        <s v="White"/>
        <m/>
      </sharedItems>
    </cacheField>
    <cacheField name="Veteran?" numFmtId="0">
      <sharedItems containsBlank="1" count="3">
        <s v="Yes"/>
        <s v="No"/>
        <m/>
      </sharedItems>
    </cacheField>
    <cacheField name="LGBTQ?" numFmtId="0">
      <sharedItems containsBlank="1" count="3">
        <s v="No"/>
        <s v="Yes"/>
        <m/>
      </sharedItems>
    </cacheField>
    <cacheField name="Elected Official?" numFmtId="0">
      <sharedItems containsBlank="1" count="3">
        <s v="No"/>
        <s v="Yes"/>
        <m/>
      </sharedItems>
    </cacheField>
    <cacheField name="Self-Funder?" numFmtId="0">
      <sharedItems containsBlank="1" count="3">
        <s v="No"/>
        <s v="Yes"/>
        <m/>
      </sharedItems>
    </cacheField>
    <cacheField name="STEM?" numFmtId="0">
      <sharedItems containsBlank="1" count="3">
        <s v="No"/>
        <s v="Yes"/>
        <m/>
      </sharedItems>
    </cacheField>
    <cacheField name="Obama Alum?" numFmtId="0">
      <sharedItems containsBlank="1" count="3">
        <s v="No"/>
        <s v="Yes"/>
        <m/>
      </sharedItems>
    </cacheField>
    <cacheField name="Party Support?" numFmtId="0">
      <sharedItems containsBlank="1"/>
    </cacheField>
    <cacheField name="Emily Endorsed?" numFmtId="0">
      <sharedItems containsBlank="1"/>
    </cacheField>
    <cacheField name="Guns Sense Candidate?" numFmtId="0">
      <sharedItems containsBlank="1"/>
    </cacheField>
    <cacheField name="Biden Endorsed?" numFmtId="0">
      <sharedItems containsBlank="1"/>
    </cacheField>
    <cacheField name="Warren Endorsed?" numFmtId="0">
      <sharedItems containsBlank="1"/>
    </cacheField>
    <cacheField name="Sanders Endorsed?" numFmtId="0">
      <sharedItems containsBlank="1"/>
    </cacheField>
    <cacheField name="Our Revolution Endorsed?" numFmtId="0">
      <sharedItems containsBlank="1"/>
    </cacheField>
    <cacheField name="Justice Dems Endorsed?" numFmtId="0">
      <sharedItems containsBlank="1"/>
    </cacheField>
    <cacheField name="PCCC Endorsed?" numFmtId="0">
      <sharedItems containsBlank="1"/>
    </cacheField>
    <cacheField name="Indivisible Endorsed?" numFmtId="0">
      <sharedItems containsBlank="1"/>
    </cacheField>
    <cacheField name="WFP Endorsed?" numFmtId="0">
      <sharedItems containsBlank="1"/>
    </cacheField>
    <cacheField name="VoteVets Endorsed?" numFmtId="0">
      <sharedItems containsBlank="1"/>
    </cacheField>
    <cacheField name="No Labels Support?" numFmtId="0">
      <sharedItems containsBlank="1"/>
    </cacheField>
    <cacheField name="Months" numFmtId="0" databaseField="0">
      <fieldGroup base="6">
        <rangePr groupBy="months" startDate="2018-02-27T00:00:00" endDate="2018-08-08T00:00:00"/>
        <groupItems count="14">
          <s v="&lt;2/2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2">
  <r>
    <s v="Anthony White (Alabama)"/>
    <x v="0"/>
    <s v="AL"/>
    <s v="Governor of Alabama"/>
    <x v="0"/>
    <x v="0"/>
    <x v="0"/>
    <s v="Lost"/>
    <s v="None"/>
    <s v="None"/>
    <n v="-28.879999000000002"/>
    <n v="3.4200001000000002"/>
    <x v="0"/>
    <x v="0"/>
    <x v="0"/>
    <x v="0"/>
    <x v="0"/>
    <x v="0"/>
    <x v="0"/>
    <x v="0"/>
    <m/>
    <m/>
    <s v="No"/>
    <m/>
    <m/>
    <m/>
    <m/>
    <m/>
    <m/>
    <m/>
    <m/>
    <m/>
    <m/>
  </r>
  <r>
    <s v="Christopher Countryman"/>
    <x v="0"/>
    <s v="AL"/>
    <s v="Governor of Alabama"/>
    <x v="0"/>
    <x v="0"/>
    <x v="0"/>
    <s v="Lost"/>
    <s v="None"/>
    <s v="None"/>
    <n v="-28.879999000000002"/>
    <n v="1.74"/>
    <x v="0"/>
    <x v="1"/>
    <x v="1"/>
    <x v="1"/>
    <x v="0"/>
    <x v="0"/>
    <x v="0"/>
    <x v="0"/>
    <m/>
    <m/>
    <s v="No"/>
    <m/>
    <m/>
    <m/>
    <m/>
    <m/>
    <m/>
    <m/>
    <m/>
    <m/>
    <m/>
  </r>
  <r>
    <s v="Doug &quot;New Blue&quot; Smith"/>
    <x v="0"/>
    <s v="AL"/>
    <s v="Governor of Alabama"/>
    <x v="0"/>
    <x v="0"/>
    <x v="0"/>
    <s v="Lost"/>
    <s v="None"/>
    <s v="None"/>
    <n v="-28.879999000000002"/>
    <n v="3.27"/>
    <x v="0"/>
    <x v="1"/>
    <x v="0"/>
    <x v="0"/>
    <x v="0"/>
    <x v="0"/>
    <x v="0"/>
    <x v="0"/>
    <m/>
    <m/>
    <s v="No"/>
    <m/>
    <m/>
    <m/>
    <m/>
    <m/>
    <m/>
    <m/>
    <m/>
    <m/>
    <m/>
  </r>
  <r>
    <s v="James C. Fields"/>
    <x v="0"/>
    <s v="AL"/>
    <s v="Governor of Alabama"/>
    <x v="0"/>
    <x v="0"/>
    <x v="0"/>
    <s v="Lost"/>
    <s v="None"/>
    <s v="None"/>
    <n v="-28.879999000000002"/>
    <n v="8"/>
    <x v="0"/>
    <x v="0"/>
    <x v="0"/>
    <x v="0"/>
    <x v="1"/>
    <x v="0"/>
    <x v="0"/>
    <x v="0"/>
    <m/>
    <m/>
    <s v="No"/>
    <m/>
    <m/>
    <m/>
    <m/>
    <m/>
    <m/>
    <m/>
    <m/>
    <m/>
    <m/>
  </r>
  <r>
    <s v="Sue Bell Cobb"/>
    <x v="1"/>
    <s v="AL"/>
    <s v="Governor of Alabama"/>
    <x v="0"/>
    <x v="0"/>
    <x v="0"/>
    <s v="Lost"/>
    <s v="None"/>
    <s v="None"/>
    <n v="-28.879999000000002"/>
    <n v="28.98"/>
    <x v="0"/>
    <x v="1"/>
    <x v="1"/>
    <x v="0"/>
    <x v="1"/>
    <x v="0"/>
    <x v="0"/>
    <x v="0"/>
    <m/>
    <m/>
    <s v="No"/>
    <m/>
    <m/>
    <m/>
    <m/>
    <m/>
    <m/>
    <m/>
    <m/>
    <m/>
    <m/>
  </r>
  <r>
    <s v="Walt Maddox"/>
    <x v="0"/>
    <s v="AL"/>
    <s v="Governor of Alabama"/>
    <x v="0"/>
    <x v="0"/>
    <x v="0"/>
    <s v="Advanced"/>
    <s v="None"/>
    <s v="On the Ballot"/>
    <n v="-28.879999000000002"/>
    <n v="54.599997999999999"/>
    <x v="1"/>
    <x v="1"/>
    <x v="1"/>
    <x v="0"/>
    <x v="1"/>
    <x v="0"/>
    <x v="0"/>
    <x v="0"/>
    <m/>
    <m/>
    <s v="Yes"/>
    <m/>
    <m/>
    <m/>
    <m/>
    <m/>
    <m/>
    <m/>
    <m/>
    <m/>
    <m/>
  </r>
  <r>
    <s v="Lizzetta Hill McConnell"/>
    <x v="1"/>
    <s v="AL"/>
    <s v="U.S. House Alabama District 1"/>
    <x v="1"/>
    <x v="0"/>
    <x v="0"/>
    <s v="Lost"/>
    <s v="None"/>
    <s v="None"/>
    <n v="-30.68"/>
    <n v="19.23"/>
    <x v="0"/>
    <x v="0"/>
    <x v="1"/>
    <x v="0"/>
    <x v="0"/>
    <x v="0"/>
    <x v="1"/>
    <x v="0"/>
    <m/>
    <m/>
    <m/>
    <m/>
    <m/>
    <m/>
    <m/>
    <m/>
    <m/>
    <m/>
    <m/>
    <m/>
    <m/>
  </r>
  <r>
    <s v="Robert Kennedy Jr."/>
    <x v="0"/>
    <s v="AL"/>
    <s v="U.S. House Alabama District 1"/>
    <x v="1"/>
    <x v="0"/>
    <x v="0"/>
    <s v="Advanced"/>
    <s v="None"/>
    <s v="On the Ballot"/>
    <n v="-30.68"/>
    <n v="80.769997000000004"/>
    <x v="1"/>
    <x v="0"/>
    <x v="0"/>
    <x v="0"/>
    <x v="0"/>
    <x v="0"/>
    <x v="0"/>
    <x v="0"/>
    <m/>
    <m/>
    <m/>
    <m/>
    <m/>
    <m/>
    <m/>
    <m/>
    <m/>
    <m/>
    <m/>
    <m/>
    <m/>
  </r>
  <r>
    <s v="Audri Scott Williams"/>
    <x v="1"/>
    <s v="AL"/>
    <s v="U.S. House Alabama District 2"/>
    <x v="1"/>
    <x v="0"/>
    <x v="0"/>
    <s v="Lost"/>
    <s v="None"/>
    <s v="None"/>
    <n v="-33.080002"/>
    <n v="39.560001"/>
    <x v="0"/>
    <x v="0"/>
    <x v="0"/>
    <x v="0"/>
    <x v="0"/>
    <x v="0"/>
    <x v="0"/>
    <x v="0"/>
    <m/>
    <m/>
    <m/>
    <m/>
    <m/>
    <m/>
    <m/>
    <m/>
    <m/>
    <m/>
    <m/>
    <m/>
    <m/>
  </r>
  <r>
    <s v="Tabitha Isner"/>
    <x v="1"/>
    <s v="AL"/>
    <s v="U.S. House Alabama District 2"/>
    <x v="1"/>
    <x v="0"/>
    <x v="0"/>
    <s v="Advanced"/>
    <s v="None"/>
    <s v="On the Ballot"/>
    <n v="-33.080002"/>
    <n v="60.439999"/>
    <x v="1"/>
    <x v="1"/>
    <x v="1"/>
    <x v="0"/>
    <x v="0"/>
    <x v="0"/>
    <x v="0"/>
    <x v="0"/>
    <m/>
    <m/>
    <m/>
    <m/>
    <m/>
    <m/>
    <m/>
    <m/>
    <m/>
    <m/>
    <m/>
    <m/>
    <m/>
  </r>
  <r>
    <s v="Adia McClellan Winfrey"/>
    <x v="1"/>
    <s v="AL"/>
    <s v="U.S. House Alabama District 3"/>
    <x v="1"/>
    <x v="0"/>
    <x v="0"/>
    <s v="Lost"/>
    <s v="None"/>
    <s v="None"/>
    <n v="-33.659999999999997"/>
    <n v="34.240001999999997"/>
    <x v="0"/>
    <x v="0"/>
    <x v="1"/>
    <x v="0"/>
    <x v="0"/>
    <x v="0"/>
    <x v="1"/>
    <x v="0"/>
    <m/>
    <m/>
    <s v="Yes"/>
    <m/>
    <m/>
    <m/>
    <m/>
    <m/>
    <m/>
    <m/>
    <m/>
    <m/>
    <m/>
  </r>
  <r>
    <s v="Mallory Hagan"/>
    <x v="1"/>
    <s v="AL"/>
    <s v="U.S. House Alabama District 3"/>
    <x v="1"/>
    <x v="0"/>
    <x v="0"/>
    <s v="Advanced"/>
    <s v="None"/>
    <s v="On the Ballot"/>
    <n v="-33.659999999999997"/>
    <n v="65.739998"/>
    <x v="1"/>
    <x v="1"/>
    <x v="1"/>
    <x v="0"/>
    <x v="0"/>
    <x v="0"/>
    <x v="0"/>
    <x v="0"/>
    <m/>
    <m/>
    <s v="Yes"/>
    <m/>
    <m/>
    <m/>
    <m/>
    <m/>
    <m/>
    <m/>
    <m/>
    <m/>
    <m/>
  </r>
  <r>
    <s v="Lee Auman"/>
    <x v="0"/>
    <s v="AL"/>
    <s v="U.S. House Alabama District 4"/>
    <x v="1"/>
    <x v="0"/>
    <x v="0"/>
    <s v="Advanced"/>
    <s v="None"/>
    <s v="On the Ballot"/>
    <n v="-62.48"/>
    <n v="54.130001"/>
    <x v="1"/>
    <x v="1"/>
    <x v="1"/>
    <x v="0"/>
    <x v="0"/>
    <x v="0"/>
    <x v="0"/>
    <x v="0"/>
    <m/>
    <m/>
    <s v="Yes"/>
    <m/>
    <m/>
    <m/>
    <m/>
    <m/>
    <m/>
    <m/>
    <m/>
    <m/>
    <m/>
  </r>
  <r>
    <s v="Rick Neighbors"/>
    <x v="0"/>
    <s v="AL"/>
    <s v="U.S. House Alabama District 4"/>
    <x v="1"/>
    <x v="0"/>
    <x v="0"/>
    <s v="Lost"/>
    <s v="None"/>
    <s v="None"/>
    <n v="-62.48"/>
    <n v="45.869999"/>
    <x v="0"/>
    <x v="1"/>
    <x v="0"/>
    <x v="0"/>
    <x v="0"/>
    <x v="0"/>
    <x v="0"/>
    <x v="0"/>
    <m/>
    <m/>
    <s v="No"/>
    <m/>
    <m/>
    <m/>
    <m/>
    <m/>
    <m/>
    <m/>
    <m/>
    <m/>
    <m/>
  </r>
  <r>
    <s v="Peter Joffrion"/>
    <x v="0"/>
    <s v="AL"/>
    <s v="U.S. House Alabama District 5"/>
    <x v="1"/>
    <x v="0"/>
    <x v="0"/>
    <s v="Advanced"/>
    <s v="None"/>
    <s v="On the Ballot"/>
    <n v="-34.830002"/>
    <n v="100"/>
    <x v="1"/>
    <x v="1"/>
    <x v="1"/>
    <x v="0"/>
    <x v="0"/>
    <x v="0"/>
    <x v="0"/>
    <x v="0"/>
    <m/>
    <m/>
    <m/>
    <m/>
    <m/>
    <m/>
    <m/>
    <m/>
    <m/>
    <s v="Yes"/>
    <m/>
    <m/>
    <m/>
  </r>
  <r>
    <s v="Danner Kline"/>
    <x v="0"/>
    <s v="AL"/>
    <s v="U.S. House Alabama District 6"/>
    <x v="1"/>
    <x v="0"/>
    <x v="0"/>
    <s v="Advanced"/>
    <s v="None"/>
    <s v="On the Ballot"/>
    <n v="-48.459999000000003"/>
    <n v="100"/>
    <x v="1"/>
    <x v="1"/>
    <x v="1"/>
    <x v="0"/>
    <x v="0"/>
    <x v="0"/>
    <x v="0"/>
    <x v="0"/>
    <m/>
    <m/>
    <s v="Yes"/>
    <m/>
    <m/>
    <m/>
    <m/>
    <m/>
    <m/>
    <m/>
    <m/>
    <m/>
    <m/>
  </r>
  <r>
    <s v="Jared Henderson"/>
    <x v="0"/>
    <s v="AR"/>
    <s v="Governor of Arkansas"/>
    <x v="0"/>
    <x v="0"/>
    <x v="1"/>
    <s v="Advanced"/>
    <s v="None"/>
    <s v="On the Ballot"/>
    <n v="-28.639999"/>
    <n v="63.299999"/>
    <x v="1"/>
    <x v="1"/>
    <x v="1"/>
    <x v="0"/>
    <x v="0"/>
    <x v="0"/>
    <x v="1"/>
    <x v="0"/>
    <m/>
    <m/>
    <m/>
    <m/>
    <m/>
    <m/>
    <m/>
    <m/>
    <m/>
    <m/>
    <m/>
    <m/>
    <m/>
  </r>
  <r>
    <s v="Leticia Sanders"/>
    <x v="1"/>
    <s v="AR"/>
    <s v="Governor of Arkansas"/>
    <x v="0"/>
    <x v="0"/>
    <x v="1"/>
    <s v="Lost"/>
    <s v="None"/>
    <s v="None"/>
    <n v="-28.639999"/>
    <n v="36.700001"/>
    <x v="0"/>
    <x v="0"/>
    <x v="1"/>
    <x v="0"/>
    <x v="0"/>
    <x v="0"/>
    <x v="0"/>
    <x v="0"/>
    <m/>
    <m/>
    <m/>
    <m/>
    <m/>
    <m/>
    <m/>
    <m/>
    <m/>
    <m/>
    <m/>
    <m/>
    <m/>
  </r>
  <r>
    <s v="Chintan Desai"/>
    <x v="0"/>
    <s v="AR"/>
    <s v="U.S. House Arkansas District 1"/>
    <x v="1"/>
    <x v="0"/>
    <x v="1"/>
    <s v="Advanced"/>
    <s v="None"/>
    <s v="On the Ballot"/>
    <n v="-34.810001"/>
    <n v="100"/>
    <x v="1"/>
    <x v="0"/>
    <x v="1"/>
    <x v="0"/>
    <x v="0"/>
    <x v="0"/>
    <x v="0"/>
    <x v="0"/>
    <m/>
    <m/>
    <s v="Yes"/>
    <m/>
    <m/>
    <m/>
    <m/>
    <m/>
    <m/>
    <s v="Yes"/>
    <m/>
    <m/>
    <m/>
  </r>
  <r>
    <s v="Clarke Tucker"/>
    <x v="0"/>
    <s v="AR"/>
    <s v="U.S. House Arkansas District 2"/>
    <x v="1"/>
    <x v="0"/>
    <x v="1"/>
    <s v="Advanced"/>
    <s v="None"/>
    <s v="On the Ballot"/>
    <n v="-13.51"/>
    <n v="57.82"/>
    <x v="1"/>
    <x v="1"/>
    <x v="1"/>
    <x v="0"/>
    <x v="1"/>
    <x v="0"/>
    <x v="0"/>
    <x v="0"/>
    <s v="Yes"/>
    <m/>
    <s v="Yes"/>
    <m/>
    <m/>
    <m/>
    <m/>
    <m/>
    <m/>
    <m/>
    <m/>
    <m/>
    <m/>
  </r>
  <r>
    <s v="Gwen Combs"/>
    <x v="1"/>
    <s v="AR"/>
    <s v="U.S. House Arkansas District 2"/>
    <x v="1"/>
    <x v="0"/>
    <x v="1"/>
    <s v="Lost"/>
    <s v="None"/>
    <s v="None"/>
    <n v="-13.51"/>
    <n v="20.299999"/>
    <x v="0"/>
    <x v="1"/>
    <x v="0"/>
    <x v="0"/>
    <x v="0"/>
    <x v="0"/>
    <x v="0"/>
    <x v="0"/>
    <s v="No"/>
    <m/>
    <s v="Yes"/>
    <m/>
    <m/>
    <m/>
    <m/>
    <m/>
    <m/>
    <m/>
    <m/>
    <m/>
    <m/>
  </r>
  <r>
    <s v="Jonathan Dunkley"/>
    <x v="0"/>
    <s v="AR"/>
    <s v="U.S. House Arkansas District 2"/>
    <x v="1"/>
    <x v="0"/>
    <x v="1"/>
    <s v="Lost"/>
    <s v="None"/>
    <s v="None"/>
    <n v="-13.51"/>
    <n v="9.3400002000000004"/>
    <x v="0"/>
    <x v="0"/>
    <x v="1"/>
    <x v="0"/>
    <x v="0"/>
    <x v="0"/>
    <x v="0"/>
    <x v="0"/>
    <s v="No"/>
    <m/>
    <s v="No"/>
    <m/>
    <m/>
    <m/>
    <m/>
    <m/>
    <m/>
    <m/>
    <m/>
    <m/>
    <m/>
  </r>
  <r>
    <s v="Paul Spencer"/>
    <x v="0"/>
    <s v="AR"/>
    <s v="U.S. House Arkansas District 2"/>
    <x v="1"/>
    <x v="0"/>
    <x v="1"/>
    <s v="Lost"/>
    <s v="None"/>
    <s v="None"/>
    <n v="-13.51"/>
    <n v="12.55"/>
    <x v="0"/>
    <x v="1"/>
    <x v="1"/>
    <x v="0"/>
    <x v="0"/>
    <x v="0"/>
    <x v="0"/>
    <x v="0"/>
    <s v="No"/>
    <m/>
    <s v="No"/>
    <m/>
    <m/>
    <m/>
    <m/>
    <m/>
    <m/>
    <m/>
    <m/>
    <m/>
    <m/>
  </r>
  <r>
    <s v="Joshua Mahony"/>
    <x v="0"/>
    <s v="AR"/>
    <s v="U.S. House Arkansas District 3"/>
    <x v="1"/>
    <x v="0"/>
    <x v="1"/>
    <s v="Advanced"/>
    <s v="None"/>
    <s v="On the Ballot"/>
    <n v="-34.560001"/>
    <n v="100"/>
    <x v="1"/>
    <x v="1"/>
    <x v="1"/>
    <x v="0"/>
    <x v="0"/>
    <x v="0"/>
    <x v="0"/>
    <x v="0"/>
    <m/>
    <m/>
    <m/>
    <m/>
    <m/>
    <m/>
    <m/>
    <m/>
    <m/>
    <s v="Yes"/>
    <m/>
    <m/>
    <m/>
  </r>
  <r>
    <s v="Hayden Shamel"/>
    <x v="1"/>
    <s v="AR"/>
    <s v="U.S. House Arkansas District 4"/>
    <x v="1"/>
    <x v="0"/>
    <x v="1"/>
    <s v="Advanced"/>
    <s v="None"/>
    <s v="On the Ballot"/>
    <n v="-33.68"/>
    <n v="100"/>
    <x v="1"/>
    <x v="1"/>
    <x v="1"/>
    <x v="0"/>
    <x v="0"/>
    <x v="0"/>
    <x v="0"/>
    <x v="0"/>
    <m/>
    <m/>
    <m/>
    <m/>
    <m/>
    <m/>
    <m/>
    <m/>
    <m/>
    <m/>
    <m/>
    <m/>
    <m/>
  </r>
  <r>
    <s v="Brianna Westbrook"/>
    <x v="1"/>
    <s v="AZ"/>
    <s v="U.S. House Arizona District 8"/>
    <x v="1"/>
    <x v="1"/>
    <x v="2"/>
    <s v="Lost"/>
    <s v="None"/>
    <s v="None"/>
    <n v="-24.559999000000001"/>
    <n v="39.720001000000003"/>
    <x v="0"/>
    <x v="1"/>
    <x v="1"/>
    <x v="1"/>
    <x v="0"/>
    <x v="0"/>
    <x v="0"/>
    <x v="0"/>
    <m/>
    <m/>
    <m/>
    <m/>
    <m/>
    <m/>
    <s v="Yes"/>
    <s v="Yes"/>
    <m/>
    <m/>
    <m/>
    <m/>
    <m/>
  </r>
  <r>
    <s v="Hiral Tipirneni"/>
    <x v="1"/>
    <s v="AZ"/>
    <s v="U.S. House Arizona District 8"/>
    <x v="1"/>
    <x v="1"/>
    <x v="2"/>
    <s v="Advanced"/>
    <s v="None"/>
    <s v="On the Ballot"/>
    <n v="-24.559999000000001"/>
    <n v="60.220001000000003"/>
    <x v="1"/>
    <x v="0"/>
    <x v="1"/>
    <x v="0"/>
    <x v="0"/>
    <x v="0"/>
    <x v="1"/>
    <x v="0"/>
    <m/>
    <m/>
    <m/>
    <m/>
    <m/>
    <m/>
    <s v="No"/>
    <s v="No"/>
    <m/>
    <m/>
    <m/>
    <m/>
    <m/>
  </r>
  <r>
    <s v="Akinyemi Agbede"/>
    <x v="0"/>
    <s v="CA"/>
    <s v="Governor of California"/>
    <x v="0"/>
    <x v="0"/>
    <x v="0"/>
    <s v="Lost"/>
    <s v="None"/>
    <s v="None"/>
    <n v="25.83"/>
    <n v="0.22"/>
    <x v="0"/>
    <x v="0"/>
    <x v="1"/>
    <x v="0"/>
    <x v="0"/>
    <x v="0"/>
    <x v="1"/>
    <x v="0"/>
    <m/>
    <m/>
    <s v="No"/>
    <m/>
    <m/>
    <m/>
    <s v="No"/>
    <m/>
    <m/>
    <m/>
    <m/>
    <m/>
    <m/>
  </r>
  <r>
    <s v="Albert Caesar Mezzetti"/>
    <x v="0"/>
    <s v="CA"/>
    <s v="Governor of California"/>
    <x v="0"/>
    <x v="0"/>
    <x v="0"/>
    <s v="Lost"/>
    <s v="None"/>
    <s v="None"/>
    <n v="25.83"/>
    <n v="0.28000000000000003"/>
    <x v="0"/>
    <x v="1"/>
    <x v="0"/>
    <x v="0"/>
    <x v="1"/>
    <x v="0"/>
    <x v="0"/>
    <x v="0"/>
    <m/>
    <m/>
    <s v="No"/>
    <m/>
    <m/>
    <m/>
    <s v="No"/>
    <m/>
    <m/>
    <m/>
    <m/>
    <m/>
    <m/>
  </r>
  <r>
    <s v="Amanda Renteria"/>
    <x v="1"/>
    <s v="CA"/>
    <s v="Governor of California"/>
    <x v="0"/>
    <x v="0"/>
    <x v="0"/>
    <s v="Lost"/>
    <s v="None"/>
    <s v="None"/>
    <n v="25.83"/>
    <n v="2.1500001000000002"/>
    <x v="0"/>
    <x v="0"/>
    <x v="1"/>
    <x v="0"/>
    <x v="0"/>
    <x v="0"/>
    <x v="0"/>
    <x v="0"/>
    <m/>
    <m/>
    <s v="No"/>
    <m/>
    <m/>
    <m/>
    <s v="No"/>
    <m/>
    <m/>
    <m/>
    <m/>
    <m/>
    <m/>
  </r>
  <r>
    <s v="Antonio Villaraigosa"/>
    <x v="0"/>
    <s v="CA"/>
    <s v="Governor of California"/>
    <x v="0"/>
    <x v="0"/>
    <x v="0"/>
    <s v="Lost"/>
    <s v="None"/>
    <s v="None"/>
    <n v="25.83"/>
    <n v="21.290001"/>
    <x v="0"/>
    <x v="0"/>
    <x v="1"/>
    <x v="0"/>
    <x v="1"/>
    <x v="0"/>
    <x v="0"/>
    <x v="0"/>
    <m/>
    <m/>
    <s v="No"/>
    <m/>
    <m/>
    <m/>
    <s v="No"/>
    <m/>
    <m/>
    <m/>
    <m/>
    <m/>
    <m/>
  </r>
  <r>
    <s v="Delaine Eastin"/>
    <x v="1"/>
    <s v="CA"/>
    <s v="Governor of California"/>
    <x v="0"/>
    <x v="0"/>
    <x v="0"/>
    <s v="Lost"/>
    <s v="None"/>
    <s v="None"/>
    <n v="25.83"/>
    <n v="5.4000000999999997"/>
    <x v="0"/>
    <x v="1"/>
    <x v="1"/>
    <x v="0"/>
    <x v="1"/>
    <x v="0"/>
    <x v="0"/>
    <x v="0"/>
    <m/>
    <m/>
    <s v="Yes"/>
    <m/>
    <m/>
    <m/>
    <s v="Yes"/>
    <m/>
    <m/>
    <m/>
    <m/>
    <m/>
    <m/>
  </r>
  <r>
    <s v="Gavin Newsom"/>
    <x v="0"/>
    <s v="CA"/>
    <s v="Governor of California"/>
    <x v="0"/>
    <x v="0"/>
    <x v="0"/>
    <s v="Advanced"/>
    <s v="None"/>
    <s v="On the Ballot"/>
    <n v="25.83"/>
    <n v="53.869999"/>
    <x v="1"/>
    <x v="1"/>
    <x v="1"/>
    <x v="0"/>
    <x v="1"/>
    <x v="0"/>
    <x v="0"/>
    <x v="0"/>
    <m/>
    <m/>
    <s v="Yes"/>
    <m/>
    <m/>
    <m/>
    <s v="No"/>
    <m/>
    <m/>
    <m/>
    <m/>
    <m/>
    <m/>
  </r>
  <r>
    <s v="John Chiang"/>
    <x v="0"/>
    <s v="CA"/>
    <s v="Governor of California"/>
    <x v="0"/>
    <x v="0"/>
    <x v="0"/>
    <s v="Lost"/>
    <s v="None"/>
    <s v="None"/>
    <n v="25.83"/>
    <n v="15.08"/>
    <x v="0"/>
    <x v="0"/>
    <x v="1"/>
    <x v="0"/>
    <x v="1"/>
    <x v="0"/>
    <x v="1"/>
    <x v="0"/>
    <m/>
    <m/>
    <s v="Yes"/>
    <m/>
    <m/>
    <m/>
    <s v="No"/>
    <m/>
    <m/>
    <m/>
    <m/>
    <m/>
    <m/>
  </r>
  <r>
    <s v="Juan Bribiesca"/>
    <x v="0"/>
    <s v="CA"/>
    <s v="Governor of California"/>
    <x v="0"/>
    <x v="0"/>
    <x v="0"/>
    <s v="Lost"/>
    <s v="None"/>
    <s v="None"/>
    <n v="25.83"/>
    <n v="0.40000001000000002"/>
    <x v="0"/>
    <x v="0"/>
    <x v="1"/>
    <x v="0"/>
    <x v="0"/>
    <x v="0"/>
    <x v="1"/>
    <x v="0"/>
    <m/>
    <m/>
    <s v="No"/>
    <m/>
    <m/>
    <m/>
    <s v="No"/>
    <m/>
    <m/>
    <m/>
    <m/>
    <m/>
    <m/>
  </r>
  <r>
    <s v="Klement Tinaj"/>
    <x v="0"/>
    <s v="CA"/>
    <s v="Governor of California"/>
    <x v="0"/>
    <x v="0"/>
    <x v="0"/>
    <s v="Lost"/>
    <s v="None"/>
    <s v="None"/>
    <n v="25.83"/>
    <n v="0.12"/>
    <x v="0"/>
    <x v="0"/>
    <x v="1"/>
    <x v="0"/>
    <x v="0"/>
    <x v="0"/>
    <x v="0"/>
    <x v="0"/>
    <m/>
    <m/>
    <s v="No"/>
    <m/>
    <m/>
    <m/>
    <s v="No"/>
    <m/>
    <m/>
    <m/>
    <m/>
    <m/>
    <m/>
  </r>
  <r>
    <s v="Michael Shellenberger"/>
    <x v="0"/>
    <s v="CA"/>
    <s v="Governor of California"/>
    <x v="0"/>
    <x v="0"/>
    <x v="0"/>
    <s v="Lost"/>
    <s v="None"/>
    <s v="None"/>
    <n v="25.83"/>
    <n v="0.73000001999999997"/>
    <x v="0"/>
    <x v="1"/>
    <x v="1"/>
    <x v="0"/>
    <x v="0"/>
    <x v="0"/>
    <x v="0"/>
    <x v="0"/>
    <m/>
    <m/>
    <s v="No"/>
    <m/>
    <m/>
    <m/>
    <s v="No"/>
    <m/>
    <m/>
    <m/>
    <m/>
    <m/>
    <m/>
  </r>
  <r>
    <s v="Robert Davidson Griffis"/>
    <x v="0"/>
    <s v="CA"/>
    <s v="Governor of California"/>
    <x v="0"/>
    <x v="0"/>
    <x v="0"/>
    <s v="Lost"/>
    <s v="None"/>
    <s v="None"/>
    <n v="25.83"/>
    <n v="0.25999999000000001"/>
    <x v="0"/>
    <x v="1"/>
    <x v="1"/>
    <x v="0"/>
    <x v="0"/>
    <x v="0"/>
    <x v="0"/>
    <x v="0"/>
    <m/>
    <m/>
    <s v="No"/>
    <m/>
    <m/>
    <m/>
    <s v="No"/>
    <m/>
    <m/>
    <m/>
    <m/>
    <m/>
    <m/>
  </r>
  <r>
    <s v="Thomas Jefferson Cares"/>
    <x v="0"/>
    <s v="CA"/>
    <s v="Governor of California"/>
    <x v="0"/>
    <x v="0"/>
    <x v="0"/>
    <s v="Lost"/>
    <s v="None"/>
    <s v="None"/>
    <n v="25.83"/>
    <n v="0.20999999"/>
    <x v="0"/>
    <x v="1"/>
    <x v="1"/>
    <x v="0"/>
    <x v="0"/>
    <x v="0"/>
    <x v="1"/>
    <x v="0"/>
    <m/>
    <m/>
    <s v="No"/>
    <m/>
    <m/>
    <m/>
    <s v="No"/>
    <m/>
    <m/>
    <m/>
    <m/>
    <m/>
    <m/>
  </r>
  <r>
    <s v="Audrey Denney"/>
    <x v="1"/>
    <s v="CA"/>
    <s v="U.S. House California District 1"/>
    <x v="1"/>
    <x v="0"/>
    <x v="0"/>
    <s v="Advanced"/>
    <s v="None"/>
    <s v="On the Ballot"/>
    <n v="-21.379999000000002"/>
    <n v="43.650002000000001"/>
    <x v="1"/>
    <x v="1"/>
    <x v="1"/>
    <x v="0"/>
    <x v="0"/>
    <x v="0"/>
    <x v="0"/>
    <x v="0"/>
    <m/>
    <m/>
    <m/>
    <m/>
    <m/>
    <m/>
    <s v="Yes"/>
    <s v="Yes"/>
    <m/>
    <s v="No"/>
    <m/>
    <m/>
    <m/>
  </r>
  <r>
    <s v="David Peterson"/>
    <x v="0"/>
    <s v="CA"/>
    <s v="U.S. House California District 1"/>
    <x v="1"/>
    <x v="0"/>
    <x v="0"/>
    <s v="Lost"/>
    <s v="None"/>
    <s v="None"/>
    <n v="-21.379999000000002"/>
    <n v="7.3000002000000004"/>
    <x v="0"/>
    <x v="1"/>
    <x v="1"/>
    <x v="0"/>
    <x v="0"/>
    <x v="0"/>
    <x v="0"/>
    <x v="0"/>
    <m/>
    <m/>
    <m/>
    <m/>
    <m/>
    <m/>
    <s v="No"/>
    <s v="No"/>
    <m/>
    <s v="No"/>
    <m/>
    <m/>
    <m/>
  </r>
  <r>
    <s v="Jessica Holcombe"/>
    <x v="1"/>
    <s v="CA"/>
    <s v="U.S. House California District 1"/>
    <x v="1"/>
    <x v="0"/>
    <x v="0"/>
    <s v="Lost"/>
    <s v="None"/>
    <s v="None"/>
    <n v="-21.379999000000002"/>
    <n v="28.540001"/>
    <x v="0"/>
    <x v="1"/>
    <x v="1"/>
    <x v="0"/>
    <x v="0"/>
    <x v="0"/>
    <x v="0"/>
    <x v="0"/>
    <m/>
    <m/>
    <m/>
    <m/>
    <m/>
    <m/>
    <s v="No"/>
    <s v="No"/>
    <m/>
    <s v="No"/>
    <m/>
    <m/>
    <m/>
  </r>
  <r>
    <s v="Marty Walters"/>
    <x v="1"/>
    <s v="CA"/>
    <s v="U.S. House California District 1"/>
    <x v="1"/>
    <x v="0"/>
    <x v="0"/>
    <s v="Lost"/>
    <s v="None"/>
    <s v="None"/>
    <n v="-21.379999000000002"/>
    <n v="20.51"/>
    <x v="0"/>
    <x v="1"/>
    <x v="1"/>
    <x v="0"/>
    <x v="0"/>
    <x v="0"/>
    <x v="0"/>
    <x v="0"/>
    <m/>
    <m/>
    <m/>
    <m/>
    <m/>
    <m/>
    <s v="No"/>
    <s v="No"/>
    <m/>
    <s v="Yes"/>
    <m/>
    <m/>
    <m/>
  </r>
  <r>
    <s v="Dotty Nygard"/>
    <x v="1"/>
    <s v="CA"/>
    <s v="U.S. House California District 10"/>
    <x v="1"/>
    <x v="0"/>
    <x v="0"/>
    <s v="Lost"/>
    <s v="None"/>
    <s v="None"/>
    <n v="0.62"/>
    <n v="1.89"/>
    <x v="0"/>
    <x v="1"/>
    <x v="1"/>
    <x v="0"/>
    <x v="0"/>
    <x v="0"/>
    <x v="1"/>
    <x v="0"/>
    <s v="No"/>
    <s v="No"/>
    <s v="No"/>
    <m/>
    <m/>
    <m/>
    <s v="Yes"/>
    <s v="Yes"/>
    <m/>
    <s v="No"/>
    <m/>
    <m/>
    <m/>
  </r>
  <r>
    <s v="Josh Harder"/>
    <x v="0"/>
    <s v="CA"/>
    <s v="U.S. House California District 10"/>
    <x v="1"/>
    <x v="0"/>
    <x v="0"/>
    <s v="Advanced"/>
    <s v="None"/>
    <s v="On the Ballot"/>
    <n v="0.62"/>
    <n v="35.57"/>
    <x v="1"/>
    <x v="1"/>
    <x v="1"/>
    <x v="0"/>
    <x v="0"/>
    <x v="0"/>
    <x v="1"/>
    <x v="0"/>
    <s v="Yes"/>
    <s v="No"/>
    <s v="Yes"/>
    <m/>
    <m/>
    <m/>
    <s v="No"/>
    <s v="No"/>
    <m/>
    <s v="No"/>
    <m/>
    <m/>
    <m/>
  </r>
  <r>
    <s v="Michael Eggman"/>
    <x v="0"/>
    <s v="CA"/>
    <s v="U.S. House California District 10"/>
    <x v="1"/>
    <x v="0"/>
    <x v="0"/>
    <s v="Lost"/>
    <s v="None"/>
    <s v="None"/>
    <n v="0.62"/>
    <n v="21.34"/>
    <x v="0"/>
    <x v="1"/>
    <x v="1"/>
    <x v="0"/>
    <x v="0"/>
    <x v="0"/>
    <x v="0"/>
    <x v="0"/>
    <s v="No"/>
    <s v="No"/>
    <s v="No"/>
    <m/>
    <m/>
    <m/>
    <s v="No"/>
    <s v="No"/>
    <m/>
    <s v="No"/>
    <m/>
    <m/>
    <m/>
  </r>
  <r>
    <s v="Mike Barkley"/>
    <x v="0"/>
    <s v="CA"/>
    <s v="U.S. House California District 10"/>
    <x v="1"/>
    <x v="0"/>
    <x v="0"/>
    <s v="Lost"/>
    <s v="None"/>
    <s v="None"/>
    <n v="0.62"/>
    <n v="4.9800000000000004"/>
    <x v="0"/>
    <x v="1"/>
    <x v="0"/>
    <x v="0"/>
    <x v="0"/>
    <x v="0"/>
    <x v="1"/>
    <x v="0"/>
    <s v="No"/>
    <s v="No"/>
    <s v="No"/>
    <m/>
    <m/>
    <m/>
    <s v="No"/>
    <s v="No"/>
    <m/>
    <s v="No"/>
    <m/>
    <m/>
    <m/>
  </r>
  <r>
    <s v="Sue Zwahlen"/>
    <x v="1"/>
    <s v="CA"/>
    <s v="U.S. House California District 10"/>
    <x v="1"/>
    <x v="0"/>
    <x v="0"/>
    <s v="Lost"/>
    <s v="None"/>
    <s v="None"/>
    <n v="0.62"/>
    <n v="17.049999"/>
    <x v="0"/>
    <x v="1"/>
    <x v="1"/>
    <x v="0"/>
    <x v="1"/>
    <x v="0"/>
    <x v="1"/>
    <x v="0"/>
    <s v="No"/>
    <s v="No"/>
    <s v="No"/>
    <m/>
    <m/>
    <m/>
    <s v="No"/>
    <s v="No"/>
    <m/>
    <s v="No"/>
    <m/>
    <m/>
    <m/>
  </r>
  <r>
    <s v="Virginia Madueno"/>
    <x v="1"/>
    <s v="CA"/>
    <s v="U.S. House California District 10"/>
    <x v="1"/>
    <x v="0"/>
    <x v="0"/>
    <s v="Lost"/>
    <s v="None"/>
    <s v="None"/>
    <n v="0.62"/>
    <n v="19.170000000000002"/>
    <x v="0"/>
    <x v="0"/>
    <x v="1"/>
    <x v="0"/>
    <x v="1"/>
    <x v="0"/>
    <x v="0"/>
    <x v="0"/>
    <s v="No"/>
    <s v="Yes"/>
    <s v="Yes"/>
    <m/>
    <m/>
    <m/>
    <s v="No"/>
    <s v="No"/>
    <m/>
    <s v="Yes"/>
    <m/>
    <m/>
    <m/>
  </r>
  <r>
    <s v="TJ Cox"/>
    <x v="0"/>
    <s v="CA"/>
    <s v="U.S. House California District 21"/>
    <x v="1"/>
    <x v="0"/>
    <x v="0"/>
    <s v="Advanced"/>
    <s v="None"/>
    <s v="On the Ballot"/>
    <n v="11.87"/>
    <n v="100"/>
    <x v="1"/>
    <x v="0"/>
    <x v="1"/>
    <x v="0"/>
    <x v="0"/>
    <x v="0"/>
    <x v="1"/>
    <x v="0"/>
    <s v="Yes"/>
    <s v="No"/>
    <m/>
    <m/>
    <m/>
    <m/>
    <m/>
    <m/>
    <m/>
    <m/>
    <m/>
    <m/>
    <m/>
  </r>
  <r>
    <s v="Andrew Janz"/>
    <x v="0"/>
    <s v="CA"/>
    <s v="U.S. House California District 22"/>
    <x v="1"/>
    <x v="0"/>
    <x v="0"/>
    <s v="Advanced"/>
    <s v="None"/>
    <s v="On the Ballot"/>
    <n v="-13.41"/>
    <n v="78.830001999999993"/>
    <x v="1"/>
    <x v="0"/>
    <x v="1"/>
    <x v="0"/>
    <x v="0"/>
    <x v="0"/>
    <x v="0"/>
    <x v="0"/>
    <m/>
    <m/>
    <m/>
    <m/>
    <m/>
    <m/>
    <m/>
    <m/>
    <m/>
    <m/>
    <m/>
    <m/>
    <m/>
  </r>
  <r>
    <s v="Bobby Bliatout"/>
    <x v="0"/>
    <s v="CA"/>
    <s v="U.S. House California District 22"/>
    <x v="1"/>
    <x v="0"/>
    <x v="0"/>
    <s v="Lost"/>
    <s v="None"/>
    <s v="None"/>
    <n v="-13.41"/>
    <n v="12.26"/>
    <x v="0"/>
    <x v="0"/>
    <x v="1"/>
    <x v="0"/>
    <x v="0"/>
    <x v="0"/>
    <x v="0"/>
    <x v="0"/>
    <m/>
    <m/>
    <m/>
    <m/>
    <m/>
    <m/>
    <m/>
    <m/>
    <m/>
    <m/>
    <m/>
    <m/>
    <m/>
  </r>
  <r>
    <s v="Ricardo Franco"/>
    <x v="0"/>
    <s v="CA"/>
    <s v="U.S. House California District 22"/>
    <x v="1"/>
    <x v="0"/>
    <x v="0"/>
    <s v="Lost"/>
    <s v="None"/>
    <s v="None"/>
    <n v="-13.41"/>
    <n v="8.9099997999999996"/>
    <x v="0"/>
    <x v="0"/>
    <x v="1"/>
    <x v="0"/>
    <x v="0"/>
    <x v="0"/>
    <x v="1"/>
    <x v="0"/>
    <m/>
    <m/>
    <m/>
    <m/>
    <m/>
    <m/>
    <m/>
    <m/>
    <m/>
    <m/>
    <m/>
    <m/>
    <m/>
  </r>
  <r>
    <s v="Kurtis Wilson"/>
    <x v="0"/>
    <s v="CA"/>
    <s v="U.S. House California District 23"/>
    <x v="1"/>
    <x v="0"/>
    <x v="0"/>
    <s v="Lost"/>
    <s v="None"/>
    <s v="None"/>
    <n v="-25.379999000000002"/>
    <n v="4.8400002000000004"/>
    <x v="0"/>
    <x v="0"/>
    <x v="1"/>
    <x v="0"/>
    <x v="0"/>
    <x v="0"/>
    <x v="0"/>
    <x v="0"/>
    <m/>
    <m/>
    <m/>
    <m/>
    <m/>
    <m/>
    <m/>
    <m/>
    <m/>
    <m/>
    <m/>
    <m/>
    <m/>
  </r>
  <r>
    <s v="Mary Helen Barro"/>
    <x v="1"/>
    <s v="CA"/>
    <s v="U.S. House California District 23"/>
    <x v="1"/>
    <x v="0"/>
    <x v="0"/>
    <s v="Lost"/>
    <s v="None"/>
    <s v="None"/>
    <n v="-25.379999000000002"/>
    <n v="18.200001"/>
    <x v="0"/>
    <x v="0"/>
    <x v="1"/>
    <x v="0"/>
    <x v="0"/>
    <x v="0"/>
    <x v="0"/>
    <x v="0"/>
    <m/>
    <m/>
    <m/>
    <m/>
    <m/>
    <m/>
    <m/>
    <m/>
    <m/>
    <m/>
    <m/>
    <m/>
    <m/>
  </r>
  <r>
    <s v="Tatiana Matta"/>
    <x v="1"/>
    <s v="CA"/>
    <s v="U.S. House California District 23"/>
    <x v="1"/>
    <x v="0"/>
    <x v="0"/>
    <s v="Advanced"/>
    <s v="None"/>
    <s v="On the Ballot"/>
    <n v="-25.379999000000002"/>
    <n v="42.720001000000003"/>
    <x v="1"/>
    <x v="0"/>
    <x v="1"/>
    <x v="0"/>
    <x v="0"/>
    <x v="0"/>
    <x v="0"/>
    <x v="0"/>
    <m/>
    <m/>
    <m/>
    <m/>
    <m/>
    <m/>
    <m/>
    <m/>
    <m/>
    <m/>
    <m/>
    <m/>
    <m/>
  </r>
  <r>
    <s v="Wendy Reed"/>
    <x v="1"/>
    <s v="CA"/>
    <s v="U.S. House California District 23"/>
    <x v="1"/>
    <x v="0"/>
    <x v="0"/>
    <s v="Lost"/>
    <s v="None"/>
    <s v="None"/>
    <n v="-25.379999000000002"/>
    <n v="34.25"/>
    <x v="0"/>
    <x v="1"/>
    <x v="1"/>
    <x v="0"/>
    <x v="0"/>
    <x v="0"/>
    <x v="0"/>
    <x v="0"/>
    <m/>
    <m/>
    <m/>
    <m/>
    <m/>
    <m/>
    <m/>
    <m/>
    <m/>
    <m/>
    <m/>
    <m/>
    <m/>
  </r>
  <r>
    <s v="Bryan Caforio"/>
    <x v="0"/>
    <s v="CA"/>
    <s v="U.S. House California District 25"/>
    <x v="1"/>
    <x v="0"/>
    <x v="0"/>
    <s v="Lost"/>
    <s v="None"/>
    <s v="None"/>
    <n v="2.02"/>
    <n v="38.259998000000003"/>
    <x v="0"/>
    <x v="1"/>
    <x v="1"/>
    <x v="0"/>
    <x v="0"/>
    <x v="0"/>
    <x v="0"/>
    <x v="0"/>
    <s v="No"/>
    <s v="No"/>
    <s v="Yes"/>
    <m/>
    <m/>
    <m/>
    <s v="No"/>
    <s v="Yes"/>
    <m/>
    <m/>
    <m/>
    <m/>
    <m/>
  </r>
  <r>
    <s v="Jess Phoenix"/>
    <x v="1"/>
    <s v="CA"/>
    <s v="U.S. House California District 25"/>
    <x v="1"/>
    <x v="0"/>
    <x v="0"/>
    <s v="Lost"/>
    <s v="None"/>
    <s v="None"/>
    <n v="2.02"/>
    <n v="13.24"/>
    <x v="0"/>
    <x v="1"/>
    <x v="1"/>
    <x v="0"/>
    <x v="0"/>
    <x v="0"/>
    <x v="1"/>
    <x v="0"/>
    <s v="No"/>
    <s v="No"/>
    <s v="Yes"/>
    <m/>
    <m/>
    <m/>
    <s v="Yes"/>
    <s v="No"/>
    <m/>
    <m/>
    <m/>
    <m/>
    <m/>
  </r>
  <r>
    <s v="Katie Hill"/>
    <x v="1"/>
    <s v="CA"/>
    <s v="U.S. House California District 25"/>
    <x v="1"/>
    <x v="0"/>
    <x v="0"/>
    <s v="Advanced"/>
    <s v="None"/>
    <s v="On the Ballot"/>
    <n v="2.02"/>
    <n v="42.970001000000003"/>
    <x v="1"/>
    <x v="1"/>
    <x v="1"/>
    <x v="1"/>
    <x v="0"/>
    <x v="0"/>
    <x v="0"/>
    <x v="0"/>
    <s v="Yes"/>
    <s v="Yes"/>
    <s v="Yes"/>
    <m/>
    <m/>
    <m/>
    <s v="No"/>
    <s v="No"/>
    <m/>
    <m/>
    <m/>
    <m/>
    <m/>
  </r>
  <r>
    <s v="Mary Pallant"/>
    <x v="1"/>
    <s v="CA"/>
    <s v="U.S. House California District 25"/>
    <x v="1"/>
    <x v="0"/>
    <x v="0"/>
    <s v="Lost"/>
    <s v="None"/>
    <s v="None"/>
    <n v="2.02"/>
    <n v="5.54"/>
    <x v="0"/>
    <x v="1"/>
    <x v="1"/>
    <x v="0"/>
    <x v="0"/>
    <x v="0"/>
    <x v="0"/>
    <x v="0"/>
    <s v="No"/>
    <s v="No"/>
    <m/>
    <m/>
    <m/>
    <m/>
    <s v="No"/>
    <s v="No"/>
    <m/>
    <m/>
    <m/>
    <m/>
    <m/>
  </r>
  <r>
    <s v="Andy Thorburn"/>
    <x v="0"/>
    <s v="CA"/>
    <s v="U.S. House California District 39"/>
    <x v="1"/>
    <x v="0"/>
    <x v="0"/>
    <s v="Lost"/>
    <s v="None"/>
    <s v="None"/>
    <n v="2.99"/>
    <n v="20.440000999999999"/>
    <x v="0"/>
    <x v="1"/>
    <x v="1"/>
    <x v="0"/>
    <x v="0"/>
    <x v="1"/>
    <x v="0"/>
    <x v="0"/>
    <s v="No"/>
    <s v="No"/>
    <s v="Yes"/>
    <m/>
    <m/>
    <m/>
    <s v="Yes"/>
    <m/>
    <m/>
    <s v="No"/>
    <m/>
    <s v="No"/>
    <m/>
  </r>
  <r>
    <s v="Gil Cisneros"/>
    <x v="0"/>
    <s v="CA"/>
    <s v="U.S. House California District 39"/>
    <x v="1"/>
    <x v="0"/>
    <x v="0"/>
    <s v="Advanced"/>
    <s v="None"/>
    <s v="On the Ballot"/>
    <n v="2.99"/>
    <n v="43.23"/>
    <x v="1"/>
    <x v="0"/>
    <x v="0"/>
    <x v="0"/>
    <x v="0"/>
    <x v="1"/>
    <x v="0"/>
    <x v="0"/>
    <s v="Yes"/>
    <s v="No"/>
    <s v="Yes"/>
    <m/>
    <m/>
    <m/>
    <s v="No"/>
    <m/>
    <m/>
    <s v="No"/>
    <m/>
    <s v="Yes"/>
    <m/>
  </r>
  <r>
    <s v="Herbert Lee"/>
    <x v="0"/>
    <s v="CA"/>
    <s v="U.S. House California District 39"/>
    <x v="1"/>
    <x v="0"/>
    <x v="0"/>
    <s v="Lost"/>
    <s v="None"/>
    <s v="None"/>
    <n v="2.99"/>
    <n v="9.4200000999999993"/>
    <x v="0"/>
    <x v="0"/>
    <x v="1"/>
    <x v="0"/>
    <x v="0"/>
    <x v="1"/>
    <x v="1"/>
    <x v="0"/>
    <s v="No"/>
    <s v="No"/>
    <s v="No"/>
    <m/>
    <m/>
    <m/>
    <s v="No"/>
    <m/>
    <m/>
    <s v="No"/>
    <m/>
    <s v="No"/>
    <m/>
  </r>
  <r>
    <s v="Mai Khanh Tran"/>
    <x v="1"/>
    <s v="CA"/>
    <s v="U.S. House California District 39"/>
    <x v="1"/>
    <x v="0"/>
    <x v="0"/>
    <s v="Lost"/>
    <s v="None"/>
    <s v="None"/>
    <n v="2.99"/>
    <n v="11.69"/>
    <x v="0"/>
    <x v="0"/>
    <x v="1"/>
    <x v="0"/>
    <x v="0"/>
    <x v="1"/>
    <x v="1"/>
    <x v="0"/>
    <s v="No"/>
    <s v="Yes"/>
    <s v="Yes"/>
    <m/>
    <m/>
    <m/>
    <s v="No"/>
    <m/>
    <m/>
    <s v="No"/>
    <m/>
    <s v="No"/>
    <m/>
  </r>
  <r>
    <s v="Sam Jammal"/>
    <x v="0"/>
    <s v="CA"/>
    <s v="U.S. House California District 39"/>
    <x v="1"/>
    <x v="0"/>
    <x v="0"/>
    <s v="Lost"/>
    <s v="None"/>
    <s v="None"/>
    <n v="2.99"/>
    <n v="11.98"/>
    <x v="0"/>
    <x v="0"/>
    <x v="1"/>
    <x v="0"/>
    <x v="0"/>
    <x v="0"/>
    <x v="0"/>
    <x v="1"/>
    <s v="No"/>
    <s v="No"/>
    <s v="Yes"/>
    <m/>
    <m/>
    <m/>
    <s v="No"/>
    <m/>
    <m/>
    <s v="Yes"/>
    <m/>
    <s v="No"/>
    <m/>
  </r>
  <r>
    <s v="Suzi Park Leggett"/>
    <x v="1"/>
    <s v="CA"/>
    <s v="U.S. House California District 39"/>
    <x v="1"/>
    <x v="0"/>
    <x v="0"/>
    <s v="Lost"/>
    <s v="None"/>
    <s v="None"/>
    <n v="2.99"/>
    <n v="3.24"/>
    <x v="0"/>
    <x v="0"/>
    <x v="1"/>
    <x v="0"/>
    <x v="0"/>
    <x v="0"/>
    <x v="0"/>
    <x v="0"/>
    <s v="No"/>
    <s v="No"/>
    <s v="No"/>
    <m/>
    <m/>
    <m/>
    <s v="No"/>
    <m/>
    <m/>
    <s v="No"/>
    <m/>
    <s v="No"/>
    <m/>
  </r>
  <r>
    <s v="Jessica Morse"/>
    <x v="1"/>
    <s v="CA"/>
    <s v="U.S. House California District 4"/>
    <x v="1"/>
    <x v="0"/>
    <x v="0"/>
    <s v="Advanced"/>
    <s v="None"/>
    <s v="On the Ballot"/>
    <n v="-18.16"/>
    <n v="49.099997999999999"/>
    <x v="1"/>
    <x v="1"/>
    <x v="1"/>
    <x v="0"/>
    <x v="0"/>
    <x v="0"/>
    <x v="0"/>
    <x v="0"/>
    <m/>
    <m/>
    <s v="Yes"/>
    <m/>
    <m/>
    <m/>
    <s v="No"/>
    <s v="No"/>
    <m/>
    <s v="Yes"/>
    <m/>
    <m/>
    <m/>
  </r>
  <r>
    <s v="Regina Bateson"/>
    <x v="1"/>
    <s v="CA"/>
    <s v="U.S. House California District 4"/>
    <x v="1"/>
    <x v="0"/>
    <x v="0"/>
    <s v="Lost"/>
    <s v="None"/>
    <s v="None"/>
    <n v="-18.16"/>
    <n v="30.07"/>
    <x v="0"/>
    <x v="1"/>
    <x v="1"/>
    <x v="0"/>
    <x v="0"/>
    <x v="0"/>
    <x v="0"/>
    <x v="0"/>
    <m/>
    <m/>
    <s v="Yes"/>
    <m/>
    <m/>
    <m/>
    <s v="No"/>
    <s v="No"/>
    <m/>
    <s v="No"/>
    <m/>
    <m/>
    <m/>
  </r>
  <r>
    <s v="Robert Lawton"/>
    <x v="0"/>
    <s v="CA"/>
    <s v="U.S. House California District 4"/>
    <x v="1"/>
    <x v="0"/>
    <x v="0"/>
    <s v="Lost"/>
    <s v="None"/>
    <s v="None"/>
    <n v="-18.16"/>
    <n v="5.25"/>
    <x v="0"/>
    <x v="1"/>
    <x v="1"/>
    <x v="0"/>
    <x v="0"/>
    <x v="0"/>
    <x v="0"/>
    <x v="0"/>
    <m/>
    <m/>
    <s v="No"/>
    <m/>
    <m/>
    <m/>
    <s v="No"/>
    <s v="No"/>
    <m/>
    <s v="No"/>
    <m/>
    <m/>
    <m/>
  </r>
  <r>
    <s v="Roza Calderon"/>
    <x v="1"/>
    <s v="CA"/>
    <s v="U.S. House California District 4"/>
    <x v="1"/>
    <x v="0"/>
    <x v="0"/>
    <s v="Lost"/>
    <s v="None"/>
    <s v="None"/>
    <n v="-18.16"/>
    <n v="15.57"/>
    <x v="0"/>
    <x v="0"/>
    <x v="1"/>
    <x v="0"/>
    <x v="0"/>
    <x v="0"/>
    <x v="1"/>
    <x v="0"/>
    <m/>
    <m/>
    <s v="Yes"/>
    <m/>
    <m/>
    <m/>
    <s v="Yes"/>
    <s v="Yes"/>
    <m/>
    <s v="No"/>
    <m/>
    <m/>
    <m/>
  </r>
  <r>
    <s v="Julia Peacock"/>
    <x v="1"/>
    <s v="CA"/>
    <s v="U.S. House California District 42"/>
    <x v="1"/>
    <x v="0"/>
    <x v="0"/>
    <s v="Advanced"/>
    <s v="None"/>
    <s v="On the Ballot"/>
    <n v="-15.31"/>
    <n v="76.019997000000004"/>
    <x v="1"/>
    <x v="1"/>
    <x v="1"/>
    <x v="0"/>
    <x v="0"/>
    <x v="0"/>
    <x v="0"/>
    <x v="0"/>
    <m/>
    <m/>
    <s v="Yes"/>
    <m/>
    <m/>
    <m/>
    <m/>
    <m/>
    <m/>
    <s v="Yes"/>
    <m/>
    <m/>
    <m/>
  </r>
  <r>
    <s v="Norman Quintero"/>
    <x v="0"/>
    <s v="CA"/>
    <s v="U.S. House California District 42"/>
    <x v="1"/>
    <x v="0"/>
    <x v="0"/>
    <s v="Lost"/>
    <s v="None"/>
    <s v="None"/>
    <n v="-15.31"/>
    <n v="23.98"/>
    <x v="0"/>
    <x v="0"/>
    <x v="1"/>
    <x v="0"/>
    <x v="0"/>
    <x v="0"/>
    <x v="0"/>
    <x v="0"/>
    <m/>
    <m/>
    <s v="No"/>
    <m/>
    <m/>
    <m/>
    <m/>
    <m/>
    <m/>
    <s v="No"/>
    <m/>
    <m/>
    <m/>
  </r>
  <r>
    <s v="Brian Forde"/>
    <x v="0"/>
    <s v="CA"/>
    <s v="U.S. House California District 45"/>
    <x v="1"/>
    <x v="0"/>
    <x v="0"/>
    <s v="Lost"/>
    <s v="None"/>
    <s v="None"/>
    <n v="-1.4299999000000001"/>
    <n v="13.06"/>
    <x v="0"/>
    <x v="1"/>
    <x v="1"/>
    <x v="0"/>
    <x v="0"/>
    <x v="0"/>
    <x v="1"/>
    <x v="1"/>
    <s v="No"/>
    <s v="No"/>
    <s v="Yes"/>
    <m/>
    <s v="No"/>
    <m/>
    <s v="No"/>
    <m/>
    <s v="No"/>
    <m/>
    <m/>
    <m/>
    <m/>
  </r>
  <r>
    <s v="Dave Min"/>
    <x v="0"/>
    <s v="CA"/>
    <s v="U.S. House California District 45"/>
    <x v="1"/>
    <x v="0"/>
    <x v="0"/>
    <s v="Lost"/>
    <s v="None"/>
    <s v="None"/>
    <n v="-1.4299999000000001"/>
    <n v="38.740001999999997"/>
    <x v="0"/>
    <x v="0"/>
    <x v="1"/>
    <x v="0"/>
    <x v="0"/>
    <x v="0"/>
    <x v="0"/>
    <x v="0"/>
    <s v="No"/>
    <s v="No"/>
    <s v="Yes"/>
    <m/>
    <s v="No"/>
    <m/>
    <s v="No"/>
    <m/>
    <s v="No"/>
    <m/>
    <m/>
    <m/>
    <m/>
  </r>
  <r>
    <s v="Katie Porter"/>
    <x v="1"/>
    <s v="CA"/>
    <s v="U.S. House California District 45"/>
    <x v="1"/>
    <x v="0"/>
    <x v="0"/>
    <s v="Advanced"/>
    <s v="None"/>
    <s v="On the Ballot"/>
    <n v="-1.4299999000000001"/>
    <n v="44.040000999999997"/>
    <x v="1"/>
    <x v="1"/>
    <x v="1"/>
    <x v="0"/>
    <x v="0"/>
    <x v="0"/>
    <x v="0"/>
    <x v="0"/>
    <s v="Yes"/>
    <s v="Yes"/>
    <s v="Yes"/>
    <m/>
    <s v="Yes"/>
    <m/>
    <s v="Yes"/>
    <m/>
    <s v="Yes"/>
    <m/>
    <m/>
    <m/>
    <m/>
  </r>
  <r>
    <s v="Kia Hamadanchy"/>
    <x v="0"/>
    <s v="CA"/>
    <s v="U.S. House California District 45"/>
    <x v="1"/>
    <x v="0"/>
    <x v="0"/>
    <s v="Lost"/>
    <s v="None"/>
    <s v="None"/>
    <n v="-1.4299999000000001"/>
    <n v="4.1500000999999997"/>
    <x v="0"/>
    <x v="0"/>
    <x v="1"/>
    <x v="0"/>
    <x v="0"/>
    <x v="0"/>
    <x v="0"/>
    <x v="0"/>
    <s v="No"/>
    <s v="No"/>
    <s v="Yes"/>
    <m/>
    <s v="No"/>
    <m/>
    <s v="Yes"/>
    <m/>
    <s v="No"/>
    <m/>
    <m/>
    <m/>
    <m/>
  </r>
  <r>
    <s v="Deanie Schaarsmith"/>
    <x v="1"/>
    <s v="CA"/>
    <s v="U.S. House California District 48"/>
    <x v="1"/>
    <x v="0"/>
    <x v="0"/>
    <s v="Lost"/>
    <s v="None"/>
    <s v="None"/>
    <n v="-4.1799998"/>
    <n v="1.79"/>
    <x v="0"/>
    <x v="1"/>
    <x v="1"/>
    <x v="0"/>
    <x v="0"/>
    <x v="0"/>
    <x v="0"/>
    <x v="0"/>
    <s v="No"/>
    <s v="No"/>
    <s v="No"/>
    <m/>
    <m/>
    <m/>
    <m/>
    <s v="No"/>
    <m/>
    <s v="No"/>
    <m/>
    <m/>
    <m/>
  </r>
  <r>
    <s v="Hans Keirstead"/>
    <x v="0"/>
    <s v="CA"/>
    <s v="U.S. House California District 48"/>
    <x v="1"/>
    <x v="0"/>
    <x v="0"/>
    <s v="Lost"/>
    <s v="None"/>
    <s v="None"/>
    <n v="-4.1799998"/>
    <n v="37.439999"/>
    <x v="0"/>
    <x v="1"/>
    <x v="1"/>
    <x v="0"/>
    <x v="0"/>
    <x v="1"/>
    <x v="1"/>
    <x v="0"/>
    <s v="No"/>
    <s v="No"/>
    <s v="Yes"/>
    <m/>
    <m/>
    <m/>
    <m/>
    <s v="No"/>
    <m/>
    <s v="No"/>
    <m/>
    <m/>
    <m/>
  </r>
  <r>
    <s v="Harley Rouda"/>
    <x v="0"/>
    <s v="CA"/>
    <s v="U.S. House California District 48"/>
    <x v="1"/>
    <x v="0"/>
    <x v="0"/>
    <s v="Advanced"/>
    <s v="None"/>
    <s v="On the Ballot"/>
    <n v="-4.1799998"/>
    <n v="37.599997999999999"/>
    <x v="1"/>
    <x v="1"/>
    <x v="1"/>
    <x v="0"/>
    <x v="0"/>
    <x v="1"/>
    <x v="0"/>
    <x v="0"/>
    <s v="Yes"/>
    <s v="No"/>
    <s v="Yes"/>
    <m/>
    <m/>
    <m/>
    <m/>
    <s v="No"/>
    <m/>
    <s v="Yes"/>
    <m/>
    <m/>
    <m/>
  </r>
  <r>
    <s v="Laura Oatman"/>
    <x v="1"/>
    <s v="CA"/>
    <s v="U.S. House California District 48"/>
    <x v="1"/>
    <x v="0"/>
    <x v="0"/>
    <s v="Lost"/>
    <s v="None"/>
    <s v="None"/>
    <n v="-4.1799998"/>
    <n v="3.01"/>
    <x v="0"/>
    <x v="1"/>
    <x v="1"/>
    <x v="0"/>
    <x v="0"/>
    <x v="0"/>
    <x v="1"/>
    <x v="0"/>
    <s v="No"/>
    <s v="No"/>
    <s v="No"/>
    <m/>
    <m/>
    <m/>
    <m/>
    <s v="Yes"/>
    <m/>
    <s v="No"/>
    <m/>
    <m/>
    <m/>
  </r>
  <r>
    <s v="Michael Kotick"/>
    <x v="0"/>
    <s v="CA"/>
    <s v="U.S. House California District 48"/>
    <x v="1"/>
    <x v="0"/>
    <x v="0"/>
    <s v="Lost"/>
    <s v="None"/>
    <s v="None"/>
    <n v="-4.1799998"/>
    <n v="3.26"/>
    <x v="0"/>
    <x v="1"/>
    <x v="1"/>
    <x v="0"/>
    <x v="0"/>
    <x v="0"/>
    <x v="0"/>
    <x v="0"/>
    <s v="No"/>
    <s v="No"/>
    <s v="No"/>
    <m/>
    <m/>
    <m/>
    <m/>
    <s v="No"/>
    <m/>
    <s v="No"/>
    <m/>
    <m/>
    <m/>
  </r>
  <r>
    <s v="Omar Siddiqui"/>
    <x v="0"/>
    <s v="CA"/>
    <s v="U.S. House California District 48"/>
    <x v="1"/>
    <x v="0"/>
    <x v="0"/>
    <s v="Lost"/>
    <s v="None"/>
    <s v="None"/>
    <n v="-4.1799998"/>
    <n v="10.81"/>
    <x v="0"/>
    <x v="0"/>
    <x v="1"/>
    <x v="0"/>
    <x v="0"/>
    <x v="1"/>
    <x v="1"/>
    <x v="0"/>
    <s v="No"/>
    <s v="No"/>
    <s v="Yes"/>
    <m/>
    <m/>
    <m/>
    <m/>
    <s v="No"/>
    <m/>
    <s v="No"/>
    <m/>
    <m/>
    <m/>
  </r>
  <r>
    <s v="Rachel Payne"/>
    <x v="1"/>
    <s v="CA"/>
    <s v="U.S. House California District 48"/>
    <x v="1"/>
    <x v="0"/>
    <x v="0"/>
    <s v="Lost"/>
    <s v="None"/>
    <s v="None"/>
    <n v="-4.1799998"/>
    <n v="4.4899997999999997"/>
    <x v="0"/>
    <x v="1"/>
    <x v="1"/>
    <x v="0"/>
    <x v="0"/>
    <x v="0"/>
    <x v="1"/>
    <x v="0"/>
    <s v="No"/>
    <s v="Yes"/>
    <s v="No"/>
    <m/>
    <m/>
    <m/>
    <m/>
    <s v="No"/>
    <m/>
    <s v="No"/>
    <m/>
    <m/>
    <m/>
  </r>
  <r>
    <s v="Tony Zarkades"/>
    <x v="0"/>
    <s v="CA"/>
    <s v="U.S. House California District 48"/>
    <x v="1"/>
    <x v="0"/>
    <x v="0"/>
    <s v="Lost"/>
    <s v="None"/>
    <s v="None"/>
    <n v="-4.1799998"/>
    <n v="1.6"/>
    <x v="0"/>
    <x v="1"/>
    <x v="0"/>
    <x v="0"/>
    <x v="0"/>
    <x v="0"/>
    <x v="1"/>
    <x v="0"/>
    <s v="No"/>
    <s v="No"/>
    <s v="No"/>
    <m/>
    <m/>
    <m/>
    <m/>
    <s v="No"/>
    <m/>
    <s v="No"/>
    <m/>
    <m/>
    <m/>
  </r>
  <r>
    <s v="Douglas Applegate"/>
    <x v="0"/>
    <s v="CA"/>
    <s v="U.S. House California District 49"/>
    <x v="1"/>
    <x v="0"/>
    <x v="0"/>
    <s v="Lost"/>
    <s v="None"/>
    <s v="None"/>
    <n v="1.42"/>
    <n v="25.76"/>
    <x v="0"/>
    <x v="1"/>
    <x v="0"/>
    <x v="0"/>
    <x v="0"/>
    <x v="0"/>
    <x v="0"/>
    <x v="0"/>
    <s v="No"/>
    <s v="No"/>
    <m/>
    <m/>
    <m/>
    <m/>
    <m/>
    <s v="Yes"/>
    <s v="No"/>
    <m/>
    <m/>
    <s v="Yes"/>
    <m/>
  </r>
  <r>
    <s v="Mike Levin"/>
    <x v="0"/>
    <s v="CA"/>
    <s v="U.S. House California District 49"/>
    <x v="1"/>
    <x v="0"/>
    <x v="0"/>
    <s v="Advanced"/>
    <s v="None"/>
    <s v="On the Ballot"/>
    <n v="1.42"/>
    <n v="34.400002000000001"/>
    <x v="1"/>
    <x v="1"/>
    <x v="1"/>
    <x v="0"/>
    <x v="0"/>
    <x v="0"/>
    <x v="0"/>
    <x v="0"/>
    <s v="Yes"/>
    <s v="No"/>
    <m/>
    <m/>
    <m/>
    <m/>
    <m/>
    <s v="No"/>
    <s v="Yes"/>
    <m/>
    <m/>
    <s v="No"/>
    <m/>
  </r>
  <r>
    <s v="Paul Kerr"/>
    <x v="0"/>
    <s v="CA"/>
    <s v="U.S. House California District 49"/>
    <x v="1"/>
    <x v="0"/>
    <x v="0"/>
    <s v="Lost"/>
    <s v="None"/>
    <s v="None"/>
    <n v="1.42"/>
    <n v="8.75"/>
    <x v="0"/>
    <x v="1"/>
    <x v="0"/>
    <x v="0"/>
    <x v="0"/>
    <x v="1"/>
    <x v="0"/>
    <x v="0"/>
    <s v="No"/>
    <s v="No"/>
    <m/>
    <m/>
    <m/>
    <m/>
    <m/>
    <s v="No"/>
    <s v="No"/>
    <m/>
    <m/>
    <s v="No"/>
    <m/>
  </r>
  <r>
    <s v="Sara Jacobs"/>
    <x v="1"/>
    <s v="CA"/>
    <s v="U.S. House California District 49"/>
    <x v="1"/>
    <x v="0"/>
    <x v="0"/>
    <s v="Lost"/>
    <s v="None"/>
    <s v="None"/>
    <n v="1.42"/>
    <n v="31.09"/>
    <x v="0"/>
    <x v="1"/>
    <x v="1"/>
    <x v="0"/>
    <x v="0"/>
    <x v="1"/>
    <x v="0"/>
    <x v="1"/>
    <s v="No"/>
    <s v="Yes"/>
    <m/>
    <m/>
    <m/>
    <m/>
    <m/>
    <s v="No"/>
    <s v="No"/>
    <m/>
    <m/>
    <s v="No"/>
    <m/>
  </r>
  <r>
    <s v="Ammar Campa-Najjar"/>
    <x v="0"/>
    <s v="CA"/>
    <s v="U.S. House California District 50"/>
    <x v="1"/>
    <x v="0"/>
    <x v="0"/>
    <s v="Advanced"/>
    <s v="None"/>
    <s v="On the Ballot"/>
    <n v="-19.48"/>
    <n v="48.360000999999997"/>
    <x v="1"/>
    <x v="0"/>
    <x v="1"/>
    <x v="0"/>
    <x v="0"/>
    <x v="0"/>
    <x v="0"/>
    <x v="1"/>
    <m/>
    <m/>
    <m/>
    <m/>
    <m/>
    <m/>
    <m/>
    <s v="Yes"/>
    <s v="Yes"/>
    <s v="Yes"/>
    <m/>
    <m/>
    <m/>
  </r>
  <r>
    <s v="Josh Butner"/>
    <x v="0"/>
    <s v="CA"/>
    <s v="U.S. House California District 50"/>
    <x v="1"/>
    <x v="0"/>
    <x v="0"/>
    <s v="Lost"/>
    <s v="None"/>
    <s v="None"/>
    <n v="-19.48"/>
    <n v="35.509998000000003"/>
    <x v="0"/>
    <x v="1"/>
    <x v="0"/>
    <x v="0"/>
    <x v="0"/>
    <x v="0"/>
    <x v="0"/>
    <x v="0"/>
    <m/>
    <m/>
    <m/>
    <m/>
    <m/>
    <m/>
    <m/>
    <s v="No"/>
    <s v="No"/>
    <s v="No"/>
    <m/>
    <s v="Yes"/>
    <m/>
  </r>
  <r>
    <s v="Patrick Malloy"/>
    <x v="1"/>
    <s v="CA"/>
    <s v="U.S. House California District 50"/>
    <x v="1"/>
    <x v="0"/>
    <x v="0"/>
    <s v="Lost"/>
    <s v="None"/>
    <s v="None"/>
    <n v="-19.48"/>
    <n v="16.129999000000002"/>
    <x v="0"/>
    <x v="1"/>
    <x v="1"/>
    <x v="0"/>
    <x v="0"/>
    <x v="0"/>
    <x v="0"/>
    <x v="0"/>
    <m/>
    <m/>
    <m/>
    <m/>
    <m/>
    <m/>
    <m/>
    <s v="No"/>
    <s v="No"/>
    <s v="No"/>
    <m/>
    <m/>
    <m/>
  </r>
  <r>
    <s v="Marge Doyle"/>
    <x v="1"/>
    <s v="CA"/>
    <s v="U.S. House California District 8"/>
    <x v="1"/>
    <x v="0"/>
    <x v="0"/>
    <s v="Lost"/>
    <s v="None"/>
    <m/>
    <n v="-17.329999999999998"/>
    <n v="59.610000999999997"/>
    <x v="2"/>
    <x v="1"/>
    <x v="1"/>
    <x v="1"/>
    <x v="0"/>
    <x v="0"/>
    <x v="1"/>
    <x v="0"/>
    <m/>
    <m/>
    <m/>
    <m/>
    <m/>
    <m/>
    <m/>
    <m/>
    <m/>
    <m/>
    <m/>
    <m/>
    <m/>
  </r>
  <r>
    <s v="Rita Ramirez"/>
    <x v="1"/>
    <s v="CA"/>
    <s v="U.S. House California District 8"/>
    <x v="1"/>
    <x v="0"/>
    <x v="0"/>
    <s v="Lost"/>
    <s v="None"/>
    <m/>
    <n v="-17.329999999999998"/>
    <n v="27.67"/>
    <x v="2"/>
    <x v="0"/>
    <x v="1"/>
    <x v="0"/>
    <x v="0"/>
    <x v="0"/>
    <x v="0"/>
    <x v="0"/>
    <m/>
    <m/>
    <m/>
    <m/>
    <m/>
    <m/>
    <m/>
    <m/>
    <m/>
    <m/>
    <m/>
    <m/>
    <m/>
  </r>
  <r>
    <s v="Ronald O'Donnell"/>
    <x v="0"/>
    <s v="CA"/>
    <s v="U.S. House California District 8"/>
    <x v="1"/>
    <x v="0"/>
    <x v="0"/>
    <s v="Lost"/>
    <s v="None"/>
    <m/>
    <n v="-17.329999999999998"/>
    <n v="12.71"/>
    <x v="2"/>
    <x v="1"/>
    <x v="1"/>
    <x v="0"/>
    <x v="0"/>
    <x v="0"/>
    <x v="0"/>
    <x v="0"/>
    <m/>
    <m/>
    <m/>
    <m/>
    <m/>
    <m/>
    <m/>
    <m/>
    <m/>
    <m/>
    <m/>
    <m/>
    <m/>
  </r>
  <r>
    <s v="Cary Kennedy"/>
    <x v="1"/>
    <s v="CO"/>
    <s v="Governor of Colorado"/>
    <x v="0"/>
    <x v="0"/>
    <x v="3"/>
    <s v="Lost"/>
    <s v="None"/>
    <s v="None"/>
    <n v="2.4900000000000002"/>
    <n v="24.719999000000001"/>
    <x v="0"/>
    <x v="1"/>
    <x v="1"/>
    <x v="0"/>
    <x v="1"/>
    <x v="0"/>
    <x v="0"/>
    <x v="0"/>
    <m/>
    <s v="Yes"/>
    <s v="Yes"/>
    <m/>
    <m/>
    <m/>
    <m/>
    <m/>
    <m/>
    <m/>
    <m/>
    <m/>
    <m/>
  </r>
  <r>
    <s v="Donna Lynne"/>
    <x v="1"/>
    <s v="CO"/>
    <s v="Governor of Colorado"/>
    <x v="0"/>
    <x v="0"/>
    <x v="3"/>
    <s v="Lost"/>
    <s v="None"/>
    <s v="None"/>
    <n v="2.4900000000000002"/>
    <n v="7.2800001999999999"/>
    <x v="0"/>
    <x v="1"/>
    <x v="1"/>
    <x v="0"/>
    <x v="1"/>
    <x v="0"/>
    <x v="0"/>
    <x v="0"/>
    <m/>
    <s v="No"/>
    <s v="No"/>
    <m/>
    <m/>
    <m/>
    <m/>
    <m/>
    <m/>
    <m/>
    <m/>
    <m/>
    <m/>
  </r>
  <r>
    <s v="Jared Polis"/>
    <x v="0"/>
    <s v="CO"/>
    <s v="Governor of Colorado"/>
    <x v="0"/>
    <x v="0"/>
    <x v="3"/>
    <s v="Advanced"/>
    <s v="None"/>
    <s v="On the Ballot"/>
    <n v="2.4900000000000002"/>
    <n v="44.43"/>
    <x v="1"/>
    <x v="1"/>
    <x v="1"/>
    <x v="1"/>
    <x v="1"/>
    <x v="1"/>
    <x v="0"/>
    <x v="0"/>
    <m/>
    <s v="No"/>
    <s v="No"/>
    <m/>
    <m/>
    <m/>
    <m/>
    <m/>
    <m/>
    <m/>
    <m/>
    <m/>
    <m/>
  </r>
  <r>
    <s v="Michael Johnston"/>
    <x v="0"/>
    <s v="CO"/>
    <s v="Governor of Colorado"/>
    <x v="0"/>
    <x v="0"/>
    <x v="3"/>
    <s v="Lost"/>
    <s v="None"/>
    <s v="None"/>
    <n v="2.4900000000000002"/>
    <n v="23.57"/>
    <x v="0"/>
    <x v="1"/>
    <x v="1"/>
    <x v="0"/>
    <x v="1"/>
    <x v="0"/>
    <x v="0"/>
    <x v="1"/>
    <m/>
    <s v="No"/>
    <s v="No"/>
    <m/>
    <m/>
    <m/>
    <m/>
    <m/>
    <m/>
    <m/>
    <m/>
    <m/>
    <m/>
  </r>
  <r>
    <s v="Joe Neguse"/>
    <x v="0"/>
    <s v="CO"/>
    <s v="U.S. House Colorado District 2"/>
    <x v="1"/>
    <x v="0"/>
    <x v="3"/>
    <s v="Advanced"/>
    <s v="None"/>
    <s v="On the Ballot"/>
    <n v="18.040001"/>
    <n v="65.819999999999993"/>
    <x v="1"/>
    <x v="0"/>
    <x v="1"/>
    <x v="0"/>
    <x v="0"/>
    <x v="0"/>
    <x v="0"/>
    <x v="0"/>
    <m/>
    <m/>
    <m/>
    <m/>
    <m/>
    <m/>
    <m/>
    <m/>
    <m/>
    <m/>
    <m/>
    <m/>
    <m/>
  </r>
  <r>
    <s v="Mark Williams"/>
    <x v="0"/>
    <s v="CO"/>
    <s v="U.S. House Colorado District 2"/>
    <x v="1"/>
    <x v="0"/>
    <x v="3"/>
    <s v="Lost"/>
    <s v="None"/>
    <s v="None"/>
    <n v="18.040001"/>
    <n v="34.18"/>
    <x v="0"/>
    <x v="0"/>
    <x v="0"/>
    <x v="0"/>
    <x v="0"/>
    <x v="0"/>
    <x v="0"/>
    <x v="0"/>
    <m/>
    <m/>
    <m/>
    <m/>
    <m/>
    <m/>
    <m/>
    <m/>
    <m/>
    <m/>
    <m/>
    <m/>
    <m/>
  </r>
  <r>
    <s v="Arn Menconi"/>
    <x v="0"/>
    <s v="CO"/>
    <s v="U.S. House Colorado District 3"/>
    <x v="1"/>
    <x v="0"/>
    <x v="3"/>
    <s v="Lost"/>
    <s v="None"/>
    <s v="None"/>
    <n v="-13.03"/>
    <n v="8.2200003000000006"/>
    <x v="0"/>
    <x v="1"/>
    <x v="1"/>
    <x v="0"/>
    <x v="0"/>
    <x v="0"/>
    <x v="0"/>
    <x v="0"/>
    <m/>
    <s v="No"/>
    <m/>
    <m/>
    <m/>
    <m/>
    <m/>
    <m/>
    <m/>
    <m/>
    <m/>
    <m/>
    <m/>
  </r>
  <r>
    <s v="Diane Mitsch Bush"/>
    <x v="1"/>
    <s v="CO"/>
    <s v="U.S. House Colorado District 3"/>
    <x v="1"/>
    <x v="0"/>
    <x v="3"/>
    <s v="Advanced"/>
    <s v="None"/>
    <s v="On the Ballot"/>
    <n v="-13.03"/>
    <n v="64.099997999999999"/>
    <x v="1"/>
    <x v="1"/>
    <x v="1"/>
    <x v="0"/>
    <x v="1"/>
    <x v="0"/>
    <x v="0"/>
    <x v="0"/>
    <m/>
    <s v="Yes"/>
    <m/>
    <m/>
    <m/>
    <m/>
    <m/>
    <m/>
    <m/>
    <m/>
    <m/>
    <m/>
    <m/>
  </r>
  <r>
    <s v="Karl Hanlon"/>
    <x v="0"/>
    <s v="CO"/>
    <s v="U.S. House Colorado District 3"/>
    <x v="1"/>
    <x v="0"/>
    <x v="3"/>
    <s v="Lost"/>
    <s v="None"/>
    <s v="None"/>
    <n v="-13.03"/>
    <n v="27.68"/>
    <x v="0"/>
    <x v="1"/>
    <x v="1"/>
    <x v="0"/>
    <x v="0"/>
    <x v="0"/>
    <x v="0"/>
    <x v="0"/>
    <m/>
    <s v="No"/>
    <m/>
    <m/>
    <m/>
    <m/>
    <m/>
    <m/>
    <m/>
    <m/>
    <m/>
    <m/>
    <m/>
  </r>
  <r>
    <s v="Chase Kohne"/>
    <x v="0"/>
    <s v="CO"/>
    <s v="U.S. House Colorado District 4"/>
    <x v="1"/>
    <x v="0"/>
    <x v="3"/>
    <s v="Lost"/>
    <s v="None"/>
    <s v="None"/>
    <n v="-24.68"/>
    <n v="35.32"/>
    <x v="0"/>
    <x v="1"/>
    <x v="0"/>
    <x v="0"/>
    <x v="0"/>
    <x v="0"/>
    <x v="1"/>
    <x v="0"/>
    <m/>
    <m/>
    <m/>
    <m/>
    <m/>
    <m/>
    <m/>
    <m/>
    <m/>
    <m/>
    <m/>
    <m/>
    <m/>
  </r>
  <r>
    <s v="Karen McCormick"/>
    <x v="1"/>
    <s v="CO"/>
    <s v="U.S. House Colorado District 4"/>
    <x v="1"/>
    <x v="0"/>
    <x v="3"/>
    <s v="Advanced"/>
    <s v="None"/>
    <s v="On the Ballot"/>
    <n v="-24.68"/>
    <n v="64.629997000000003"/>
    <x v="1"/>
    <x v="1"/>
    <x v="1"/>
    <x v="0"/>
    <x v="0"/>
    <x v="0"/>
    <x v="1"/>
    <x v="0"/>
    <m/>
    <m/>
    <m/>
    <m/>
    <m/>
    <m/>
    <m/>
    <m/>
    <m/>
    <m/>
    <m/>
    <m/>
    <m/>
  </r>
  <r>
    <s v="Stephany Rose Spaulding"/>
    <x v="1"/>
    <s v="CO"/>
    <s v="U.S. House Colorado District 5"/>
    <x v="1"/>
    <x v="0"/>
    <x v="3"/>
    <s v="Advanced"/>
    <s v="None"/>
    <s v="On the Ballot"/>
    <n v="-25.73"/>
    <n v="100"/>
    <x v="1"/>
    <x v="0"/>
    <x v="1"/>
    <x v="0"/>
    <x v="0"/>
    <x v="0"/>
    <x v="0"/>
    <x v="0"/>
    <m/>
    <m/>
    <m/>
    <m/>
    <m/>
    <m/>
    <m/>
    <s v="Yes"/>
    <m/>
    <m/>
    <m/>
    <m/>
    <m/>
  </r>
  <r>
    <s v="Jason Crow"/>
    <x v="0"/>
    <s v="CO"/>
    <s v="U.S. House Colorado District 6"/>
    <x v="1"/>
    <x v="0"/>
    <x v="3"/>
    <s v="Advanced"/>
    <s v="None"/>
    <s v="On the Ballot"/>
    <n v="5.4200001000000002"/>
    <n v="65.940002000000007"/>
    <x v="1"/>
    <x v="1"/>
    <x v="0"/>
    <x v="0"/>
    <x v="0"/>
    <x v="0"/>
    <x v="0"/>
    <x v="0"/>
    <s v="Yes"/>
    <m/>
    <m/>
    <m/>
    <m/>
    <m/>
    <s v="No"/>
    <m/>
    <m/>
    <m/>
    <m/>
    <s v="Yes"/>
    <m/>
  </r>
  <r>
    <s v="Levi Tillemann"/>
    <x v="0"/>
    <s v="CO"/>
    <s v="U.S. House Colorado District 6"/>
    <x v="1"/>
    <x v="0"/>
    <x v="3"/>
    <s v="Lost"/>
    <s v="None"/>
    <s v="None"/>
    <n v="5.4200001000000002"/>
    <n v="34.060001"/>
    <x v="0"/>
    <x v="1"/>
    <x v="1"/>
    <x v="0"/>
    <x v="0"/>
    <x v="0"/>
    <x v="1"/>
    <x v="1"/>
    <s v="No"/>
    <m/>
    <m/>
    <m/>
    <m/>
    <m/>
    <s v="Yes"/>
    <m/>
    <m/>
    <m/>
    <m/>
    <s v="No"/>
    <m/>
  </r>
  <r>
    <s v="Stacey Abrams"/>
    <x v="1"/>
    <s v="GA"/>
    <s v="Governor of Georgia"/>
    <x v="0"/>
    <x v="0"/>
    <x v="1"/>
    <s v="Advanced"/>
    <s v="None"/>
    <s v="On the Ballot"/>
    <n v="-8.3400002000000004"/>
    <n v="76.440002000000007"/>
    <x v="1"/>
    <x v="0"/>
    <x v="1"/>
    <x v="0"/>
    <x v="1"/>
    <x v="0"/>
    <x v="0"/>
    <x v="0"/>
    <m/>
    <s v="Yes"/>
    <m/>
    <m/>
    <m/>
    <s v="Yes"/>
    <s v="Yes"/>
    <m/>
    <s v="Yes"/>
    <m/>
    <s v="Yes"/>
    <m/>
    <m/>
  </r>
  <r>
    <s v="Stacey Evans"/>
    <x v="1"/>
    <s v="GA"/>
    <s v="Governor of Georgia"/>
    <x v="0"/>
    <x v="0"/>
    <x v="1"/>
    <s v="Lost"/>
    <s v="None"/>
    <s v="None"/>
    <n v="-8.3400002000000004"/>
    <n v="23.559999000000001"/>
    <x v="0"/>
    <x v="1"/>
    <x v="1"/>
    <x v="0"/>
    <x v="0"/>
    <x v="1"/>
    <x v="0"/>
    <x v="0"/>
    <m/>
    <s v="No"/>
    <m/>
    <m/>
    <m/>
    <s v="No"/>
    <s v="No"/>
    <m/>
    <s v="No"/>
    <m/>
    <s v="No"/>
    <m/>
    <m/>
  </r>
  <r>
    <s v="Barbara Seidman"/>
    <x v="1"/>
    <s v="GA"/>
    <s v="U.S. House Georgia District 1"/>
    <x v="1"/>
    <x v="0"/>
    <x v="1"/>
    <s v="Lost"/>
    <s v="None"/>
    <s v="None"/>
    <n v="-17.379999000000002"/>
    <n v="32.459999000000003"/>
    <x v="0"/>
    <x v="0"/>
    <x v="1"/>
    <x v="0"/>
    <x v="0"/>
    <x v="0"/>
    <x v="0"/>
    <x v="0"/>
    <m/>
    <m/>
    <m/>
    <m/>
    <m/>
    <m/>
    <m/>
    <s v="No"/>
    <s v="No"/>
    <s v="No"/>
    <m/>
    <m/>
    <m/>
  </r>
  <r>
    <s v="Lisa Ring"/>
    <x v="1"/>
    <s v="GA"/>
    <s v="U.S. House Georgia District 1"/>
    <x v="1"/>
    <x v="0"/>
    <x v="1"/>
    <s v="Advanced"/>
    <s v="None"/>
    <s v="On the Ballot"/>
    <n v="-17.379999000000002"/>
    <n v="67.540001000000004"/>
    <x v="1"/>
    <x v="1"/>
    <x v="1"/>
    <x v="0"/>
    <x v="0"/>
    <x v="0"/>
    <x v="0"/>
    <x v="0"/>
    <m/>
    <m/>
    <m/>
    <m/>
    <m/>
    <m/>
    <s v="Yes"/>
    <s v="Yes"/>
    <s v="No"/>
    <s v="Yes"/>
    <m/>
    <m/>
    <m/>
  </r>
  <r>
    <s v="Chalis Montgomery"/>
    <x v="1"/>
    <s v="GA"/>
    <s v="U.S. House Georgia District 10"/>
    <x v="1"/>
    <x v="0"/>
    <x v="1"/>
    <s v="Lost"/>
    <s v="None"/>
    <s v="None"/>
    <n v="-28.209999"/>
    <n v="26.459999"/>
    <x v="0"/>
    <x v="1"/>
    <x v="1"/>
    <x v="0"/>
    <x v="0"/>
    <x v="0"/>
    <x v="0"/>
    <x v="0"/>
    <m/>
    <m/>
    <m/>
    <m/>
    <m/>
    <m/>
    <m/>
    <m/>
    <m/>
    <m/>
    <m/>
    <m/>
    <m/>
  </r>
  <r>
    <s v="Richard Dien Winfield"/>
    <x v="0"/>
    <s v="GA"/>
    <s v="U.S. House Georgia District 10"/>
    <x v="1"/>
    <x v="0"/>
    <x v="1"/>
    <s v="Lost"/>
    <s v="None"/>
    <s v="None"/>
    <n v="-28.209999"/>
    <n v="23.33"/>
    <x v="0"/>
    <x v="1"/>
    <x v="1"/>
    <x v="0"/>
    <x v="0"/>
    <x v="0"/>
    <x v="0"/>
    <x v="0"/>
    <m/>
    <m/>
    <m/>
    <m/>
    <m/>
    <m/>
    <m/>
    <m/>
    <m/>
    <m/>
    <m/>
    <m/>
    <m/>
  </r>
  <r>
    <s v="Tabitha Johnson-Green"/>
    <x v="1"/>
    <s v="GA"/>
    <s v="U.S. House Georgia District 10"/>
    <x v="1"/>
    <x v="0"/>
    <x v="1"/>
    <s v="Advanced"/>
    <s v="None"/>
    <s v="On the Ballot"/>
    <n v="-28.209999"/>
    <n v="50.200001"/>
    <x v="1"/>
    <x v="1"/>
    <x v="1"/>
    <x v="0"/>
    <x v="0"/>
    <x v="0"/>
    <x v="1"/>
    <x v="0"/>
    <m/>
    <m/>
    <m/>
    <m/>
    <m/>
    <m/>
    <m/>
    <m/>
    <m/>
    <m/>
    <m/>
    <m/>
    <m/>
  </r>
  <r>
    <s v="Flynn Broady Jr."/>
    <x v="0"/>
    <s v="GA"/>
    <s v="U.S. House Georgia District 11"/>
    <x v="1"/>
    <x v="0"/>
    <x v="1"/>
    <s v="Advanced"/>
    <s v="None"/>
    <s v="On the Ballot"/>
    <n v="-30.129999000000002"/>
    <n v="100"/>
    <x v="1"/>
    <x v="0"/>
    <x v="0"/>
    <x v="0"/>
    <x v="0"/>
    <x v="0"/>
    <x v="0"/>
    <x v="0"/>
    <m/>
    <m/>
    <m/>
    <m/>
    <m/>
    <m/>
    <m/>
    <m/>
    <m/>
    <m/>
    <m/>
    <m/>
    <m/>
  </r>
  <r>
    <s v="Francys Johnson"/>
    <x v="0"/>
    <s v="GA"/>
    <s v="U.S. House Georgia District 12"/>
    <x v="1"/>
    <x v="0"/>
    <x v="1"/>
    <s v="Advanced"/>
    <s v="None"/>
    <s v="On the Ballot"/>
    <n v="-17.629999000000002"/>
    <n v="52.860000999999997"/>
    <x v="1"/>
    <x v="0"/>
    <x v="1"/>
    <x v="0"/>
    <x v="0"/>
    <x v="0"/>
    <x v="0"/>
    <x v="0"/>
    <m/>
    <m/>
    <m/>
    <m/>
    <m/>
    <m/>
    <m/>
    <m/>
    <m/>
    <m/>
    <m/>
    <m/>
    <m/>
  </r>
  <r>
    <s v="Robert Ingham"/>
    <x v="0"/>
    <s v="GA"/>
    <s v="U.S. House Georgia District 12"/>
    <x v="1"/>
    <x v="0"/>
    <x v="1"/>
    <s v="Lost"/>
    <s v="None"/>
    <s v="None"/>
    <n v="-17.629999000000002"/>
    <n v="31.15"/>
    <x v="0"/>
    <x v="1"/>
    <x v="1"/>
    <x v="0"/>
    <x v="0"/>
    <x v="0"/>
    <x v="0"/>
    <x v="0"/>
    <m/>
    <m/>
    <m/>
    <m/>
    <m/>
    <m/>
    <m/>
    <m/>
    <m/>
    <m/>
    <m/>
    <m/>
    <m/>
  </r>
  <r>
    <s v="Trent Nesmith"/>
    <x v="0"/>
    <s v="GA"/>
    <s v="U.S. House Georgia District 12"/>
    <x v="1"/>
    <x v="0"/>
    <x v="1"/>
    <s v="Lost"/>
    <s v="None"/>
    <s v="None"/>
    <n v="-17.629999000000002"/>
    <n v="15.99"/>
    <x v="0"/>
    <x v="1"/>
    <x v="1"/>
    <x v="0"/>
    <x v="0"/>
    <x v="0"/>
    <x v="0"/>
    <x v="0"/>
    <m/>
    <m/>
    <m/>
    <m/>
    <m/>
    <m/>
    <m/>
    <m/>
    <m/>
    <m/>
    <m/>
    <m/>
    <m/>
  </r>
  <r>
    <s v="Steven Foster"/>
    <x v="0"/>
    <s v="GA"/>
    <s v="U.S. House Georgia District 14"/>
    <x v="1"/>
    <x v="0"/>
    <x v="1"/>
    <s v="Advanced"/>
    <s v="None"/>
    <s v="On the Ballot"/>
    <n v="-54.18"/>
    <n v="100"/>
    <x v="1"/>
    <x v="1"/>
    <x v="1"/>
    <x v="0"/>
    <x v="0"/>
    <x v="0"/>
    <x v="1"/>
    <x v="0"/>
    <m/>
    <m/>
    <m/>
    <m/>
    <m/>
    <m/>
    <m/>
    <m/>
    <m/>
    <m/>
    <m/>
    <m/>
    <m/>
  </r>
  <r>
    <s v="Chuck Enderlin"/>
    <x v="0"/>
    <s v="GA"/>
    <s v="U.S. House Georgia District 3"/>
    <x v="1"/>
    <x v="0"/>
    <x v="1"/>
    <s v="Advanced"/>
    <s v="None"/>
    <s v="On the Ballot"/>
    <n v="-34.380001"/>
    <n v="59.869999"/>
    <x v="1"/>
    <x v="1"/>
    <x v="0"/>
    <x v="0"/>
    <x v="0"/>
    <x v="0"/>
    <x v="0"/>
    <x v="0"/>
    <m/>
    <m/>
    <m/>
    <m/>
    <m/>
    <m/>
    <m/>
    <m/>
    <m/>
    <m/>
    <m/>
    <m/>
    <m/>
  </r>
  <r>
    <s v="Rusty Oliver"/>
    <x v="0"/>
    <s v="GA"/>
    <s v="U.S. House Georgia District 3"/>
    <x v="1"/>
    <x v="0"/>
    <x v="1"/>
    <s v="Lost"/>
    <s v="None"/>
    <s v="None"/>
    <n v="-34.380001"/>
    <n v="40.130001"/>
    <x v="0"/>
    <x v="1"/>
    <x v="1"/>
    <x v="0"/>
    <x v="0"/>
    <x v="0"/>
    <x v="0"/>
    <x v="0"/>
    <m/>
    <m/>
    <m/>
    <m/>
    <m/>
    <m/>
    <m/>
    <m/>
    <m/>
    <m/>
    <m/>
    <m/>
    <m/>
  </r>
  <r>
    <s v="Bobby Kaple"/>
    <x v="0"/>
    <s v="GA"/>
    <s v="U.S. House Georgia District 6"/>
    <x v="1"/>
    <x v="0"/>
    <x v="1"/>
    <s v="Lost"/>
    <s v="None"/>
    <s v="None"/>
    <n v="-9.4799994999999999"/>
    <n v="26.25"/>
    <x v="0"/>
    <x v="1"/>
    <x v="1"/>
    <x v="0"/>
    <x v="0"/>
    <x v="0"/>
    <x v="0"/>
    <x v="0"/>
    <m/>
    <s v="No"/>
    <s v="No"/>
    <m/>
    <m/>
    <m/>
    <m/>
    <m/>
    <m/>
    <m/>
    <m/>
    <m/>
    <m/>
  </r>
  <r>
    <s v="Kevin Abel"/>
    <x v="0"/>
    <s v="GA"/>
    <s v="U.S. House Georgia District 6"/>
    <x v="1"/>
    <x v="0"/>
    <x v="1"/>
    <s v="Advanced"/>
    <s v="Lost"/>
    <s v="None"/>
    <n v="-9.4799994999999999"/>
    <n v="30.540001"/>
    <x v="0"/>
    <x v="1"/>
    <x v="1"/>
    <x v="0"/>
    <x v="0"/>
    <x v="0"/>
    <x v="1"/>
    <x v="0"/>
    <m/>
    <s v="No"/>
    <s v="No"/>
    <m/>
    <m/>
    <m/>
    <m/>
    <m/>
    <m/>
    <m/>
    <m/>
    <m/>
    <m/>
  </r>
  <r>
    <s v="Lucy McBath"/>
    <x v="1"/>
    <s v="GA"/>
    <s v="U.S. House Georgia District 6"/>
    <x v="1"/>
    <x v="0"/>
    <x v="1"/>
    <s v="Advanced"/>
    <s v="Advanced"/>
    <s v="On the Ballot"/>
    <n v="-9.4799994999999999"/>
    <n v="36.270000000000003"/>
    <x v="1"/>
    <x v="0"/>
    <x v="1"/>
    <x v="0"/>
    <x v="0"/>
    <x v="0"/>
    <x v="1"/>
    <x v="0"/>
    <m/>
    <s v="Yes"/>
    <s v="Yes"/>
    <m/>
    <m/>
    <m/>
    <m/>
    <m/>
    <m/>
    <m/>
    <m/>
    <m/>
    <m/>
  </r>
  <r>
    <s v="Steven Knight Griffin"/>
    <x v="0"/>
    <s v="GA"/>
    <s v="U.S. House Georgia District 6"/>
    <x v="1"/>
    <x v="0"/>
    <x v="1"/>
    <s v="Lost"/>
    <s v="None"/>
    <s v="None"/>
    <n v="-9.4799994999999999"/>
    <n v="6.9499997999999996"/>
    <x v="0"/>
    <x v="1"/>
    <x v="1"/>
    <x v="0"/>
    <x v="0"/>
    <x v="0"/>
    <x v="0"/>
    <x v="0"/>
    <m/>
    <s v="No"/>
    <s v="No"/>
    <m/>
    <m/>
    <m/>
    <m/>
    <m/>
    <m/>
    <m/>
    <m/>
    <m/>
    <m/>
  </r>
  <r>
    <s v="Carolyn Bourdeaux"/>
    <x v="1"/>
    <s v="GA"/>
    <s v="U.S. House Georgia District 7"/>
    <x v="1"/>
    <x v="0"/>
    <x v="1"/>
    <s v="Advanced"/>
    <s v="Advanced"/>
    <s v="On the Ballot"/>
    <n v="-12.73"/>
    <n v="27.280000999999999"/>
    <x v="1"/>
    <x v="1"/>
    <x v="1"/>
    <x v="0"/>
    <x v="0"/>
    <x v="0"/>
    <x v="0"/>
    <x v="0"/>
    <m/>
    <s v="Yes"/>
    <m/>
    <m/>
    <m/>
    <m/>
    <s v="No"/>
    <m/>
    <m/>
    <m/>
    <m/>
    <m/>
    <m/>
  </r>
  <r>
    <s v="David Kim"/>
    <x v="0"/>
    <s v="GA"/>
    <s v="U.S. House Georgia District 7"/>
    <x v="1"/>
    <x v="0"/>
    <x v="1"/>
    <s v="Advanced"/>
    <s v="Lost"/>
    <s v="None"/>
    <n v="-12.73"/>
    <n v="25.98"/>
    <x v="0"/>
    <x v="0"/>
    <x v="1"/>
    <x v="0"/>
    <x v="0"/>
    <x v="1"/>
    <x v="0"/>
    <x v="0"/>
    <m/>
    <s v="No"/>
    <m/>
    <m/>
    <m/>
    <m/>
    <s v="No"/>
    <m/>
    <m/>
    <m/>
    <m/>
    <m/>
    <m/>
  </r>
  <r>
    <s v="Ethan Pham"/>
    <x v="0"/>
    <s v="GA"/>
    <s v="U.S. House Georgia District 7"/>
    <x v="1"/>
    <x v="0"/>
    <x v="1"/>
    <s v="Lost"/>
    <s v="None"/>
    <s v="None"/>
    <n v="-12.73"/>
    <n v="17.84"/>
    <x v="0"/>
    <x v="0"/>
    <x v="1"/>
    <x v="0"/>
    <x v="0"/>
    <x v="0"/>
    <x v="0"/>
    <x v="0"/>
    <m/>
    <s v="No"/>
    <m/>
    <m/>
    <m/>
    <m/>
    <s v="No"/>
    <m/>
    <m/>
    <m/>
    <m/>
    <m/>
    <m/>
  </r>
  <r>
    <s v="Kathleen Allen"/>
    <x v="1"/>
    <s v="GA"/>
    <s v="U.S. House Georgia District 7"/>
    <x v="1"/>
    <x v="0"/>
    <x v="1"/>
    <s v="Lost"/>
    <s v="None"/>
    <s v="None"/>
    <n v="-12.73"/>
    <n v="11.02"/>
    <x v="0"/>
    <x v="1"/>
    <x v="1"/>
    <x v="0"/>
    <x v="0"/>
    <x v="0"/>
    <x v="0"/>
    <x v="0"/>
    <m/>
    <s v="No"/>
    <m/>
    <m/>
    <m/>
    <m/>
    <s v="Yes"/>
    <m/>
    <m/>
    <m/>
    <m/>
    <m/>
    <m/>
  </r>
  <r>
    <s v="Melissa Davis"/>
    <x v="1"/>
    <s v="GA"/>
    <s v="U.S. House Georgia District 7"/>
    <x v="1"/>
    <x v="0"/>
    <x v="1"/>
    <s v="Lost"/>
    <s v="None"/>
    <s v="None"/>
    <n v="-12.73"/>
    <n v="13.67"/>
    <x v="0"/>
    <x v="0"/>
    <x v="1"/>
    <x v="0"/>
    <x v="0"/>
    <x v="0"/>
    <x v="0"/>
    <x v="0"/>
    <m/>
    <s v="No"/>
    <m/>
    <m/>
    <m/>
    <m/>
    <s v="No"/>
    <m/>
    <m/>
    <m/>
    <m/>
    <m/>
    <m/>
  </r>
  <r>
    <s v="Steve Reilly"/>
    <x v="0"/>
    <s v="GA"/>
    <s v="U.S. House Georgia District 7"/>
    <x v="1"/>
    <x v="0"/>
    <x v="1"/>
    <s v="Lost"/>
    <s v="None"/>
    <s v="None"/>
    <n v="-12.73"/>
    <n v="4.1999997999999996"/>
    <x v="0"/>
    <x v="1"/>
    <x v="0"/>
    <x v="0"/>
    <x v="0"/>
    <x v="0"/>
    <x v="0"/>
    <x v="0"/>
    <m/>
    <s v="No"/>
    <m/>
    <m/>
    <m/>
    <m/>
    <s v="No"/>
    <m/>
    <m/>
    <m/>
    <m/>
    <m/>
    <m/>
  </r>
  <r>
    <s v="Dave Cooper"/>
    <x v="0"/>
    <s v="GA"/>
    <s v="U.S. House Georgia District 9"/>
    <x v="1"/>
    <x v="0"/>
    <x v="1"/>
    <s v="Lost"/>
    <s v="None"/>
    <s v="None"/>
    <n v="-60.810001"/>
    <n v="47.27"/>
    <x v="0"/>
    <x v="1"/>
    <x v="0"/>
    <x v="0"/>
    <x v="0"/>
    <x v="0"/>
    <x v="0"/>
    <x v="0"/>
    <m/>
    <m/>
    <m/>
    <m/>
    <m/>
    <m/>
    <s v="No"/>
    <m/>
    <m/>
    <s v="Yes"/>
    <m/>
    <m/>
    <m/>
  </r>
  <r>
    <s v="Josh McCall"/>
    <x v="0"/>
    <s v="GA"/>
    <s v="U.S. House Georgia District 9"/>
    <x v="1"/>
    <x v="0"/>
    <x v="1"/>
    <s v="Advanced"/>
    <s v="None"/>
    <s v="On the Ballot"/>
    <n v="-60.810001"/>
    <n v="52.73"/>
    <x v="1"/>
    <x v="1"/>
    <x v="1"/>
    <x v="0"/>
    <x v="0"/>
    <x v="0"/>
    <x v="0"/>
    <x v="0"/>
    <m/>
    <m/>
    <m/>
    <m/>
    <m/>
    <m/>
    <s v="Yes"/>
    <m/>
    <m/>
    <s v="No"/>
    <m/>
    <m/>
    <m/>
  </r>
  <r>
    <s v="Andy McGuire"/>
    <x v="0"/>
    <s v="IA"/>
    <s v="Governor of Iowa"/>
    <x v="0"/>
    <x v="0"/>
    <x v="0"/>
    <s v="Lost"/>
    <s v="None"/>
    <s v="None"/>
    <n v="-8.1400003000000005"/>
    <n v="5.25"/>
    <x v="0"/>
    <x v="1"/>
    <x v="1"/>
    <x v="0"/>
    <x v="0"/>
    <x v="0"/>
    <x v="1"/>
    <x v="0"/>
    <m/>
    <m/>
    <s v="No"/>
    <m/>
    <m/>
    <m/>
    <s v="No"/>
    <m/>
    <s v="No"/>
    <m/>
    <s v="No"/>
    <m/>
    <m/>
  </r>
  <r>
    <s v="Cathy Glasson"/>
    <x v="1"/>
    <s v="IA"/>
    <s v="Governor of Iowa"/>
    <x v="0"/>
    <x v="0"/>
    <x v="0"/>
    <s v="Lost"/>
    <s v="None"/>
    <s v="None"/>
    <n v="-8.1400003000000005"/>
    <n v="20.549999"/>
    <x v="0"/>
    <x v="1"/>
    <x v="1"/>
    <x v="0"/>
    <x v="0"/>
    <x v="0"/>
    <x v="1"/>
    <x v="0"/>
    <m/>
    <m/>
    <s v="Yes"/>
    <m/>
    <m/>
    <m/>
    <s v="Yes"/>
    <m/>
    <s v="Yes"/>
    <m/>
    <s v="Yes"/>
    <m/>
    <m/>
  </r>
  <r>
    <s v="Fred Hubbell"/>
    <x v="0"/>
    <s v="IA"/>
    <s v="Governor of Iowa"/>
    <x v="0"/>
    <x v="0"/>
    <x v="0"/>
    <s v="Advanced"/>
    <s v="None"/>
    <s v="On the Ballot"/>
    <n v="-8.1400003000000005"/>
    <n v="55.41"/>
    <x v="1"/>
    <x v="1"/>
    <x v="1"/>
    <x v="0"/>
    <x v="0"/>
    <x v="1"/>
    <x v="0"/>
    <x v="0"/>
    <m/>
    <m/>
    <s v="No"/>
    <m/>
    <m/>
    <m/>
    <s v="No"/>
    <m/>
    <s v="No"/>
    <m/>
    <s v="No"/>
    <m/>
    <m/>
  </r>
  <r>
    <s v="John Norris"/>
    <x v="0"/>
    <s v="IA"/>
    <s v="Governor of Iowa"/>
    <x v="0"/>
    <x v="0"/>
    <x v="0"/>
    <s v="Lost"/>
    <s v="None"/>
    <s v="None"/>
    <n v="-8.1400003000000005"/>
    <n v="11.44"/>
    <x v="0"/>
    <x v="1"/>
    <x v="1"/>
    <x v="0"/>
    <x v="0"/>
    <x v="0"/>
    <x v="0"/>
    <x v="1"/>
    <m/>
    <m/>
    <s v="No"/>
    <m/>
    <m/>
    <m/>
    <s v="No"/>
    <m/>
    <s v="No"/>
    <m/>
    <s v="No"/>
    <m/>
    <m/>
  </r>
  <r>
    <s v="Nate Boulton"/>
    <x v="0"/>
    <s v="IA"/>
    <s v="Governor of Iowa"/>
    <x v="0"/>
    <x v="0"/>
    <x v="0"/>
    <s v="Lost"/>
    <s v="None"/>
    <s v="None"/>
    <n v="-8.1400003000000005"/>
    <n v="4.9699998000000001"/>
    <x v="0"/>
    <x v="1"/>
    <x v="1"/>
    <x v="0"/>
    <x v="1"/>
    <x v="0"/>
    <x v="0"/>
    <x v="0"/>
    <m/>
    <m/>
    <s v="No"/>
    <m/>
    <m/>
    <m/>
    <s v="No"/>
    <m/>
    <s v="No"/>
    <m/>
    <s v="No"/>
    <m/>
    <m/>
  </r>
  <r>
    <s v="Ross Wilburn"/>
    <x v="0"/>
    <s v="IA"/>
    <s v="Governor of Iowa"/>
    <x v="0"/>
    <x v="0"/>
    <x v="0"/>
    <s v="Lost"/>
    <s v="None"/>
    <s v="None"/>
    <n v="-8.1400003000000005"/>
    <n v="2.1700001000000002"/>
    <x v="0"/>
    <x v="0"/>
    <x v="1"/>
    <x v="0"/>
    <x v="0"/>
    <x v="0"/>
    <x v="0"/>
    <x v="0"/>
    <m/>
    <m/>
    <s v="No"/>
    <m/>
    <m/>
    <m/>
    <s v="No"/>
    <m/>
    <s v="No"/>
    <m/>
    <s v="No"/>
    <m/>
    <m/>
  </r>
  <r>
    <s v="Abby Finkenauer"/>
    <x v="1"/>
    <s v="IA"/>
    <s v="U.S. House Iowa District 1"/>
    <x v="1"/>
    <x v="0"/>
    <x v="0"/>
    <s v="Advanced"/>
    <s v="None"/>
    <s v="On the Ballot"/>
    <n v="-1.73"/>
    <n v="66.800003000000004"/>
    <x v="1"/>
    <x v="1"/>
    <x v="1"/>
    <x v="0"/>
    <x v="1"/>
    <x v="0"/>
    <x v="0"/>
    <x v="0"/>
    <s v="Yes"/>
    <s v="Yes"/>
    <m/>
    <s v="Yes"/>
    <m/>
    <m/>
    <m/>
    <m/>
    <m/>
    <m/>
    <m/>
    <m/>
    <m/>
  </r>
  <r>
    <s v="Courtney Rowe"/>
    <x v="1"/>
    <s v="IA"/>
    <s v="U.S. House Iowa District 1"/>
    <x v="1"/>
    <x v="0"/>
    <x v="0"/>
    <s v="Lost"/>
    <s v="None"/>
    <s v="None"/>
    <n v="-1.73"/>
    <n v="7.5900002000000004"/>
    <x v="0"/>
    <x v="1"/>
    <x v="1"/>
    <x v="0"/>
    <x v="0"/>
    <x v="0"/>
    <x v="1"/>
    <x v="0"/>
    <s v="No"/>
    <s v="No"/>
    <m/>
    <s v="No"/>
    <m/>
    <m/>
    <m/>
    <s v="Yes"/>
    <m/>
    <m/>
    <m/>
    <m/>
    <m/>
  </r>
  <r>
    <s v="George Ramsey"/>
    <x v="0"/>
    <s v="IA"/>
    <s v="U.S. House Iowa District 1"/>
    <x v="1"/>
    <x v="0"/>
    <x v="0"/>
    <s v="Lost"/>
    <s v="None"/>
    <s v="None"/>
    <n v="-1.73"/>
    <n v="6.3699998999999998"/>
    <x v="0"/>
    <x v="0"/>
    <x v="0"/>
    <x v="0"/>
    <x v="0"/>
    <x v="0"/>
    <x v="0"/>
    <x v="0"/>
    <s v="No"/>
    <s v="No"/>
    <m/>
    <s v="No"/>
    <m/>
    <m/>
    <m/>
    <m/>
    <m/>
    <m/>
    <m/>
    <m/>
    <m/>
  </r>
  <r>
    <s v="Thomas Heckroth"/>
    <x v="0"/>
    <s v="IA"/>
    <s v="U.S. House Iowa District 1"/>
    <x v="1"/>
    <x v="0"/>
    <x v="0"/>
    <s v="Lost"/>
    <s v="None"/>
    <s v="None"/>
    <n v="-1.73"/>
    <n v="19.120000999999998"/>
    <x v="0"/>
    <x v="1"/>
    <x v="1"/>
    <x v="0"/>
    <x v="0"/>
    <x v="0"/>
    <x v="0"/>
    <x v="1"/>
    <s v="No"/>
    <s v="No"/>
    <m/>
    <s v="No"/>
    <m/>
    <m/>
    <m/>
    <m/>
    <m/>
    <m/>
    <m/>
    <m/>
    <m/>
  </r>
  <r>
    <s v="Cindy Axne"/>
    <x v="1"/>
    <s v="IA"/>
    <s v="U.S. House Iowa District 3"/>
    <x v="1"/>
    <x v="0"/>
    <x v="0"/>
    <s v="Advanced"/>
    <s v="None"/>
    <s v="On the Ballot"/>
    <n v="-4.1100000999999997"/>
    <n v="57.799999"/>
    <x v="1"/>
    <x v="1"/>
    <x v="1"/>
    <x v="0"/>
    <x v="0"/>
    <x v="0"/>
    <x v="0"/>
    <x v="0"/>
    <s v="Yes"/>
    <s v="Yes"/>
    <m/>
    <m/>
    <m/>
    <s v="No"/>
    <s v="No"/>
    <m/>
    <m/>
    <m/>
    <m/>
    <m/>
    <m/>
  </r>
  <r>
    <s v="Eddie Mauro"/>
    <x v="0"/>
    <s v="IA"/>
    <s v="U.S. House Iowa District 3"/>
    <x v="1"/>
    <x v="0"/>
    <x v="0"/>
    <s v="Lost"/>
    <s v="None"/>
    <s v="None"/>
    <n v="-4.1100000999999997"/>
    <n v="26.35"/>
    <x v="0"/>
    <x v="1"/>
    <x v="1"/>
    <x v="0"/>
    <x v="0"/>
    <x v="1"/>
    <x v="0"/>
    <x v="0"/>
    <s v="No"/>
    <s v="No"/>
    <m/>
    <m/>
    <m/>
    <s v="No"/>
    <s v="No"/>
    <m/>
    <m/>
    <m/>
    <m/>
    <m/>
    <m/>
  </r>
  <r>
    <s v="Pete D'Alessandro"/>
    <x v="0"/>
    <s v="IA"/>
    <s v="U.S. House Iowa District 3"/>
    <x v="1"/>
    <x v="0"/>
    <x v="0"/>
    <s v="Lost"/>
    <s v="None"/>
    <s v="None"/>
    <n v="-4.1100000999999997"/>
    <n v="15.58"/>
    <x v="0"/>
    <x v="1"/>
    <x v="1"/>
    <x v="0"/>
    <x v="0"/>
    <x v="0"/>
    <x v="0"/>
    <x v="0"/>
    <s v="No"/>
    <s v="No"/>
    <m/>
    <m/>
    <m/>
    <s v="Yes"/>
    <s v="Yes"/>
    <m/>
    <m/>
    <m/>
    <m/>
    <m/>
    <m/>
  </r>
  <r>
    <s v="J.D. Scholten"/>
    <x v="0"/>
    <s v="IA"/>
    <s v="U.S. House Iowa District 4"/>
    <x v="1"/>
    <x v="0"/>
    <x v="0"/>
    <s v="Advanced"/>
    <s v="None"/>
    <s v="On the Ballot"/>
    <n v="-25.110001"/>
    <n v="51.259998000000003"/>
    <x v="1"/>
    <x v="1"/>
    <x v="1"/>
    <x v="0"/>
    <x v="0"/>
    <x v="0"/>
    <x v="0"/>
    <x v="0"/>
    <m/>
    <m/>
    <m/>
    <m/>
    <m/>
    <m/>
    <s v="Yes"/>
    <m/>
    <m/>
    <m/>
    <s v="Yes"/>
    <m/>
    <m/>
  </r>
  <r>
    <s v="John Paschen"/>
    <x v="0"/>
    <s v="IA"/>
    <s v="U.S. House Iowa District 4"/>
    <x v="1"/>
    <x v="0"/>
    <x v="0"/>
    <s v="Lost"/>
    <s v="None"/>
    <s v="None"/>
    <n v="-25.110001"/>
    <n v="16.719999000000001"/>
    <x v="0"/>
    <x v="1"/>
    <x v="1"/>
    <x v="0"/>
    <x v="0"/>
    <x v="0"/>
    <x v="1"/>
    <x v="0"/>
    <m/>
    <m/>
    <m/>
    <m/>
    <m/>
    <m/>
    <s v="No"/>
    <m/>
    <m/>
    <m/>
    <s v="No"/>
    <m/>
    <m/>
  </r>
  <r>
    <s v="Leann Jacobsen"/>
    <x v="1"/>
    <s v="IA"/>
    <s v="U.S. House Iowa District 4"/>
    <x v="1"/>
    <x v="0"/>
    <x v="0"/>
    <s v="Lost"/>
    <s v="None"/>
    <s v="None"/>
    <n v="-25.110001"/>
    <n v="31.92"/>
    <x v="0"/>
    <x v="1"/>
    <x v="1"/>
    <x v="0"/>
    <x v="1"/>
    <x v="0"/>
    <x v="0"/>
    <x v="0"/>
    <m/>
    <m/>
    <m/>
    <m/>
    <m/>
    <m/>
    <s v="No"/>
    <m/>
    <m/>
    <m/>
    <s v="No"/>
    <m/>
    <m/>
  </r>
  <r>
    <s v="A.J. Balukoff"/>
    <x v="0"/>
    <s v="ID"/>
    <s v="Governor of Idaho"/>
    <x v="0"/>
    <x v="0"/>
    <x v="4"/>
    <s v="Lost"/>
    <s v="None"/>
    <s v="None"/>
    <n v="-34.330002"/>
    <n v="40.099997999999999"/>
    <x v="0"/>
    <x v="1"/>
    <x v="1"/>
    <x v="0"/>
    <x v="0"/>
    <x v="1"/>
    <x v="0"/>
    <x v="0"/>
    <m/>
    <m/>
    <m/>
    <m/>
    <m/>
    <m/>
    <s v="No"/>
    <m/>
    <m/>
    <s v="No"/>
    <m/>
    <m/>
    <m/>
  </r>
  <r>
    <s v="Paulette E. Jordan"/>
    <x v="1"/>
    <s v="ID"/>
    <s v="Governor of Idaho"/>
    <x v="0"/>
    <x v="0"/>
    <x v="4"/>
    <s v="Advanced"/>
    <s v="None"/>
    <s v="On the Ballot"/>
    <n v="-34.330002"/>
    <n v="58.400002000000001"/>
    <x v="1"/>
    <x v="0"/>
    <x v="1"/>
    <x v="0"/>
    <x v="1"/>
    <x v="0"/>
    <x v="0"/>
    <x v="0"/>
    <m/>
    <m/>
    <m/>
    <m/>
    <m/>
    <m/>
    <s v="Yes"/>
    <m/>
    <m/>
    <s v="Yes"/>
    <m/>
    <m/>
    <m/>
  </r>
  <r>
    <s v="Peter Dill"/>
    <x v="0"/>
    <s v="ID"/>
    <s v="Governor of Idaho"/>
    <x v="0"/>
    <x v="0"/>
    <x v="4"/>
    <s v="Lost"/>
    <s v="None"/>
    <s v="None"/>
    <n v="-34.330002"/>
    <n v="1.4"/>
    <x v="0"/>
    <x v="1"/>
    <x v="1"/>
    <x v="0"/>
    <x v="0"/>
    <x v="0"/>
    <x v="0"/>
    <x v="0"/>
    <m/>
    <m/>
    <m/>
    <m/>
    <m/>
    <m/>
    <s v="No"/>
    <m/>
    <m/>
    <s v="No"/>
    <m/>
    <m/>
    <m/>
  </r>
  <r>
    <s v="Christina McNeil"/>
    <x v="1"/>
    <s v="ID"/>
    <s v="U.S. House Idaho District 1"/>
    <x v="1"/>
    <x v="0"/>
    <x v="4"/>
    <s v="Advanced"/>
    <s v="None"/>
    <s v="On the Ballot"/>
    <n v="-39.43"/>
    <n v="69.699996999999996"/>
    <x v="1"/>
    <x v="0"/>
    <x v="1"/>
    <x v="0"/>
    <x v="0"/>
    <x v="0"/>
    <x v="0"/>
    <x v="0"/>
    <m/>
    <m/>
    <m/>
    <m/>
    <m/>
    <m/>
    <m/>
    <m/>
    <m/>
    <m/>
    <m/>
    <m/>
    <m/>
  </r>
  <r>
    <s v="James Vandermaas"/>
    <x v="0"/>
    <s v="ID"/>
    <s v="U.S. House Idaho District 1"/>
    <x v="1"/>
    <x v="0"/>
    <x v="4"/>
    <s v="Lost"/>
    <s v="None"/>
    <s v="None"/>
    <n v="-39.43"/>
    <n v="15.8"/>
    <x v="0"/>
    <x v="1"/>
    <x v="1"/>
    <x v="0"/>
    <x v="0"/>
    <x v="0"/>
    <x v="0"/>
    <x v="0"/>
    <m/>
    <m/>
    <m/>
    <m/>
    <m/>
    <m/>
    <m/>
    <m/>
    <m/>
    <m/>
    <m/>
    <m/>
    <m/>
  </r>
  <r>
    <s v="Michael Smith"/>
    <x v="0"/>
    <s v="ID"/>
    <s v="U.S. House Idaho District 1"/>
    <x v="1"/>
    <x v="0"/>
    <x v="4"/>
    <s v="Lost"/>
    <s v="None"/>
    <s v="None"/>
    <n v="-39.43"/>
    <n v="14.5"/>
    <x v="0"/>
    <x v="1"/>
    <x v="0"/>
    <x v="0"/>
    <x v="0"/>
    <x v="0"/>
    <x v="0"/>
    <x v="0"/>
    <m/>
    <m/>
    <m/>
    <m/>
    <m/>
    <m/>
    <m/>
    <m/>
    <m/>
    <m/>
    <m/>
    <m/>
    <m/>
  </r>
  <r>
    <s v="Aaron Swisher"/>
    <x v="0"/>
    <s v="ID"/>
    <s v="U.S. House Idaho District 2"/>
    <x v="1"/>
    <x v="0"/>
    <x v="4"/>
    <s v="Advanced"/>
    <s v="None"/>
    <s v="On the Ballot"/>
    <n v="-28.809999000000001"/>
    <n v="67.599997999999999"/>
    <x v="1"/>
    <x v="1"/>
    <x v="1"/>
    <x v="0"/>
    <x v="0"/>
    <x v="0"/>
    <x v="0"/>
    <x v="0"/>
    <m/>
    <m/>
    <m/>
    <m/>
    <m/>
    <m/>
    <m/>
    <m/>
    <m/>
    <m/>
    <m/>
    <m/>
    <m/>
  </r>
  <r>
    <s v="Peter Rickards"/>
    <x v="0"/>
    <s v="ID"/>
    <s v="U.S. House Idaho District 2"/>
    <x v="1"/>
    <x v="0"/>
    <x v="4"/>
    <s v="Lost"/>
    <s v="None"/>
    <s v="None"/>
    <n v="-28.809999000000001"/>
    <n v="32.400002000000001"/>
    <x v="0"/>
    <x v="1"/>
    <x v="1"/>
    <x v="0"/>
    <x v="0"/>
    <x v="0"/>
    <x v="0"/>
    <x v="0"/>
    <m/>
    <m/>
    <m/>
    <m/>
    <m/>
    <m/>
    <m/>
    <m/>
    <m/>
    <m/>
    <m/>
    <m/>
    <m/>
  </r>
  <r>
    <s v="Bob Daiber"/>
    <x v="0"/>
    <s v="IL"/>
    <s v="Governor of Illinois"/>
    <x v="0"/>
    <x v="0"/>
    <x v="5"/>
    <s v="Lost"/>
    <s v="None"/>
    <s v="None"/>
    <n v="14.48"/>
    <n v="1.1000000000000001"/>
    <x v="0"/>
    <x v="1"/>
    <x v="1"/>
    <x v="0"/>
    <x v="1"/>
    <x v="0"/>
    <x v="0"/>
    <x v="0"/>
    <m/>
    <m/>
    <m/>
    <m/>
    <m/>
    <m/>
    <s v="No"/>
    <m/>
    <m/>
    <s v="No"/>
    <m/>
    <m/>
    <m/>
  </r>
  <r>
    <s v="Chris Kennedy"/>
    <x v="0"/>
    <s v="IL"/>
    <s v="Governor of Illinois"/>
    <x v="0"/>
    <x v="0"/>
    <x v="5"/>
    <s v="Lost"/>
    <s v="None"/>
    <s v="None"/>
    <n v="14.48"/>
    <n v="24.4"/>
    <x v="0"/>
    <x v="1"/>
    <x v="1"/>
    <x v="0"/>
    <x v="0"/>
    <x v="1"/>
    <x v="0"/>
    <x v="0"/>
    <m/>
    <m/>
    <m/>
    <m/>
    <m/>
    <m/>
    <s v="No"/>
    <m/>
    <m/>
    <s v="No"/>
    <m/>
    <m/>
    <m/>
  </r>
  <r>
    <s v="Daniel K. Biss"/>
    <x v="0"/>
    <s v="IL"/>
    <s v="Governor of Illinois"/>
    <x v="0"/>
    <x v="0"/>
    <x v="5"/>
    <s v="Lost"/>
    <s v="None"/>
    <s v="None"/>
    <n v="14.48"/>
    <n v="26.700001"/>
    <x v="0"/>
    <x v="1"/>
    <x v="1"/>
    <x v="0"/>
    <x v="1"/>
    <x v="0"/>
    <x v="1"/>
    <x v="0"/>
    <m/>
    <m/>
    <m/>
    <m/>
    <m/>
    <m/>
    <s v="Yes"/>
    <m/>
    <m/>
    <s v="Yes"/>
    <m/>
    <m/>
    <m/>
  </r>
  <r>
    <s v="J.B. Pritzker"/>
    <x v="0"/>
    <s v="IL"/>
    <s v="Governor of Illinois"/>
    <x v="0"/>
    <x v="0"/>
    <x v="5"/>
    <s v="Advanced"/>
    <s v="None"/>
    <s v="On the Ballot"/>
    <n v="14.48"/>
    <n v="45.099997999999999"/>
    <x v="1"/>
    <x v="1"/>
    <x v="1"/>
    <x v="0"/>
    <x v="0"/>
    <x v="1"/>
    <x v="0"/>
    <x v="0"/>
    <m/>
    <m/>
    <m/>
    <m/>
    <m/>
    <m/>
    <s v="No"/>
    <m/>
    <m/>
    <s v="No"/>
    <m/>
    <m/>
    <m/>
  </r>
  <r>
    <s v="Robert Marshall"/>
    <x v="0"/>
    <s v="IL"/>
    <s v="Governor of Illinois"/>
    <x v="0"/>
    <x v="0"/>
    <x v="5"/>
    <s v="Lost"/>
    <s v="None"/>
    <s v="None"/>
    <n v="14.48"/>
    <n v="1.1000000000000001"/>
    <x v="0"/>
    <x v="1"/>
    <x v="0"/>
    <x v="0"/>
    <x v="0"/>
    <x v="0"/>
    <x v="1"/>
    <x v="0"/>
    <m/>
    <m/>
    <m/>
    <m/>
    <m/>
    <m/>
    <s v="No"/>
    <m/>
    <m/>
    <s v="No"/>
    <m/>
    <m/>
    <m/>
  </r>
  <r>
    <s v="Tio Hardiman"/>
    <x v="0"/>
    <s v="IL"/>
    <s v="Governor of Illinois"/>
    <x v="0"/>
    <x v="0"/>
    <x v="5"/>
    <s v="Lost"/>
    <s v="None"/>
    <s v="None"/>
    <n v="14.48"/>
    <n v="1.6"/>
    <x v="0"/>
    <x v="0"/>
    <x v="1"/>
    <x v="0"/>
    <x v="0"/>
    <x v="0"/>
    <x v="0"/>
    <x v="0"/>
    <m/>
    <m/>
    <m/>
    <m/>
    <m/>
    <m/>
    <s v="No"/>
    <m/>
    <m/>
    <s v="No"/>
    <m/>
    <m/>
    <m/>
  </r>
  <r>
    <s v="Brendan Kelly"/>
    <x v="0"/>
    <s v="IL"/>
    <s v="U.S. House Illinois District 12"/>
    <x v="1"/>
    <x v="0"/>
    <x v="5"/>
    <s v="Advanced"/>
    <s v="None"/>
    <s v="On the Ballot"/>
    <n v="-13.26"/>
    <n v="81"/>
    <x v="1"/>
    <x v="1"/>
    <x v="0"/>
    <x v="0"/>
    <x v="0"/>
    <x v="0"/>
    <x v="0"/>
    <x v="0"/>
    <s v="Yes"/>
    <m/>
    <m/>
    <s v="Yes"/>
    <m/>
    <m/>
    <m/>
    <m/>
    <m/>
    <m/>
    <m/>
    <s v="Yes"/>
    <m/>
  </r>
  <r>
    <s v="David Bequette"/>
    <x v="0"/>
    <s v="IL"/>
    <s v="U.S. House Illinois District 12"/>
    <x v="1"/>
    <x v="0"/>
    <x v="5"/>
    <s v="Lost"/>
    <s v="None"/>
    <s v="None"/>
    <n v="-13.26"/>
    <n v="19"/>
    <x v="0"/>
    <x v="1"/>
    <x v="0"/>
    <x v="0"/>
    <x v="0"/>
    <x v="0"/>
    <x v="0"/>
    <x v="0"/>
    <s v="No"/>
    <m/>
    <m/>
    <s v="No"/>
    <m/>
    <m/>
    <m/>
    <m/>
    <m/>
    <m/>
    <m/>
    <s v="No"/>
    <m/>
  </r>
  <r>
    <s v="Angel Sides"/>
    <x v="1"/>
    <s v="IL"/>
    <s v="U.S. House Illinois District 13"/>
    <x v="1"/>
    <x v="0"/>
    <x v="5"/>
    <s v="Lost"/>
    <s v="None"/>
    <s v="None"/>
    <n v="-6.73"/>
    <n v="4.1999997999999996"/>
    <x v="0"/>
    <x v="1"/>
    <x v="1"/>
    <x v="0"/>
    <x v="0"/>
    <x v="0"/>
    <x v="0"/>
    <x v="0"/>
    <s v="No"/>
    <s v="No"/>
    <m/>
    <m/>
    <m/>
    <m/>
    <m/>
    <s v="No"/>
    <m/>
    <m/>
    <m/>
    <m/>
    <m/>
  </r>
  <r>
    <s v="Betsy Londrigan"/>
    <x v="1"/>
    <s v="IL"/>
    <s v="U.S. House Illinois District 13"/>
    <x v="1"/>
    <x v="0"/>
    <x v="5"/>
    <s v="Advanced"/>
    <s v="None"/>
    <s v="On the Ballot"/>
    <n v="-6.73"/>
    <n v="45.700001"/>
    <x v="1"/>
    <x v="1"/>
    <x v="1"/>
    <x v="0"/>
    <x v="0"/>
    <x v="0"/>
    <x v="0"/>
    <x v="0"/>
    <s v="Yes"/>
    <s v="Yes"/>
    <m/>
    <m/>
    <m/>
    <m/>
    <m/>
    <s v="No"/>
    <m/>
    <m/>
    <m/>
    <m/>
    <m/>
  </r>
  <r>
    <s v="David Gill"/>
    <x v="0"/>
    <s v="IL"/>
    <s v="U.S. House Illinois District 13"/>
    <x v="1"/>
    <x v="0"/>
    <x v="5"/>
    <s v="Lost"/>
    <s v="None"/>
    <s v="None"/>
    <n v="-6.73"/>
    <n v="14.4"/>
    <x v="0"/>
    <x v="1"/>
    <x v="1"/>
    <x v="0"/>
    <x v="0"/>
    <x v="0"/>
    <x v="1"/>
    <x v="0"/>
    <s v="No"/>
    <s v="No"/>
    <m/>
    <m/>
    <m/>
    <m/>
    <m/>
    <s v="Yes"/>
    <m/>
    <m/>
    <m/>
    <m/>
    <m/>
  </r>
  <r>
    <s v="Erik Jones"/>
    <x v="0"/>
    <s v="IL"/>
    <s v="U.S. House Illinois District 13"/>
    <x v="1"/>
    <x v="0"/>
    <x v="5"/>
    <s v="Lost"/>
    <s v="None"/>
    <s v="None"/>
    <n v="-6.73"/>
    <n v="22.4"/>
    <x v="0"/>
    <x v="1"/>
    <x v="1"/>
    <x v="0"/>
    <x v="0"/>
    <x v="0"/>
    <x v="0"/>
    <x v="0"/>
    <s v="No"/>
    <s v="No"/>
    <m/>
    <m/>
    <m/>
    <m/>
    <m/>
    <s v="No"/>
    <m/>
    <m/>
    <m/>
    <m/>
    <m/>
  </r>
  <r>
    <s v="Jonathan Ebel"/>
    <x v="0"/>
    <s v="IL"/>
    <s v="U.S. House Illinois District 13"/>
    <x v="1"/>
    <x v="0"/>
    <x v="5"/>
    <s v="Lost"/>
    <s v="None"/>
    <s v="None"/>
    <n v="-6.73"/>
    <n v="13.3"/>
    <x v="0"/>
    <x v="1"/>
    <x v="0"/>
    <x v="0"/>
    <x v="0"/>
    <x v="0"/>
    <x v="0"/>
    <x v="0"/>
    <s v="No"/>
    <s v="No"/>
    <m/>
    <m/>
    <m/>
    <m/>
    <m/>
    <s v="No"/>
    <m/>
    <m/>
    <m/>
    <m/>
    <m/>
  </r>
  <r>
    <s v="Daniel Roldan-Johnson"/>
    <x v="0"/>
    <s v="IL"/>
    <s v="U.S. House Illinois District 14"/>
    <x v="1"/>
    <x v="0"/>
    <x v="5"/>
    <s v="Lost"/>
    <s v="None"/>
    <s v="None"/>
    <n v="-7.96"/>
    <n v="2.2999999999999998"/>
    <x v="0"/>
    <x v="1"/>
    <x v="1"/>
    <x v="1"/>
    <x v="0"/>
    <x v="0"/>
    <x v="0"/>
    <x v="0"/>
    <s v="No"/>
    <s v="No"/>
    <s v="No"/>
    <m/>
    <s v="No"/>
    <m/>
    <s v="No"/>
    <m/>
    <m/>
    <m/>
    <m/>
    <m/>
    <m/>
  </r>
  <r>
    <s v="George Weber"/>
    <x v="0"/>
    <s v="IL"/>
    <s v="U.S. House Illinois District 14"/>
    <x v="1"/>
    <x v="0"/>
    <x v="5"/>
    <s v="Lost"/>
    <s v="None"/>
    <s v="None"/>
    <n v="-7.96"/>
    <n v="5"/>
    <x v="0"/>
    <x v="1"/>
    <x v="1"/>
    <x v="0"/>
    <x v="0"/>
    <x v="0"/>
    <x v="1"/>
    <x v="0"/>
    <s v="No"/>
    <s v="No"/>
    <s v="No"/>
    <m/>
    <s v="No"/>
    <m/>
    <s v="No"/>
    <m/>
    <m/>
    <m/>
    <m/>
    <m/>
    <m/>
  </r>
  <r>
    <s v="Jim Walz"/>
    <x v="0"/>
    <s v="IL"/>
    <s v="U.S. House Illinois District 14"/>
    <x v="1"/>
    <x v="0"/>
    <x v="5"/>
    <s v="Lost"/>
    <s v="None"/>
    <s v="None"/>
    <n v="-7.96"/>
    <n v="10"/>
    <x v="0"/>
    <x v="1"/>
    <x v="1"/>
    <x v="0"/>
    <x v="0"/>
    <x v="0"/>
    <x v="0"/>
    <x v="0"/>
    <s v="No"/>
    <s v="No"/>
    <s v="No"/>
    <m/>
    <s v="No"/>
    <m/>
    <s v="Yes"/>
    <m/>
    <m/>
    <m/>
    <m/>
    <m/>
    <m/>
  </r>
  <r>
    <s v="John Hosta"/>
    <x v="0"/>
    <s v="IL"/>
    <s v="U.S. House Illinois District 14"/>
    <x v="1"/>
    <x v="0"/>
    <x v="5"/>
    <s v="Lost"/>
    <s v="None"/>
    <s v="None"/>
    <n v="-7.96"/>
    <n v="5"/>
    <x v="0"/>
    <x v="1"/>
    <x v="1"/>
    <x v="0"/>
    <x v="0"/>
    <x v="0"/>
    <x v="0"/>
    <x v="0"/>
    <s v="No"/>
    <s v="No"/>
    <s v="No"/>
    <m/>
    <s v="No"/>
    <m/>
    <s v="No"/>
    <m/>
    <m/>
    <m/>
    <m/>
    <m/>
    <m/>
  </r>
  <r>
    <s v="Lauren Underwood"/>
    <x v="1"/>
    <s v="IL"/>
    <s v="U.S. House Illinois District 14"/>
    <x v="1"/>
    <x v="0"/>
    <x v="5"/>
    <s v="Advanced"/>
    <s v="None"/>
    <s v="On the Ballot"/>
    <n v="-7.96"/>
    <n v="57.299999"/>
    <x v="1"/>
    <x v="0"/>
    <x v="1"/>
    <x v="0"/>
    <x v="0"/>
    <x v="0"/>
    <x v="1"/>
    <x v="1"/>
    <s v="Yes"/>
    <s v="Yes"/>
    <s v="Yes"/>
    <m/>
    <s v="Yes"/>
    <m/>
    <s v="No"/>
    <m/>
    <m/>
    <m/>
    <m/>
    <m/>
    <m/>
  </r>
  <r>
    <s v="Matt Brolley"/>
    <x v="0"/>
    <s v="IL"/>
    <s v="U.S. House Illinois District 14"/>
    <x v="1"/>
    <x v="0"/>
    <x v="5"/>
    <s v="Lost"/>
    <s v="None"/>
    <s v="None"/>
    <n v="-7.96"/>
    <n v="13.4"/>
    <x v="0"/>
    <x v="1"/>
    <x v="1"/>
    <x v="0"/>
    <x v="1"/>
    <x v="0"/>
    <x v="1"/>
    <x v="0"/>
    <s v="No"/>
    <s v="No"/>
    <s v="No"/>
    <m/>
    <s v="No"/>
    <m/>
    <s v="No"/>
    <m/>
    <m/>
    <m/>
    <m/>
    <m/>
    <m/>
  </r>
  <r>
    <s v="Victor Swanson"/>
    <x v="0"/>
    <s v="IL"/>
    <s v="U.S. House Illinois District 14"/>
    <x v="1"/>
    <x v="0"/>
    <x v="5"/>
    <s v="Lost"/>
    <s v="None"/>
    <s v="None"/>
    <n v="-7.96"/>
    <n v="7"/>
    <x v="0"/>
    <x v="1"/>
    <x v="0"/>
    <x v="0"/>
    <x v="0"/>
    <x v="0"/>
    <x v="0"/>
    <x v="0"/>
    <s v="No"/>
    <s v="No"/>
    <s v="No"/>
    <m/>
    <s v="No"/>
    <m/>
    <s v="No"/>
    <m/>
    <m/>
    <m/>
    <m/>
    <m/>
    <m/>
  </r>
  <r>
    <s v="Carl Spoerer"/>
    <x v="0"/>
    <s v="IL"/>
    <s v="U.S. House Illinois District 15"/>
    <x v="1"/>
    <x v="0"/>
    <x v="5"/>
    <s v="Lost"/>
    <s v="None"/>
    <s v="None"/>
    <n v="-44.630001"/>
    <n v="37.900002000000001"/>
    <x v="0"/>
    <x v="1"/>
    <x v="1"/>
    <x v="0"/>
    <x v="0"/>
    <x v="0"/>
    <x v="1"/>
    <x v="0"/>
    <m/>
    <m/>
    <m/>
    <m/>
    <m/>
    <m/>
    <m/>
    <m/>
    <m/>
    <m/>
    <m/>
    <m/>
    <m/>
  </r>
  <r>
    <s v="Kevin Gaither"/>
    <x v="0"/>
    <s v="IL"/>
    <s v="U.S. House Illinois District 15"/>
    <x v="1"/>
    <x v="0"/>
    <x v="5"/>
    <s v="Advanced"/>
    <s v="None"/>
    <s v="On the Ballot"/>
    <n v="-44.630001"/>
    <n v="62.099997999999999"/>
    <x v="1"/>
    <x v="1"/>
    <x v="1"/>
    <x v="0"/>
    <x v="0"/>
    <x v="0"/>
    <x v="0"/>
    <x v="0"/>
    <m/>
    <m/>
    <m/>
    <m/>
    <m/>
    <m/>
    <m/>
    <m/>
    <m/>
    <m/>
    <m/>
    <m/>
    <m/>
  </r>
  <r>
    <s v="Amy Murri Briel"/>
    <x v="1"/>
    <s v="IL"/>
    <s v="U.S. House Illinois District 16"/>
    <x v="1"/>
    <x v="0"/>
    <x v="5"/>
    <s v="Lost"/>
    <s v="None"/>
    <s v="None"/>
    <n v="-17.360001"/>
    <n v="19.5"/>
    <x v="0"/>
    <x v="1"/>
    <x v="1"/>
    <x v="0"/>
    <x v="0"/>
    <x v="0"/>
    <x v="0"/>
    <x v="0"/>
    <m/>
    <m/>
    <m/>
    <m/>
    <m/>
    <m/>
    <s v="Yes"/>
    <m/>
    <m/>
    <m/>
    <m/>
    <m/>
    <m/>
  </r>
  <r>
    <s v="Beth Vercolio-Osmund"/>
    <x v="1"/>
    <s v="IL"/>
    <s v="U.S. House Illinois District 16"/>
    <x v="1"/>
    <x v="0"/>
    <x v="5"/>
    <s v="Lost"/>
    <s v="None"/>
    <s v="None"/>
    <n v="-17.360001"/>
    <n v="13"/>
    <x v="0"/>
    <x v="1"/>
    <x v="1"/>
    <x v="0"/>
    <x v="0"/>
    <x v="0"/>
    <x v="0"/>
    <x v="0"/>
    <m/>
    <m/>
    <m/>
    <m/>
    <m/>
    <m/>
    <s v="No"/>
    <m/>
    <m/>
    <m/>
    <m/>
    <m/>
    <m/>
  </r>
  <r>
    <s v="Neill Mohammad"/>
    <x v="0"/>
    <s v="IL"/>
    <s v="U.S. House Illinois District 16"/>
    <x v="1"/>
    <x v="0"/>
    <x v="5"/>
    <s v="Lost"/>
    <s v="None"/>
    <s v="None"/>
    <n v="-17.360001"/>
    <n v="27.200001"/>
    <x v="0"/>
    <x v="0"/>
    <x v="1"/>
    <x v="0"/>
    <x v="0"/>
    <x v="0"/>
    <x v="0"/>
    <x v="0"/>
    <m/>
    <m/>
    <m/>
    <m/>
    <m/>
    <m/>
    <s v="No"/>
    <m/>
    <m/>
    <m/>
    <m/>
    <m/>
    <m/>
  </r>
  <r>
    <s v="Sara Dady"/>
    <x v="1"/>
    <s v="IL"/>
    <s v="U.S. House Illinois District 16"/>
    <x v="1"/>
    <x v="0"/>
    <x v="5"/>
    <s v="Advanced"/>
    <s v="None"/>
    <s v="On the Ballot"/>
    <n v="-17.360001"/>
    <n v="40.299999"/>
    <x v="1"/>
    <x v="1"/>
    <x v="1"/>
    <x v="0"/>
    <x v="0"/>
    <x v="0"/>
    <x v="0"/>
    <x v="0"/>
    <m/>
    <m/>
    <m/>
    <m/>
    <m/>
    <m/>
    <s v="No"/>
    <m/>
    <m/>
    <m/>
    <m/>
    <m/>
    <m/>
  </r>
  <r>
    <s v="Brian Deters"/>
    <x v="0"/>
    <s v="IL"/>
    <s v="U.S. House Illinois District 18"/>
    <x v="1"/>
    <x v="0"/>
    <x v="5"/>
    <s v="Lost"/>
    <s v="None"/>
    <s v="None"/>
    <n v="-28.83"/>
    <n v="39.5"/>
    <x v="0"/>
    <x v="1"/>
    <x v="1"/>
    <x v="0"/>
    <x v="0"/>
    <x v="0"/>
    <x v="0"/>
    <x v="0"/>
    <m/>
    <m/>
    <m/>
    <m/>
    <m/>
    <m/>
    <m/>
    <m/>
    <m/>
    <m/>
    <m/>
    <m/>
    <m/>
  </r>
  <r>
    <s v="Darrel Miller"/>
    <x v="0"/>
    <s v="IL"/>
    <s v="U.S. House Illinois District 18"/>
    <x v="1"/>
    <x v="0"/>
    <x v="5"/>
    <s v="Lost"/>
    <s v="None"/>
    <s v="None"/>
    <n v="-28.83"/>
    <n v="18.799999"/>
    <x v="0"/>
    <x v="1"/>
    <x v="1"/>
    <x v="0"/>
    <x v="0"/>
    <x v="0"/>
    <x v="0"/>
    <x v="0"/>
    <m/>
    <m/>
    <m/>
    <m/>
    <m/>
    <m/>
    <m/>
    <m/>
    <m/>
    <m/>
    <m/>
    <m/>
    <m/>
  </r>
  <r>
    <s v="Junius Rodriguez"/>
    <x v="0"/>
    <s v="IL"/>
    <s v="U.S. House Illinois District 18"/>
    <x v="1"/>
    <x v="0"/>
    <x v="5"/>
    <s v="Advanced"/>
    <s v="None"/>
    <s v="On the Ballot"/>
    <n v="-28.83"/>
    <n v="41.700001"/>
    <x v="1"/>
    <x v="1"/>
    <x v="1"/>
    <x v="0"/>
    <x v="0"/>
    <x v="0"/>
    <x v="0"/>
    <x v="0"/>
    <m/>
    <m/>
    <m/>
    <m/>
    <m/>
    <m/>
    <m/>
    <m/>
    <m/>
    <m/>
    <m/>
    <m/>
    <m/>
  </r>
  <r>
    <s v="Jesus Garcia"/>
    <x v="0"/>
    <s v="IL"/>
    <s v="U.S. House Illinois District 4"/>
    <x v="1"/>
    <x v="0"/>
    <x v="5"/>
    <s v="Advanced"/>
    <s v="None"/>
    <s v="On the Ballot"/>
    <n v="65.089995999999999"/>
    <n v="66.199996999999996"/>
    <x v="1"/>
    <x v="0"/>
    <x v="1"/>
    <x v="0"/>
    <x v="1"/>
    <x v="0"/>
    <x v="0"/>
    <x v="0"/>
    <m/>
    <s v="No"/>
    <m/>
    <m/>
    <m/>
    <s v="Yes"/>
    <s v="Yes"/>
    <m/>
    <m/>
    <m/>
    <m/>
    <m/>
    <m/>
  </r>
  <r>
    <s v="Richard Gonzalez"/>
    <x v="0"/>
    <s v="IL"/>
    <s v="U.S. House Illinois District 4"/>
    <x v="1"/>
    <x v="0"/>
    <x v="5"/>
    <s v="Lost"/>
    <s v="None"/>
    <s v="None"/>
    <n v="65.089995999999999"/>
    <n v="11.9"/>
    <x v="0"/>
    <x v="0"/>
    <x v="1"/>
    <x v="0"/>
    <x v="0"/>
    <x v="0"/>
    <x v="0"/>
    <x v="0"/>
    <m/>
    <s v="No"/>
    <m/>
    <m/>
    <m/>
    <s v="No"/>
    <s v="No"/>
    <m/>
    <m/>
    <m/>
    <m/>
    <m/>
    <m/>
  </r>
  <r>
    <s v="Sol Flores"/>
    <x v="1"/>
    <s v="IL"/>
    <s v="U.S. House Illinois District 4"/>
    <x v="1"/>
    <x v="0"/>
    <x v="5"/>
    <s v="Lost"/>
    <s v="None"/>
    <s v="None"/>
    <n v="65.089995999999999"/>
    <n v="21.9"/>
    <x v="0"/>
    <x v="0"/>
    <x v="1"/>
    <x v="0"/>
    <x v="0"/>
    <x v="0"/>
    <x v="0"/>
    <x v="0"/>
    <m/>
    <s v="Yes"/>
    <m/>
    <m/>
    <m/>
    <s v="No"/>
    <s v="No"/>
    <m/>
    <m/>
    <m/>
    <m/>
    <m/>
    <m/>
  </r>
  <r>
    <s v="Amanda Howland"/>
    <x v="1"/>
    <s v="IL"/>
    <s v="U.S. House Illinois District 6"/>
    <x v="1"/>
    <x v="0"/>
    <x v="5"/>
    <s v="Lost"/>
    <s v="None"/>
    <s v="None"/>
    <n v="0.67000002000000003"/>
    <n v="12.7"/>
    <x v="0"/>
    <x v="1"/>
    <x v="1"/>
    <x v="0"/>
    <x v="0"/>
    <x v="0"/>
    <x v="0"/>
    <x v="0"/>
    <s v="No"/>
    <s v="No"/>
    <s v="No"/>
    <m/>
    <m/>
    <m/>
    <m/>
    <m/>
    <m/>
    <m/>
    <m/>
    <m/>
    <m/>
  </r>
  <r>
    <s v="Becky Anderson Wilkins"/>
    <x v="1"/>
    <s v="IL"/>
    <s v="U.S. House Illinois District 6"/>
    <x v="1"/>
    <x v="0"/>
    <x v="5"/>
    <s v="Lost"/>
    <s v="None"/>
    <s v="None"/>
    <n v="0.67000002000000003"/>
    <n v="6"/>
    <x v="0"/>
    <x v="1"/>
    <x v="1"/>
    <x v="0"/>
    <x v="0"/>
    <x v="0"/>
    <x v="0"/>
    <x v="0"/>
    <s v="No"/>
    <s v="No"/>
    <s v="No"/>
    <m/>
    <m/>
    <m/>
    <m/>
    <m/>
    <m/>
    <m/>
    <m/>
    <m/>
    <m/>
  </r>
  <r>
    <s v="Carole Cheney"/>
    <x v="1"/>
    <s v="IL"/>
    <s v="U.S. House Illinois District 6"/>
    <x v="1"/>
    <x v="0"/>
    <x v="5"/>
    <s v="Lost"/>
    <s v="None"/>
    <s v="None"/>
    <n v="0.67000002000000003"/>
    <n v="17.399999999999999"/>
    <x v="0"/>
    <x v="1"/>
    <x v="1"/>
    <x v="0"/>
    <x v="0"/>
    <x v="0"/>
    <x v="0"/>
    <x v="0"/>
    <s v="No"/>
    <s v="No"/>
    <s v="No"/>
    <m/>
    <m/>
    <m/>
    <m/>
    <m/>
    <m/>
    <m/>
    <m/>
    <m/>
    <m/>
  </r>
  <r>
    <s v="Jennifer Zordani"/>
    <x v="1"/>
    <s v="IL"/>
    <s v="U.S. House Illinois District 6"/>
    <x v="1"/>
    <x v="0"/>
    <x v="5"/>
    <s v="Lost"/>
    <s v="None"/>
    <s v="None"/>
    <n v="0.67000002000000003"/>
    <n v="4.0999999000000003"/>
    <x v="0"/>
    <x v="1"/>
    <x v="1"/>
    <x v="0"/>
    <x v="0"/>
    <x v="0"/>
    <x v="0"/>
    <x v="0"/>
    <s v="No"/>
    <s v="No"/>
    <s v="No"/>
    <m/>
    <m/>
    <m/>
    <m/>
    <m/>
    <m/>
    <m/>
    <m/>
    <m/>
    <m/>
  </r>
  <r>
    <s v="Kelly Mazeski"/>
    <x v="1"/>
    <s v="IL"/>
    <s v="U.S. House Illinois District 6"/>
    <x v="1"/>
    <x v="0"/>
    <x v="5"/>
    <s v="Lost"/>
    <s v="None"/>
    <s v="None"/>
    <n v="0.67000002000000003"/>
    <n v="26.799999"/>
    <x v="0"/>
    <x v="1"/>
    <x v="1"/>
    <x v="0"/>
    <x v="0"/>
    <x v="0"/>
    <x v="1"/>
    <x v="0"/>
    <s v="No"/>
    <s v="Yes"/>
    <s v="No"/>
    <m/>
    <m/>
    <m/>
    <m/>
    <m/>
    <m/>
    <m/>
    <m/>
    <m/>
    <m/>
  </r>
  <r>
    <s v="Ryan Huffman"/>
    <x v="0"/>
    <s v="IL"/>
    <s v="U.S. House Illinois District 6"/>
    <x v="1"/>
    <x v="0"/>
    <x v="5"/>
    <s v="Lost"/>
    <s v="None"/>
    <s v="None"/>
    <n v="0.67000002000000003"/>
    <n v="3.5"/>
    <x v="0"/>
    <x v="1"/>
    <x v="1"/>
    <x v="0"/>
    <x v="0"/>
    <x v="0"/>
    <x v="1"/>
    <x v="0"/>
    <s v="No"/>
    <s v="No"/>
    <s v="No"/>
    <m/>
    <m/>
    <m/>
    <m/>
    <m/>
    <m/>
    <m/>
    <m/>
    <m/>
    <m/>
  </r>
  <r>
    <s v="Sean Casten"/>
    <x v="0"/>
    <s v="IL"/>
    <s v="U.S. House Illinois District 6"/>
    <x v="1"/>
    <x v="0"/>
    <x v="5"/>
    <s v="Advanced"/>
    <s v="None"/>
    <s v="On the Ballot"/>
    <n v="0.67000002000000003"/>
    <n v="29.5"/>
    <x v="1"/>
    <x v="1"/>
    <x v="1"/>
    <x v="0"/>
    <x v="0"/>
    <x v="1"/>
    <x v="1"/>
    <x v="0"/>
    <s v="Yes"/>
    <s v="No"/>
    <s v="Yes"/>
    <m/>
    <m/>
    <m/>
    <m/>
    <m/>
    <m/>
    <m/>
    <m/>
    <m/>
    <m/>
  </r>
  <r>
    <s v="Douglas Carpenter"/>
    <x v="0"/>
    <s v="IN"/>
    <s v="U.S. House Indiana District 2"/>
    <x v="1"/>
    <x v="0"/>
    <x v="6"/>
    <s v="Lost"/>
    <s v="None"/>
    <s v="None"/>
    <n v="-23.43"/>
    <n v="5.3000002000000004"/>
    <x v="0"/>
    <x v="1"/>
    <x v="1"/>
    <x v="0"/>
    <x v="0"/>
    <x v="0"/>
    <x v="1"/>
    <x v="0"/>
    <m/>
    <m/>
    <s v="No"/>
    <m/>
    <m/>
    <m/>
    <m/>
    <m/>
    <m/>
    <m/>
    <m/>
    <m/>
    <m/>
  </r>
  <r>
    <s v="John Petroff"/>
    <x v="0"/>
    <s v="IN"/>
    <s v="U.S. House Indiana District 2"/>
    <x v="1"/>
    <x v="0"/>
    <x v="6"/>
    <s v="Lost"/>
    <s v="None"/>
    <s v="None"/>
    <n v="-23.43"/>
    <n v="1.5"/>
    <x v="0"/>
    <x v="1"/>
    <x v="1"/>
    <x v="0"/>
    <x v="0"/>
    <x v="0"/>
    <x v="0"/>
    <x v="0"/>
    <m/>
    <m/>
    <s v="No"/>
    <m/>
    <m/>
    <m/>
    <m/>
    <m/>
    <m/>
    <m/>
    <m/>
    <m/>
    <m/>
  </r>
  <r>
    <s v="Mel Hall"/>
    <x v="0"/>
    <s v="IN"/>
    <s v="U.S. House Indiana District 2"/>
    <x v="1"/>
    <x v="0"/>
    <x v="6"/>
    <s v="Advanced"/>
    <s v="None"/>
    <s v="On the Ballot"/>
    <n v="-23.43"/>
    <n v="41.700001"/>
    <x v="1"/>
    <x v="1"/>
    <x v="1"/>
    <x v="0"/>
    <x v="0"/>
    <x v="1"/>
    <x v="1"/>
    <x v="0"/>
    <m/>
    <m/>
    <s v="No"/>
    <m/>
    <m/>
    <m/>
    <m/>
    <m/>
    <m/>
    <m/>
    <m/>
    <m/>
    <m/>
  </r>
  <r>
    <s v="Pat Hackett"/>
    <x v="1"/>
    <s v="IN"/>
    <s v="U.S. House Indiana District 2"/>
    <x v="1"/>
    <x v="0"/>
    <x v="6"/>
    <s v="Lost"/>
    <s v="None"/>
    <s v="None"/>
    <n v="-23.43"/>
    <n v="28.200001"/>
    <x v="0"/>
    <x v="1"/>
    <x v="1"/>
    <x v="1"/>
    <x v="0"/>
    <x v="0"/>
    <x v="0"/>
    <x v="0"/>
    <m/>
    <m/>
    <s v="No"/>
    <m/>
    <m/>
    <m/>
    <m/>
    <m/>
    <m/>
    <m/>
    <m/>
    <m/>
    <m/>
  </r>
  <r>
    <s v="Roland Leech"/>
    <x v="0"/>
    <s v="IN"/>
    <s v="U.S. House Indiana District 2"/>
    <x v="1"/>
    <x v="0"/>
    <x v="6"/>
    <s v="Lost"/>
    <s v="None"/>
    <s v="None"/>
    <n v="-23.43"/>
    <n v="1.2"/>
    <x v="0"/>
    <x v="1"/>
    <x v="0"/>
    <x v="0"/>
    <x v="0"/>
    <x v="0"/>
    <x v="0"/>
    <x v="0"/>
    <m/>
    <m/>
    <s v="No"/>
    <m/>
    <m/>
    <m/>
    <m/>
    <m/>
    <m/>
    <m/>
    <m/>
    <m/>
    <m/>
  </r>
  <r>
    <s v="Yatish Joshi"/>
    <x v="0"/>
    <s v="IN"/>
    <s v="U.S. House Indiana District 2"/>
    <x v="1"/>
    <x v="0"/>
    <x v="6"/>
    <s v="Lost"/>
    <s v="None"/>
    <s v="None"/>
    <n v="-23.43"/>
    <n v="22.1"/>
    <x v="0"/>
    <x v="0"/>
    <x v="1"/>
    <x v="0"/>
    <x v="0"/>
    <x v="1"/>
    <x v="1"/>
    <x v="0"/>
    <m/>
    <m/>
    <s v="Yes"/>
    <m/>
    <m/>
    <m/>
    <m/>
    <m/>
    <m/>
    <m/>
    <m/>
    <m/>
    <m/>
  </r>
  <r>
    <s v="Courtney Tritch"/>
    <x v="1"/>
    <s v="IN"/>
    <s v="U.S. House Indiana District 3"/>
    <x v="1"/>
    <x v="0"/>
    <x v="6"/>
    <s v="Advanced"/>
    <s v="None"/>
    <s v="On the Ballot"/>
    <n v="-35.479999999999997"/>
    <n v="79.099997999999999"/>
    <x v="1"/>
    <x v="1"/>
    <x v="1"/>
    <x v="0"/>
    <x v="0"/>
    <x v="0"/>
    <x v="0"/>
    <x v="0"/>
    <m/>
    <m/>
    <m/>
    <m/>
    <m/>
    <m/>
    <m/>
    <m/>
    <m/>
    <m/>
    <m/>
    <m/>
    <m/>
  </r>
  <r>
    <s v="John Roberson"/>
    <x v="0"/>
    <s v="IN"/>
    <s v="U.S. House Indiana District 3"/>
    <x v="1"/>
    <x v="0"/>
    <x v="6"/>
    <s v="Lost"/>
    <s v="None"/>
    <s v="None"/>
    <n v="-35.479999999999997"/>
    <n v="10.199999999999999"/>
    <x v="0"/>
    <x v="0"/>
    <x v="0"/>
    <x v="0"/>
    <x v="0"/>
    <x v="0"/>
    <x v="0"/>
    <x v="0"/>
    <m/>
    <m/>
    <m/>
    <m/>
    <m/>
    <m/>
    <m/>
    <m/>
    <m/>
    <m/>
    <m/>
    <m/>
    <m/>
  </r>
  <r>
    <s v="Tommy Schrader"/>
    <x v="0"/>
    <s v="IN"/>
    <s v="U.S. House Indiana District 3"/>
    <x v="1"/>
    <x v="0"/>
    <x v="6"/>
    <s v="Lost"/>
    <s v="None"/>
    <s v="None"/>
    <n v="-35.479999999999997"/>
    <n v="10.7"/>
    <x v="0"/>
    <x v="1"/>
    <x v="1"/>
    <x v="0"/>
    <x v="0"/>
    <x v="0"/>
    <x v="0"/>
    <x v="0"/>
    <m/>
    <m/>
    <m/>
    <m/>
    <m/>
    <m/>
    <m/>
    <m/>
    <m/>
    <m/>
    <m/>
    <m/>
    <m/>
  </r>
  <r>
    <s v="Darin Patrick Griesey"/>
    <x v="0"/>
    <s v="IN"/>
    <s v="U.S. House Indiana District 4"/>
    <x v="1"/>
    <x v="0"/>
    <x v="6"/>
    <s v="Lost"/>
    <s v="None"/>
    <s v="None"/>
    <n v="-34.110000999999997"/>
    <n v="6.6999997999999996"/>
    <x v="0"/>
    <x v="1"/>
    <x v="1"/>
    <x v="0"/>
    <x v="0"/>
    <x v="0"/>
    <x v="0"/>
    <x v="0"/>
    <m/>
    <m/>
    <m/>
    <m/>
    <m/>
    <m/>
    <m/>
    <m/>
    <m/>
    <m/>
    <m/>
    <m/>
    <m/>
  </r>
  <r>
    <s v="Joe Mackey"/>
    <x v="0"/>
    <s v="IN"/>
    <s v="U.S. House Indiana District 4"/>
    <x v="1"/>
    <x v="0"/>
    <x v="6"/>
    <s v="Lost"/>
    <s v="None"/>
    <s v="None"/>
    <n v="-34.110000999999997"/>
    <n v="16.100000000000001"/>
    <x v="0"/>
    <x v="1"/>
    <x v="1"/>
    <x v="0"/>
    <x v="0"/>
    <x v="0"/>
    <x v="0"/>
    <x v="0"/>
    <m/>
    <m/>
    <m/>
    <m/>
    <m/>
    <m/>
    <m/>
    <m/>
    <m/>
    <m/>
    <m/>
    <m/>
    <m/>
  </r>
  <r>
    <s v="Roger Day"/>
    <x v="0"/>
    <s v="IN"/>
    <s v="U.S. House Indiana District 4"/>
    <x v="1"/>
    <x v="0"/>
    <x v="6"/>
    <s v="Lost"/>
    <s v="None"/>
    <s v="None"/>
    <n v="-34.110000999999997"/>
    <n v="12.4"/>
    <x v="0"/>
    <x v="1"/>
    <x v="1"/>
    <x v="0"/>
    <x v="0"/>
    <x v="0"/>
    <x v="0"/>
    <x v="0"/>
    <m/>
    <m/>
    <m/>
    <m/>
    <m/>
    <m/>
    <m/>
    <m/>
    <m/>
    <m/>
    <m/>
    <m/>
    <m/>
  </r>
  <r>
    <s v="Roland Ellis"/>
    <x v="0"/>
    <s v="IN"/>
    <s v="U.S. House Indiana District 4"/>
    <x v="1"/>
    <x v="0"/>
    <x v="6"/>
    <s v="Lost"/>
    <s v="None"/>
    <s v="None"/>
    <n v="-34.110000999999997"/>
    <n v="9.1999998000000005"/>
    <x v="0"/>
    <x v="1"/>
    <x v="2"/>
    <x v="2"/>
    <x v="2"/>
    <x v="0"/>
    <x v="2"/>
    <x v="0"/>
    <m/>
    <m/>
    <m/>
    <m/>
    <m/>
    <m/>
    <m/>
    <m/>
    <m/>
    <m/>
    <m/>
    <m/>
    <m/>
  </r>
  <r>
    <s v="Tobi Beck"/>
    <x v="1"/>
    <s v="IN"/>
    <s v="U.S. House Indiana District 4"/>
    <x v="1"/>
    <x v="0"/>
    <x v="6"/>
    <s v="Advanced"/>
    <s v="None"/>
    <s v="On the Ballot"/>
    <n v="-34.110000999999997"/>
    <n v="34.599997999999999"/>
    <x v="1"/>
    <x v="1"/>
    <x v="0"/>
    <x v="0"/>
    <x v="0"/>
    <x v="0"/>
    <x v="0"/>
    <x v="0"/>
    <m/>
    <m/>
    <m/>
    <m/>
    <m/>
    <m/>
    <m/>
    <m/>
    <m/>
    <m/>
    <m/>
    <m/>
    <m/>
  </r>
  <r>
    <s v="Veronikka Ziol"/>
    <x v="1"/>
    <s v="IN"/>
    <s v="U.S. House Indiana District 4"/>
    <x v="1"/>
    <x v="0"/>
    <x v="6"/>
    <s v="Lost"/>
    <s v="None"/>
    <s v="None"/>
    <n v="-34.110000999999997"/>
    <n v="21.1"/>
    <x v="0"/>
    <x v="1"/>
    <x v="1"/>
    <x v="1"/>
    <x v="0"/>
    <x v="0"/>
    <x v="0"/>
    <x v="0"/>
    <m/>
    <m/>
    <m/>
    <m/>
    <m/>
    <m/>
    <m/>
    <m/>
    <m/>
    <m/>
    <m/>
    <m/>
    <m/>
  </r>
  <r>
    <s v="Dee Thornton"/>
    <x v="1"/>
    <s v="IN"/>
    <s v="U.S. House Indiana District 5"/>
    <x v="1"/>
    <x v="0"/>
    <x v="6"/>
    <s v="Advanced"/>
    <s v="None"/>
    <s v="On the Ballot"/>
    <n v="-15.58"/>
    <n v="53"/>
    <x v="1"/>
    <x v="0"/>
    <x v="1"/>
    <x v="0"/>
    <x v="0"/>
    <x v="0"/>
    <x v="0"/>
    <x v="0"/>
    <m/>
    <m/>
    <m/>
    <m/>
    <m/>
    <m/>
    <m/>
    <m/>
    <m/>
    <m/>
    <m/>
    <m/>
    <m/>
  </r>
  <r>
    <s v="Dion Douglas"/>
    <x v="0"/>
    <s v="IN"/>
    <s v="U.S. House Indiana District 5"/>
    <x v="1"/>
    <x v="0"/>
    <x v="6"/>
    <s v="Lost"/>
    <s v="None"/>
    <s v="None"/>
    <n v="-15.58"/>
    <n v="10.3"/>
    <x v="0"/>
    <x v="1"/>
    <x v="1"/>
    <x v="0"/>
    <x v="0"/>
    <x v="0"/>
    <x v="0"/>
    <x v="0"/>
    <m/>
    <m/>
    <m/>
    <m/>
    <m/>
    <m/>
    <m/>
    <m/>
    <m/>
    <m/>
    <m/>
    <m/>
    <m/>
  </r>
  <r>
    <s v="Eshel Faraggi"/>
    <x v="0"/>
    <s v="IN"/>
    <s v="U.S. House Indiana District 5"/>
    <x v="1"/>
    <x v="0"/>
    <x v="6"/>
    <s v="Lost"/>
    <s v="None"/>
    <s v="None"/>
    <n v="-15.58"/>
    <n v="7.5999999000000003"/>
    <x v="0"/>
    <x v="0"/>
    <x v="1"/>
    <x v="0"/>
    <x v="0"/>
    <x v="0"/>
    <x v="1"/>
    <x v="0"/>
    <m/>
    <m/>
    <m/>
    <m/>
    <m/>
    <m/>
    <m/>
    <m/>
    <m/>
    <m/>
    <m/>
    <m/>
    <m/>
  </r>
  <r>
    <s v="Kyle Brenden Moore"/>
    <x v="0"/>
    <s v="IN"/>
    <s v="U.S. House Indiana District 5"/>
    <x v="1"/>
    <x v="0"/>
    <x v="6"/>
    <s v="Lost"/>
    <s v="None"/>
    <s v="None"/>
    <n v="-15.58"/>
    <n v="23.700001"/>
    <x v="0"/>
    <x v="0"/>
    <x v="1"/>
    <x v="0"/>
    <x v="0"/>
    <x v="0"/>
    <x v="1"/>
    <x v="0"/>
    <m/>
    <m/>
    <m/>
    <m/>
    <m/>
    <m/>
    <m/>
    <m/>
    <m/>
    <m/>
    <m/>
    <m/>
    <m/>
  </r>
  <r>
    <s v="Sean Dugdale"/>
    <x v="0"/>
    <s v="IN"/>
    <s v="U.S. House Indiana District 5"/>
    <x v="1"/>
    <x v="0"/>
    <x v="6"/>
    <s v="Lost"/>
    <s v="None"/>
    <s v="None"/>
    <n v="-15.58"/>
    <n v="5.5"/>
    <x v="0"/>
    <x v="1"/>
    <x v="1"/>
    <x v="0"/>
    <x v="0"/>
    <x v="0"/>
    <x v="0"/>
    <x v="0"/>
    <m/>
    <m/>
    <m/>
    <m/>
    <m/>
    <m/>
    <m/>
    <m/>
    <m/>
    <m/>
    <m/>
    <m/>
    <m/>
  </r>
  <r>
    <s v="George Thomas Holland"/>
    <x v="0"/>
    <s v="IN"/>
    <s v="U.S. House Indiana District 6"/>
    <x v="1"/>
    <x v="0"/>
    <x v="6"/>
    <s v="Lost"/>
    <s v="None"/>
    <s v="None"/>
    <n v="-38.529998999999997"/>
    <n v="11.1"/>
    <x v="0"/>
    <x v="1"/>
    <x v="0"/>
    <x v="0"/>
    <x v="0"/>
    <x v="0"/>
    <x v="1"/>
    <x v="0"/>
    <m/>
    <m/>
    <m/>
    <m/>
    <m/>
    <m/>
    <m/>
    <m/>
    <m/>
    <m/>
    <m/>
    <m/>
    <m/>
  </r>
  <r>
    <s v="Jeannine Lee Lake"/>
    <x v="1"/>
    <s v="IN"/>
    <s v="U.S. House Indiana District 6"/>
    <x v="1"/>
    <x v="0"/>
    <x v="6"/>
    <s v="Advanced"/>
    <s v="None"/>
    <s v="On the Ballot"/>
    <n v="-38.529998999999997"/>
    <n v="38.299999"/>
    <x v="1"/>
    <x v="0"/>
    <x v="1"/>
    <x v="0"/>
    <x v="0"/>
    <x v="0"/>
    <x v="0"/>
    <x v="0"/>
    <m/>
    <m/>
    <m/>
    <m/>
    <m/>
    <m/>
    <m/>
    <m/>
    <m/>
    <m/>
    <m/>
    <m/>
    <m/>
  </r>
  <r>
    <s v="Jim Pruett"/>
    <x v="0"/>
    <s v="IN"/>
    <s v="U.S. House Indiana District 6"/>
    <x v="1"/>
    <x v="0"/>
    <x v="6"/>
    <s v="Lost"/>
    <s v="None"/>
    <s v="None"/>
    <n v="-38.529998999999997"/>
    <n v="25.799999"/>
    <x v="0"/>
    <x v="1"/>
    <x v="1"/>
    <x v="0"/>
    <x v="0"/>
    <x v="0"/>
    <x v="0"/>
    <x v="0"/>
    <m/>
    <m/>
    <m/>
    <m/>
    <m/>
    <m/>
    <m/>
    <m/>
    <m/>
    <m/>
    <m/>
    <m/>
    <m/>
  </r>
  <r>
    <s v="Joshua Williamson"/>
    <x v="0"/>
    <s v="IN"/>
    <s v="U.S. House Indiana District 6"/>
    <x v="1"/>
    <x v="0"/>
    <x v="6"/>
    <s v="Lost"/>
    <s v="None"/>
    <s v="None"/>
    <n v="-38.529998999999997"/>
    <n v="7.3000002000000004"/>
    <x v="0"/>
    <x v="1"/>
    <x v="1"/>
    <x v="0"/>
    <x v="0"/>
    <x v="0"/>
    <x v="1"/>
    <x v="0"/>
    <m/>
    <m/>
    <m/>
    <m/>
    <m/>
    <m/>
    <m/>
    <m/>
    <m/>
    <m/>
    <m/>
    <m/>
    <m/>
  </r>
  <r>
    <s v="K. Lave"/>
    <x v="0"/>
    <s v="IN"/>
    <s v="U.S. House Indiana District 6"/>
    <x v="1"/>
    <x v="0"/>
    <x v="6"/>
    <s v="Lost"/>
    <s v="None"/>
    <s v="None"/>
    <n v="-38.529998999999997"/>
    <n v="1.9"/>
    <x v="0"/>
    <x v="1"/>
    <x v="1"/>
    <x v="0"/>
    <x v="0"/>
    <x v="0"/>
    <x v="0"/>
    <x v="0"/>
    <m/>
    <m/>
    <m/>
    <m/>
    <m/>
    <m/>
    <m/>
    <m/>
    <m/>
    <m/>
    <m/>
    <m/>
    <m/>
  </r>
  <r>
    <s v="Lane Siekman"/>
    <x v="0"/>
    <s v="IN"/>
    <s v="U.S. House Indiana District 6"/>
    <x v="1"/>
    <x v="0"/>
    <x v="6"/>
    <s v="Lost"/>
    <s v="None"/>
    <s v="None"/>
    <n v="-38.529998999999997"/>
    <n v="15.6"/>
    <x v="0"/>
    <x v="1"/>
    <x v="1"/>
    <x v="0"/>
    <x v="0"/>
    <x v="0"/>
    <x v="0"/>
    <x v="0"/>
    <m/>
    <m/>
    <m/>
    <m/>
    <m/>
    <m/>
    <m/>
    <m/>
    <m/>
    <m/>
    <m/>
    <m/>
    <m/>
  </r>
  <r>
    <s v="William Tanoos"/>
    <x v="0"/>
    <s v="IN"/>
    <s v="U.S. House Indiana District 8"/>
    <x v="1"/>
    <x v="0"/>
    <x v="6"/>
    <s v="Advanced"/>
    <s v="None"/>
    <s v="On the Ballot"/>
    <n v="-32.509998000000003"/>
    <n v="100"/>
    <x v="1"/>
    <x v="1"/>
    <x v="1"/>
    <x v="0"/>
    <x v="0"/>
    <x v="0"/>
    <x v="0"/>
    <x v="0"/>
    <m/>
    <m/>
    <m/>
    <m/>
    <m/>
    <m/>
    <m/>
    <m/>
    <m/>
    <m/>
    <m/>
    <m/>
    <m/>
  </r>
  <r>
    <s v="Daniel Canon"/>
    <x v="0"/>
    <s v="IN"/>
    <s v="U.S. House Indiana District 9"/>
    <x v="1"/>
    <x v="0"/>
    <x v="6"/>
    <s v="Lost"/>
    <s v="None"/>
    <s v="None"/>
    <n v="-26.83"/>
    <n v="30.700001"/>
    <x v="0"/>
    <x v="1"/>
    <x v="1"/>
    <x v="0"/>
    <x v="0"/>
    <x v="0"/>
    <x v="0"/>
    <x v="0"/>
    <m/>
    <s v="No"/>
    <m/>
    <m/>
    <s v="No"/>
    <m/>
    <m/>
    <s v="Yes"/>
    <s v="No"/>
    <m/>
    <s v="No"/>
    <m/>
    <m/>
  </r>
  <r>
    <s v="Liz Watson"/>
    <x v="1"/>
    <s v="IN"/>
    <s v="U.S. House Indiana District 9"/>
    <x v="1"/>
    <x v="0"/>
    <x v="6"/>
    <s v="Advanced"/>
    <s v="None"/>
    <s v="On the Ballot"/>
    <n v="-26.83"/>
    <n v="66.400002000000001"/>
    <x v="1"/>
    <x v="1"/>
    <x v="1"/>
    <x v="0"/>
    <x v="0"/>
    <x v="0"/>
    <x v="0"/>
    <x v="0"/>
    <m/>
    <s v="Yes"/>
    <m/>
    <m/>
    <s v="Yes"/>
    <m/>
    <m/>
    <s v="No"/>
    <s v="Yes"/>
    <m/>
    <s v="Yes"/>
    <m/>
    <m/>
  </r>
  <r>
    <s v="Rob Chatlos"/>
    <x v="0"/>
    <s v="IN"/>
    <s v="U.S. House Indiana District 9"/>
    <x v="1"/>
    <x v="0"/>
    <x v="6"/>
    <s v="Lost"/>
    <s v="None"/>
    <s v="None"/>
    <n v="-26.83"/>
    <n v="2.9000001000000002"/>
    <x v="0"/>
    <x v="1"/>
    <x v="1"/>
    <x v="0"/>
    <x v="0"/>
    <x v="0"/>
    <x v="0"/>
    <x v="0"/>
    <m/>
    <s v="No"/>
    <m/>
    <m/>
    <s v="No"/>
    <m/>
    <m/>
    <s v="No"/>
    <s v="No"/>
    <m/>
    <s v="No"/>
    <m/>
    <m/>
  </r>
  <r>
    <s v="Arden Andersen"/>
    <x v="0"/>
    <s v="KS"/>
    <s v="Governor of Kansas"/>
    <x v="0"/>
    <x v="0"/>
    <x v="7"/>
    <s v="Lost"/>
    <s v="None"/>
    <s v="None"/>
    <n v="-23.41"/>
    <n v="7.9000000999999997"/>
    <x v="0"/>
    <x v="1"/>
    <x v="0"/>
    <x v="0"/>
    <x v="0"/>
    <x v="0"/>
    <x v="1"/>
    <x v="0"/>
    <m/>
    <s v="No"/>
    <s v="No"/>
    <m/>
    <m/>
    <m/>
    <m/>
    <m/>
    <m/>
    <m/>
    <m/>
    <m/>
    <m/>
  </r>
  <r>
    <s v="Carl Brewer"/>
    <x v="0"/>
    <s v="KS"/>
    <s v="Governor of Kansas"/>
    <x v="0"/>
    <x v="0"/>
    <x v="7"/>
    <s v="Lost"/>
    <s v="None"/>
    <s v="None"/>
    <n v="-23.41"/>
    <n v="20.6"/>
    <x v="0"/>
    <x v="0"/>
    <x v="0"/>
    <x v="0"/>
    <x v="1"/>
    <x v="0"/>
    <x v="0"/>
    <x v="0"/>
    <m/>
    <s v="No"/>
    <s v="No"/>
    <m/>
    <m/>
    <m/>
    <m/>
    <m/>
    <m/>
    <m/>
    <m/>
    <m/>
    <m/>
  </r>
  <r>
    <s v="Jack Bergeson"/>
    <x v="0"/>
    <s v="KS"/>
    <s v="Governor of Kansas"/>
    <x v="0"/>
    <x v="0"/>
    <x v="7"/>
    <s v="Lost"/>
    <s v="None"/>
    <s v="None"/>
    <n v="-23.41"/>
    <n v="2.5999998999999998"/>
    <x v="0"/>
    <x v="1"/>
    <x v="1"/>
    <x v="0"/>
    <x v="0"/>
    <x v="0"/>
    <x v="0"/>
    <x v="0"/>
    <m/>
    <s v="No"/>
    <s v="No"/>
    <m/>
    <m/>
    <m/>
    <m/>
    <m/>
    <m/>
    <m/>
    <m/>
    <m/>
    <m/>
  </r>
  <r>
    <s v="Joshua Svaty"/>
    <x v="0"/>
    <s v="KS"/>
    <s v="Governor of Kansas"/>
    <x v="0"/>
    <x v="0"/>
    <x v="7"/>
    <s v="Lost"/>
    <s v="None"/>
    <s v="None"/>
    <n v="-23.41"/>
    <n v="17.799999"/>
    <x v="0"/>
    <x v="1"/>
    <x v="1"/>
    <x v="0"/>
    <x v="0"/>
    <x v="0"/>
    <x v="0"/>
    <x v="0"/>
    <m/>
    <s v="No"/>
    <s v="Yes"/>
    <m/>
    <m/>
    <m/>
    <m/>
    <m/>
    <m/>
    <m/>
    <m/>
    <m/>
    <m/>
  </r>
  <r>
    <s v="Laura Kelly"/>
    <x v="1"/>
    <s v="KS"/>
    <s v="Governor of Kansas"/>
    <x v="0"/>
    <x v="0"/>
    <x v="7"/>
    <s v="Advanced"/>
    <s v="None"/>
    <s v="On the Ballot"/>
    <n v="-23.41"/>
    <n v="51.400002000000001"/>
    <x v="1"/>
    <x v="1"/>
    <x v="1"/>
    <x v="0"/>
    <x v="1"/>
    <x v="0"/>
    <x v="0"/>
    <x v="0"/>
    <m/>
    <s v="Yes"/>
    <s v="No"/>
    <m/>
    <m/>
    <m/>
    <m/>
    <m/>
    <m/>
    <m/>
    <m/>
    <m/>
    <m/>
  </r>
  <r>
    <s v="Alan LaPolice"/>
    <x v="0"/>
    <s v="KS"/>
    <s v="U.S. House Kansas District 1"/>
    <x v="1"/>
    <x v="0"/>
    <x v="7"/>
    <s v="Advanced"/>
    <s v="None"/>
    <s v="On the Ballot"/>
    <n v="-46.91"/>
    <n v="100"/>
    <x v="1"/>
    <x v="1"/>
    <x v="0"/>
    <x v="0"/>
    <x v="0"/>
    <x v="0"/>
    <x v="0"/>
    <x v="0"/>
    <m/>
    <m/>
    <m/>
    <m/>
    <m/>
    <m/>
    <m/>
    <m/>
    <m/>
    <m/>
    <m/>
    <m/>
    <m/>
  </r>
  <r>
    <s v="Paul Davis"/>
    <x v="0"/>
    <s v="KS"/>
    <s v="U.S. House Kansas District 2"/>
    <x v="1"/>
    <x v="0"/>
    <x v="7"/>
    <s v="Advanced"/>
    <s v="None"/>
    <s v="On the Ballot"/>
    <n v="-19.73"/>
    <n v="100"/>
    <x v="1"/>
    <x v="1"/>
    <x v="1"/>
    <x v="0"/>
    <x v="1"/>
    <x v="0"/>
    <x v="0"/>
    <x v="0"/>
    <m/>
    <m/>
    <m/>
    <m/>
    <m/>
    <m/>
    <m/>
    <m/>
    <m/>
    <m/>
    <m/>
    <m/>
    <m/>
  </r>
  <r>
    <s v="Brent Welder"/>
    <x v="0"/>
    <s v="KS"/>
    <s v="U.S. House Kansas District 3"/>
    <x v="1"/>
    <x v="0"/>
    <x v="7"/>
    <s v="Lost"/>
    <s v="None"/>
    <s v="None"/>
    <n v="-4.0100002000000003"/>
    <n v="33.900002000000001"/>
    <x v="0"/>
    <x v="1"/>
    <x v="1"/>
    <x v="0"/>
    <x v="0"/>
    <x v="0"/>
    <x v="0"/>
    <x v="1"/>
    <m/>
    <s v="No"/>
    <s v="Yes"/>
    <m/>
    <m/>
    <s v="Yes"/>
    <s v="Yes"/>
    <s v="Yes"/>
    <s v="Yes"/>
    <s v="No"/>
    <m/>
    <m/>
    <m/>
  </r>
  <r>
    <s v="Jay Sidie"/>
    <x v="0"/>
    <s v="KS"/>
    <s v="U.S. House Kansas District 3"/>
    <x v="1"/>
    <x v="0"/>
    <x v="7"/>
    <s v="Lost"/>
    <s v="None"/>
    <s v="None"/>
    <n v="-4.0100002000000003"/>
    <n v="2.9000001000000002"/>
    <x v="0"/>
    <x v="1"/>
    <x v="1"/>
    <x v="0"/>
    <x v="0"/>
    <x v="0"/>
    <x v="0"/>
    <x v="0"/>
    <m/>
    <s v="No"/>
    <s v="No"/>
    <m/>
    <m/>
    <s v="No"/>
    <s v="No"/>
    <s v="No"/>
    <s v="No"/>
    <s v="No"/>
    <m/>
    <m/>
    <m/>
  </r>
  <r>
    <s v="Mike McCamon"/>
    <x v="0"/>
    <s v="KS"/>
    <s v="U.S. House Kansas District 3"/>
    <x v="1"/>
    <x v="0"/>
    <x v="7"/>
    <s v="Lost"/>
    <s v="None"/>
    <s v="None"/>
    <n v="-4.0100002000000003"/>
    <n v="6.9000000999999997"/>
    <x v="0"/>
    <x v="1"/>
    <x v="1"/>
    <x v="0"/>
    <x v="0"/>
    <x v="0"/>
    <x v="1"/>
    <x v="0"/>
    <m/>
    <s v="No"/>
    <s v="No"/>
    <m/>
    <m/>
    <s v="No"/>
    <s v="No"/>
    <s v="No"/>
    <s v="No"/>
    <s v="No"/>
    <m/>
    <m/>
    <m/>
  </r>
  <r>
    <s v="Sharice Davids"/>
    <x v="1"/>
    <s v="KS"/>
    <s v="U.S. House Kansas District 3"/>
    <x v="1"/>
    <x v="0"/>
    <x v="7"/>
    <s v="Advanced"/>
    <s v="None"/>
    <s v="On the Ballot"/>
    <n v="-4.0100002000000003"/>
    <n v="37.299999"/>
    <x v="1"/>
    <x v="0"/>
    <x v="1"/>
    <x v="1"/>
    <x v="0"/>
    <x v="0"/>
    <x v="0"/>
    <x v="0"/>
    <m/>
    <s v="Yes"/>
    <s v="No"/>
    <m/>
    <m/>
    <s v="No"/>
    <s v="No"/>
    <s v="No"/>
    <s v="No"/>
    <s v="Yes"/>
    <m/>
    <m/>
    <m/>
  </r>
  <r>
    <s v="Sylvia Williams"/>
    <x v="1"/>
    <s v="KS"/>
    <s v="U.S. House Kansas District 3"/>
    <x v="1"/>
    <x v="0"/>
    <x v="7"/>
    <s v="Lost"/>
    <s v="None"/>
    <s v="None"/>
    <n v="-4.0100002000000003"/>
    <n v="4.6999997999999996"/>
    <x v="0"/>
    <x v="1"/>
    <x v="1"/>
    <x v="0"/>
    <x v="0"/>
    <x v="0"/>
    <x v="0"/>
    <x v="0"/>
    <m/>
    <s v="No"/>
    <s v="No"/>
    <m/>
    <m/>
    <s v="No"/>
    <s v="No"/>
    <s v="No"/>
    <s v="No"/>
    <s v="No"/>
    <m/>
    <m/>
    <m/>
  </r>
  <r>
    <s v="Tom Niermann"/>
    <x v="0"/>
    <s v="KS"/>
    <s v="U.S. House Kansas District 3"/>
    <x v="1"/>
    <x v="0"/>
    <x v="7"/>
    <s v="Lost"/>
    <s v="None"/>
    <s v="None"/>
    <n v="-4.0100002000000003"/>
    <n v="14.3"/>
    <x v="0"/>
    <x v="1"/>
    <x v="1"/>
    <x v="0"/>
    <x v="0"/>
    <x v="0"/>
    <x v="0"/>
    <x v="0"/>
    <m/>
    <s v="No"/>
    <s v="No"/>
    <m/>
    <m/>
    <s v="No"/>
    <s v="No"/>
    <s v="No"/>
    <s v="No"/>
    <s v="Yes"/>
    <m/>
    <m/>
    <m/>
  </r>
  <r>
    <s v="James Thompson"/>
    <x v="0"/>
    <s v="KS"/>
    <s v="U.S. House Kansas District 4"/>
    <x v="1"/>
    <x v="0"/>
    <x v="7"/>
    <s v="Advanced"/>
    <s v="None"/>
    <s v="On the Ballot"/>
    <n v="-29.309999000000001"/>
    <n v="65.300003000000004"/>
    <x v="1"/>
    <x v="1"/>
    <x v="0"/>
    <x v="0"/>
    <x v="0"/>
    <x v="0"/>
    <x v="0"/>
    <x v="0"/>
    <m/>
    <m/>
    <s v="Yes"/>
    <m/>
    <m/>
    <s v="Yes"/>
    <s v="Yes"/>
    <s v="Yes"/>
    <m/>
    <m/>
    <m/>
    <m/>
    <m/>
  </r>
  <r>
    <s v="Laura Lombard"/>
    <x v="1"/>
    <s v="KS"/>
    <s v="U.S. House Kansas District 4"/>
    <x v="1"/>
    <x v="0"/>
    <x v="7"/>
    <s v="Lost"/>
    <s v="None"/>
    <s v="None"/>
    <n v="-29.309999000000001"/>
    <n v="34.700001"/>
    <x v="0"/>
    <x v="1"/>
    <x v="1"/>
    <x v="0"/>
    <x v="0"/>
    <x v="0"/>
    <x v="0"/>
    <x v="0"/>
    <m/>
    <m/>
    <s v="Yes"/>
    <m/>
    <m/>
    <s v="No"/>
    <s v="No"/>
    <s v="No"/>
    <m/>
    <m/>
    <m/>
    <m/>
    <m/>
  </r>
  <r>
    <s v="Alonzo Pennington"/>
    <x v="0"/>
    <s v="KY"/>
    <s v="U.S. House Kentucky District 1"/>
    <x v="1"/>
    <x v="0"/>
    <x v="1"/>
    <s v="Lost"/>
    <s v="None"/>
    <s v="None"/>
    <n v="-47.48"/>
    <n v="25.4"/>
    <x v="0"/>
    <x v="1"/>
    <x v="1"/>
    <x v="0"/>
    <x v="0"/>
    <x v="0"/>
    <x v="0"/>
    <x v="0"/>
    <m/>
    <m/>
    <m/>
    <m/>
    <m/>
    <m/>
    <s v="No"/>
    <m/>
    <m/>
    <s v="No"/>
    <m/>
    <m/>
    <m/>
  </r>
  <r>
    <s v="Paul Walker"/>
    <x v="0"/>
    <s v="KY"/>
    <s v="U.S. House Kentucky District 1"/>
    <x v="1"/>
    <x v="0"/>
    <x v="1"/>
    <s v="Advanced"/>
    <s v="None"/>
    <s v="On the Ballot"/>
    <n v="-47.48"/>
    <n v="74.599997999999999"/>
    <x v="1"/>
    <x v="1"/>
    <x v="1"/>
    <x v="0"/>
    <x v="0"/>
    <x v="0"/>
    <x v="0"/>
    <x v="0"/>
    <m/>
    <m/>
    <m/>
    <m/>
    <m/>
    <m/>
    <s v="Yes"/>
    <m/>
    <m/>
    <s v="Yes"/>
    <m/>
    <m/>
    <m/>
  </r>
  <r>
    <s v="Brian Pedigo"/>
    <x v="0"/>
    <s v="KY"/>
    <s v="U.S. House Kentucky District 2"/>
    <x v="1"/>
    <x v="0"/>
    <x v="1"/>
    <s v="Lost"/>
    <s v="None"/>
    <s v="None"/>
    <n v="-39.509998000000003"/>
    <n v="28.68"/>
    <x v="0"/>
    <x v="1"/>
    <x v="1"/>
    <x v="0"/>
    <x v="0"/>
    <x v="0"/>
    <x v="0"/>
    <x v="0"/>
    <m/>
    <m/>
    <m/>
    <m/>
    <m/>
    <m/>
    <s v="No"/>
    <m/>
    <m/>
    <m/>
    <m/>
    <m/>
    <m/>
  </r>
  <r>
    <s v="Grant Short"/>
    <x v="1"/>
    <s v="KY"/>
    <s v="U.S. House Kentucky District 2"/>
    <x v="1"/>
    <x v="0"/>
    <x v="1"/>
    <s v="Lost"/>
    <s v="None"/>
    <s v="None"/>
    <n v="-39.509998000000003"/>
    <n v="19.59"/>
    <x v="0"/>
    <x v="1"/>
    <x v="1"/>
    <x v="0"/>
    <x v="0"/>
    <x v="0"/>
    <x v="0"/>
    <x v="0"/>
    <m/>
    <m/>
    <m/>
    <m/>
    <m/>
    <m/>
    <s v="Yes"/>
    <m/>
    <m/>
    <m/>
    <m/>
    <m/>
    <m/>
  </r>
  <r>
    <s v="Hank Linderman"/>
    <x v="0"/>
    <s v="KY"/>
    <s v="U.S. House Kentucky District 2"/>
    <x v="1"/>
    <x v="0"/>
    <x v="1"/>
    <s v="Advanced"/>
    <s v="None"/>
    <s v="On the Ballot"/>
    <n v="-39.509998000000003"/>
    <n v="30.02"/>
    <x v="1"/>
    <x v="1"/>
    <x v="1"/>
    <x v="0"/>
    <x v="0"/>
    <x v="0"/>
    <x v="0"/>
    <x v="0"/>
    <m/>
    <m/>
    <m/>
    <m/>
    <m/>
    <m/>
    <s v="No"/>
    <m/>
    <m/>
    <m/>
    <m/>
    <m/>
    <m/>
  </r>
  <r>
    <s v="Rane Eir Olivia Sessions"/>
    <x v="1"/>
    <s v="KY"/>
    <s v="U.S. House Kentucky District 2"/>
    <x v="1"/>
    <x v="0"/>
    <x v="1"/>
    <s v="Lost"/>
    <s v="None"/>
    <s v="None"/>
    <n v="-39.509998000000003"/>
    <n v="21.719999000000001"/>
    <x v="0"/>
    <x v="1"/>
    <x v="0"/>
    <x v="0"/>
    <x v="0"/>
    <x v="0"/>
    <x v="0"/>
    <x v="0"/>
    <m/>
    <m/>
    <m/>
    <m/>
    <m/>
    <m/>
    <s v="No"/>
    <m/>
    <m/>
    <m/>
    <m/>
    <m/>
    <m/>
  </r>
  <r>
    <s v="Christina Lord"/>
    <x v="1"/>
    <s v="KY"/>
    <s v="U.S. House Kentucky District 4"/>
    <x v="1"/>
    <x v="0"/>
    <x v="1"/>
    <s v="Lost"/>
    <s v="None"/>
    <s v="None"/>
    <n v="-36.610000999999997"/>
    <n v="21.709999"/>
    <x v="0"/>
    <x v="1"/>
    <x v="1"/>
    <x v="0"/>
    <x v="0"/>
    <x v="0"/>
    <x v="0"/>
    <x v="0"/>
    <m/>
    <m/>
    <s v="No"/>
    <m/>
    <m/>
    <m/>
    <m/>
    <m/>
    <m/>
    <m/>
    <m/>
    <m/>
    <m/>
  </r>
  <r>
    <s v="Patti Piatt"/>
    <x v="1"/>
    <s v="KY"/>
    <s v="U.S. House Kentucky District 4"/>
    <x v="1"/>
    <x v="0"/>
    <x v="1"/>
    <s v="Lost"/>
    <s v="None"/>
    <s v="None"/>
    <n v="-36.610000999999997"/>
    <n v="37.529998999999997"/>
    <x v="0"/>
    <x v="1"/>
    <x v="1"/>
    <x v="0"/>
    <x v="0"/>
    <x v="0"/>
    <x v="0"/>
    <x v="0"/>
    <m/>
    <m/>
    <s v="Yes"/>
    <m/>
    <m/>
    <m/>
    <m/>
    <m/>
    <m/>
    <m/>
    <m/>
    <m/>
    <m/>
  </r>
  <r>
    <s v="Seth Hall"/>
    <x v="0"/>
    <s v="KY"/>
    <s v="U.S. House Kentucky District 4"/>
    <x v="1"/>
    <x v="0"/>
    <x v="1"/>
    <s v="Advanced"/>
    <s v="None"/>
    <s v="On the Ballot"/>
    <n v="-36.610000999999997"/>
    <n v="40.770000000000003"/>
    <x v="1"/>
    <x v="1"/>
    <x v="1"/>
    <x v="0"/>
    <x v="0"/>
    <x v="0"/>
    <x v="0"/>
    <x v="0"/>
    <m/>
    <m/>
    <s v="No"/>
    <m/>
    <m/>
    <m/>
    <m/>
    <m/>
    <m/>
    <m/>
    <m/>
    <m/>
    <m/>
  </r>
  <r>
    <s v="Kenneth Stepp"/>
    <x v="0"/>
    <s v="KY"/>
    <s v="U.S. House Kentucky District 5"/>
    <x v="1"/>
    <x v="0"/>
    <x v="1"/>
    <s v="Advanced"/>
    <s v="None"/>
    <s v="On the Ballot"/>
    <n v="-62.060001"/>
    <n v="58.689999"/>
    <x v="1"/>
    <x v="1"/>
    <x v="0"/>
    <x v="0"/>
    <x v="0"/>
    <x v="0"/>
    <x v="0"/>
    <x v="0"/>
    <m/>
    <m/>
    <m/>
    <m/>
    <m/>
    <m/>
    <m/>
    <m/>
    <m/>
    <m/>
    <m/>
    <m/>
    <m/>
  </r>
  <r>
    <s v="Scott Sykes"/>
    <x v="0"/>
    <s v="KY"/>
    <s v="U.S. House Kentucky District 5"/>
    <x v="1"/>
    <x v="0"/>
    <x v="1"/>
    <s v="Lost"/>
    <s v="None"/>
    <s v="None"/>
    <n v="-62.060001"/>
    <n v="41.310001"/>
    <x v="0"/>
    <x v="1"/>
    <x v="1"/>
    <x v="0"/>
    <x v="1"/>
    <x v="0"/>
    <x v="0"/>
    <x v="0"/>
    <m/>
    <m/>
    <m/>
    <m/>
    <m/>
    <m/>
    <m/>
    <m/>
    <m/>
    <m/>
    <m/>
    <m/>
    <m/>
  </r>
  <r>
    <s v="Amy McGrath"/>
    <x v="1"/>
    <s v="KY"/>
    <s v="U.S. House Kentucky District 6"/>
    <x v="1"/>
    <x v="0"/>
    <x v="1"/>
    <s v="Advanced"/>
    <s v="None"/>
    <s v="On the Ballot"/>
    <n v="-17.41"/>
    <n v="48.66"/>
    <x v="1"/>
    <x v="1"/>
    <x v="0"/>
    <x v="0"/>
    <x v="0"/>
    <x v="0"/>
    <x v="0"/>
    <x v="0"/>
    <m/>
    <m/>
    <m/>
    <m/>
    <m/>
    <m/>
    <m/>
    <m/>
    <m/>
    <m/>
    <m/>
    <s v="Yes"/>
    <m/>
  </r>
  <r>
    <s v="Daniel Kemph"/>
    <x v="0"/>
    <s v="KY"/>
    <s v="U.S. House Kentucky District 6"/>
    <x v="1"/>
    <x v="0"/>
    <x v="1"/>
    <s v="Lost"/>
    <s v="None"/>
    <s v="None"/>
    <n v="-17.41"/>
    <n v="1.23"/>
    <x v="0"/>
    <x v="1"/>
    <x v="1"/>
    <x v="0"/>
    <x v="0"/>
    <x v="0"/>
    <x v="0"/>
    <x v="0"/>
    <m/>
    <m/>
    <m/>
    <m/>
    <m/>
    <m/>
    <m/>
    <m/>
    <m/>
    <m/>
    <m/>
    <s v="No"/>
    <m/>
  </r>
  <r>
    <s v="Geoff Young"/>
    <x v="0"/>
    <s v="KY"/>
    <s v="U.S. House Kentucky District 6"/>
    <x v="1"/>
    <x v="0"/>
    <x v="1"/>
    <s v="Lost"/>
    <s v="None"/>
    <s v="None"/>
    <n v="-17.41"/>
    <n v="1.5700000999999999"/>
    <x v="0"/>
    <x v="1"/>
    <x v="1"/>
    <x v="0"/>
    <x v="0"/>
    <x v="0"/>
    <x v="0"/>
    <x v="0"/>
    <m/>
    <m/>
    <m/>
    <m/>
    <m/>
    <m/>
    <m/>
    <m/>
    <m/>
    <m/>
    <m/>
    <m/>
    <m/>
  </r>
  <r>
    <s v="Jim Gray"/>
    <x v="0"/>
    <s v="KY"/>
    <s v="U.S. House Kentucky District 6"/>
    <x v="1"/>
    <x v="0"/>
    <x v="1"/>
    <s v="Lost"/>
    <s v="None"/>
    <s v="None"/>
    <n v="-17.41"/>
    <n v="40.509998000000003"/>
    <x v="0"/>
    <x v="1"/>
    <x v="1"/>
    <x v="1"/>
    <x v="1"/>
    <x v="0"/>
    <x v="0"/>
    <x v="0"/>
    <m/>
    <m/>
    <m/>
    <m/>
    <m/>
    <m/>
    <m/>
    <m/>
    <m/>
    <m/>
    <m/>
    <m/>
    <m/>
  </r>
  <r>
    <s v="Reggie Thomas"/>
    <x v="0"/>
    <s v="KY"/>
    <s v="U.S. House Kentucky District 6"/>
    <x v="1"/>
    <x v="0"/>
    <x v="1"/>
    <s v="Lost"/>
    <s v="None"/>
    <s v="None"/>
    <n v="-17.41"/>
    <n v="7.1999997999999996"/>
    <x v="0"/>
    <x v="0"/>
    <x v="1"/>
    <x v="0"/>
    <x v="1"/>
    <x v="0"/>
    <x v="0"/>
    <x v="0"/>
    <m/>
    <m/>
    <m/>
    <m/>
    <m/>
    <m/>
    <m/>
    <m/>
    <m/>
    <m/>
    <m/>
    <s v="No"/>
    <m/>
  </r>
  <r>
    <s v="Theodore Green"/>
    <x v="0"/>
    <s v="KY"/>
    <s v="U.S. House Kentucky District 6"/>
    <x v="1"/>
    <x v="0"/>
    <x v="1"/>
    <s v="Lost"/>
    <s v="None"/>
    <s v="None"/>
    <n v="-17.41"/>
    <n v="0.82999997999999997"/>
    <x v="0"/>
    <x v="1"/>
    <x v="1"/>
    <x v="0"/>
    <x v="0"/>
    <x v="0"/>
    <x v="0"/>
    <x v="0"/>
    <m/>
    <m/>
    <m/>
    <m/>
    <m/>
    <m/>
    <m/>
    <m/>
    <m/>
    <m/>
    <m/>
    <s v="No"/>
    <m/>
  </r>
  <r>
    <s v="Alec Ross"/>
    <x v="0"/>
    <s v="MD"/>
    <s v="Governor of Maryland"/>
    <x v="0"/>
    <x v="0"/>
    <x v="3"/>
    <s v="Lost"/>
    <s v="None"/>
    <s v="None"/>
    <n v="23.799999"/>
    <n v="2.2999999999999998"/>
    <x v="0"/>
    <x v="1"/>
    <x v="1"/>
    <x v="0"/>
    <x v="0"/>
    <x v="0"/>
    <x v="1"/>
    <x v="1"/>
    <m/>
    <s v="No"/>
    <s v="Yes"/>
    <m/>
    <m/>
    <s v="No"/>
    <s v="No"/>
    <s v="No"/>
    <m/>
    <m/>
    <s v="No"/>
    <m/>
    <m/>
  </r>
  <r>
    <s v="Ben Jealous"/>
    <x v="0"/>
    <s v="MD"/>
    <s v="Governor of Maryland"/>
    <x v="0"/>
    <x v="0"/>
    <x v="3"/>
    <s v="Advanced"/>
    <s v="None"/>
    <s v="On the Ballot"/>
    <n v="23.799999"/>
    <n v="39.599997999999999"/>
    <x v="1"/>
    <x v="0"/>
    <x v="1"/>
    <x v="0"/>
    <x v="0"/>
    <x v="0"/>
    <x v="0"/>
    <x v="0"/>
    <m/>
    <s v="No"/>
    <s v="Yes"/>
    <m/>
    <m/>
    <s v="Yes"/>
    <s v="Yes"/>
    <s v="Yes"/>
    <m/>
    <m/>
    <s v="Yes"/>
    <m/>
    <m/>
  </r>
  <r>
    <s v="James Jones"/>
    <x v="0"/>
    <s v="MD"/>
    <s v="Governor of Maryland"/>
    <x v="0"/>
    <x v="0"/>
    <x v="3"/>
    <s v="Lost"/>
    <s v="None"/>
    <s v="None"/>
    <n v="23.799999"/>
    <n v="1.5"/>
    <x v="0"/>
    <x v="0"/>
    <x v="1"/>
    <x v="0"/>
    <x v="0"/>
    <x v="0"/>
    <x v="0"/>
    <x v="0"/>
    <m/>
    <s v="No"/>
    <s v="No"/>
    <m/>
    <m/>
    <s v="No"/>
    <s v="No"/>
    <s v="No"/>
    <m/>
    <m/>
    <s v="No"/>
    <m/>
    <m/>
  </r>
  <r>
    <s v="Jim Shea (Maryland)"/>
    <x v="0"/>
    <s v="MD"/>
    <s v="Governor of Maryland"/>
    <x v="0"/>
    <x v="0"/>
    <x v="3"/>
    <s v="Lost"/>
    <s v="None"/>
    <s v="None"/>
    <n v="23.799999"/>
    <n v="8.3000001999999995"/>
    <x v="0"/>
    <x v="1"/>
    <x v="1"/>
    <x v="0"/>
    <x v="0"/>
    <x v="1"/>
    <x v="0"/>
    <x v="0"/>
    <m/>
    <s v="No"/>
    <s v="Yes"/>
    <m/>
    <m/>
    <s v="No"/>
    <s v="No"/>
    <s v="No"/>
    <m/>
    <m/>
    <s v="No"/>
    <m/>
    <m/>
  </r>
  <r>
    <s v="Krishanti Vignarajah"/>
    <x v="1"/>
    <s v="MD"/>
    <s v="Governor of Maryland"/>
    <x v="0"/>
    <x v="0"/>
    <x v="3"/>
    <s v="Lost"/>
    <s v="None"/>
    <s v="None"/>
    <n v="23.799999"/>
    <n v="8.1999998000000005"/>
    <x v="0"/>
    <x v="0"/>
    <x v="1"/>
    <x v="0"/>
    <x v="0"/>
    <x v="0"/>
    <x v="0"/>
    <x v="1"/>
    <m/>
    <s v="No"/>
    <s v="Yes"/>
    <m/>
    <m/>
    <s v="No"/>
    <s v="No"/>
    <s v="No"/>
    <m/>
    <m/>
    <s v="No"/>
    <m/>
    <m/>
  </r>
  <r>
    <s v="Ralph Jaffe"/>
    <x v="0"/>
    <s v="MD"/>
    <s v="Governor of Maryland"/>
    <x v="0"/>
    <x v="0"/>
    <x v="3"/>
    <s v="Lost"/>
    <s v="None"/>
    <s v="None"/>
    <n v="23.799999"/>
    <n v="1.6"/>
    <x v="0"/>
    <x v="1"/>
    <x v="1"/>
    <x v="0"/>
    <x v="0"/>
    <x v="0"/>
    <x v="0"/>
    <x v="0"/>
    <m/>
    <s v="No"/>
    <s v="No"/>
    <m/>
    <m/>
    <s v="No"/>
    <s v="No"/>
    <s v="No"/>
    <m/>
    <m/>
    <s v="No"/>
    <m/>
    <m/>
  </r>
  <r>
    <s v="Richard Madaleno"/>
    <x v="0"/>
    <s v="MD"/>
    <s v="Governor of Maryland"/>
    <x v="0"/>
    <x v="0"/>
    <x v="3"/>
    <s v="Lost"/>
    <s v="None"/>
    <s v="None"/>
    <n v="23.799999"/>
    <n v="5.8000002000000004"/>
    <x v="0"/>
    <x v="1"/>
    <x v="1"/>
    <x v="1"/>
    <x v="1"/>
    <x v="0"/>
    <x v="0"/>
    <x v="0"/>
    <m/>
    <s v="No"/>
    <s v="Yes"/>
    <m/>
    <m/>
    <s v="No"/>
    <s v="No"/>
    <s v="No"/>
    <m/>
    <m/>
    <s v="No"/>
    <m/>
    <m/>
  </r>
  <r>
    <s v="Rushern Baker III"/>
    <x v="0"/>
    <s v="MD"/>
    <s v="Governor of Maryland"/>
    <x v="0"/>
    <x v="0"/>
    <x v="3"/>
    <s v="Lost"/>
    <s v="None"/>
    <s v="None"/>
    <n v="23.799999"/>
    <n v="29.4"/>
    <x v="0"/>
    <x v="0"/>
    <x v="1"/>
    <x v="0"/>
    <x v="1"/>
    <x v="0"/>
    <x v="0"/>
    <x v="0"/>
    <m/>
    <s v="No"/>
    <s v="Yes"/>
    <m/>
    <m/>
    <s v="No"/>
    <s v="No"/>
    <s v="No"/>
    <m/>
    <m/>
    <s v="No"/>
    <m/>
    <m/>
  </r>
  <r>
    <s v="Allison Galbraith"/>
    <x v="1"/>
    <s v="MD"/>
    <s v="U.S. House Maryland District 1"/>
    <x v="1"/>
    <x v="0"/>
    <x v="3"/>
    <s v="Lost"/>
    <s v="None"/>
    <s v="None"/>
    <n v="-29.66"/>
    <n v="28"/>
    <x v="0"/>
    <x v="1"/>
    <x v="1"/>
    <x v="0"/>
    <x v="0"/>
    <x v="0"/>
    <x v="0"/>
    <x v="0"/>
    <m/>
    <m/>
    <s v="Yes"/>
    <m/>
    <m/>
    <m/>
    <s v="No"/>
    <m/>
    <m/>
    <m/>
    <m/>
    <s v="No"/>
    <m/>
  </r>
  <r>
    <s v="Erik Lane"/>
    <x v="0"/>
    <s v="MD"/>
    <s v="U.S. House Maryland District 1"/>
    <x v="1"/>
    <x v="0"/>
    <x v="3"/>
    <s v="Lost"/>
    <s v="None"/>
    <s v="None"/>
    <n v="-29.66"/>
    <n v="2.2000000000000002"/>
    <x v="0"/>
    <x v="1"/>
    <x v="1"/>
    <x v="0"/>
    <x v="0"/>
    <x v="0"/>
    <x v="1"/>
    <x v="0"/>
    <m/>
    <m/>
    <s v="No"/>
    <m/>
    <m/>
    <m/>
    <s v="No"/>
    <m/>
    <m/>
    <m/>
    <m/>
    <s v="No"/>
    <m/>
  </r>
  <r>
    <s v="Jesse Colvin"/>
    <x v="0"/>
    <s v="MD"/>
    <s v="U.S. House Maryland District 1"/>
    <x v="1"/>
    <x v="0"/>
    <x v="3"/>
    <s v="Advanced"/>
    <s v="None"/>
    <s v="On the Ballot"/>
    <n v="-29.66"/>
    <n v="38"/>
    <x v="1"/>
    <x v="1"/>
    <x v="0"/>
    <x v="0"/>
    <x v="0"/>
    <x v="0"/>
    <x v="0"/>
    <x v="0"/>
    <m/>
    <m/>
    <s v="Yes"/>
    <m/>
    <m/>
    <m/>
    <s v="No"/>
    <m/>
    <m/>
    <m/>
    <m/>
    <s v="Yes"/>
    <m/>
  </r>
  <r>
    <s v="Michael Brown"/>
    <x v="0"/>
    <s v="MD"/>
    <s v="U.S. House Maryland District 1"/>
    <x v="1"/>
    <x v="0"/>
    <x v="3"/>
    <s v="Lost"/>
    <s v="None"/>
    <s v="None"/>
    <n v="-29.66"/>
    <n v="15"/>
    <x v="0"/>
    <x v="2"/>
    <x v="2"/>
    <x v="2"/>
    <x v="2"/>
    <x v="0"/>
    <x v="2"/>
    <x v="2"/>
    <m/>
    <m/>
    <s v="No"/>
    <m/>
    <m/>
    <m/>
    <s v="No"/>
    <m/>
    <m/>
    <m/>
    <m/>
    <s v="No"/>
    <m/>
  </r>
  <r>
    <s v="Michael Pullen"/>
    <x v="0"/>
    <s v="MD"/>
    <s v="U.S. House Maryland District 1"/>
    <x v="1"/>
    <x v="0"/>
    <x v="3"/>
    <s v="Lost"/>
    <s v="None"/>
    <s v="None"/>
    <n v="-29.66"/>
    <n v="12.9"/>
    <x v="0"/>
    <x v="1"/>
    <x v="1"/>
    <x v="0"/>
    <x v="0"/>
    <x v="0"/>
    <x v="0"/>
    <x v="0"/>
    <m/>
    <m/>
    <s v="Yes"/>
    <m/>
    <m/>
    <m/>
    <s v="Yes"/>
    <m/>
    <m/>
    <m/>
    <m/>
    <s v="No"/>
    <m/>
  </r>
  <r>
    <s v="Steve Worton"/>
    <x v="0"/>
    <s v="MD"/>
    <s v="U.S. House Maryland District 1"/>
    <x v="1"/>
    <x v="0"/>
    <x v="3"/>
    <s v="Lost"/>
    <s v="None"/>
    <s v="None"/>
    <n v="-29.66"/>
    <n v="3.9000001000000002"/>
    <x v="0"/>
    <x v="1"/>
    <x v="1"/>
    <x v="0"/>
    <x v="0"/>
    <x v="0"/>
    <x v="0"/>
    <x v="0"/>
    <m/>
    <m/>
    <s v="No"/>
    <m/>
    <m/>
    <m/>
    <s v="No"/>
    <m/>
    <m/>
    <m/>
    <m/>
    <s v="No"/>
    <m/>
  </r>
  <r>
    <s v="Andrew Duck"/>
    <x v="0"/>
    <s v="MD"/>
    <s v="U.S. House Maryland District 6"/>
    <x v="1"/>
    <x v="0"/>
    <x v="3"/>
    <s v="Lost"/>
    <s v="None"/>
    <s v="None"/>
    <n v="11.89"/>
    <n v="4.9000000999999997"/>
    <x v="0"/>
    <x v="1"/>
    <x v="0"/>
    <x v="0"/>
    <x v="0"/>
    <x v="0"/>
    <x v="0"/>
    <x v="0"/>
    <m/>
    <s v="No"/>
    <s v="Yes"/>
    <m/>
    <m/>
    <m/>
    <s v="No"/>
    <s v="No"/>
    <m/>
    <m/>
    <s v="No"/>
    <m/>
    <m/>
  </r>
  <r>
    <s v="Aruna Miller"/>
    <x v="1"/>
    <s v="MD"/>
    <s v="U.S. House Maryland District 6"/>
    <x v="1"/>
    <x v="0"/>
    <x v="3"/>
    <s v="Lost"/>
    <s v="None"/>
    <s v="None"/>
    <n v="11.89"/>
    <n v="30.700001"/>
    <x v="0"/>
    <x v="0"/>
    <x v="1"/>
    <x v="0"/>
    <x v="1"/>
    <x v="0"/>
    <x v="1"/>
    <x v="0"/>
    <m/>
    <s v="Yes"/>
    <s v="Yes"/>
    <m/>
    <m/>
    <m/>
    <s v="No"/>
    <s v="No"/>
    <m/>
    <m/>
    <s v="No"/>
    <m/>
    <m/>
  </r>
  <r>
    <s v="Chris Graves"/>
    <x v="0"/>
    <s v="MD"/>
    <s v="U.S. House Maryland District 6"/>
    <x v="1"/>
    <x v="0"/>
    <x v="3"/>
    <s v="Lost"/>
    <s v="None"/>
    <s v="None"/>
    <n v="11.89"/>
    <n v="1.6"/>
    <x v="0"/>
    <x v="1"/>
    <x v="1"/>
    <x v="0"/>
    <x v="0"/>
    <x v="0"/>
    <x v="0"/>
    <x v="0"/>
    <m/>
    <s v="No"/>
    <s v="No"/>
    <m/>
    <m/>
    <m/>
    <s v="No"/>
    <s v="No"/>
    <m/>
    <m/>
    <s v="No"/>
    <m/>
    <m/>
  </r>
  <r>
    <s v="Christopher Hearsey"/>
    <x v="0"/>
    <s v="MD"/>
    <s v="U.S. House Maryland District 6"/>
    <x v="1"/>
    <x v="0"/>
    <x v="3"/>
    <s v="Lost"/>
    <s v="None"/>
    <s v="None"/>
    <n v="11.89"/>
    <n v="0.89999998000000003"/>
    <x v="0"/>
    <x v="1"/>
    <x v="1"/>
    <x v="0"/>
    <x v="0"/>
    <x v="0"/>
    <x v="1"/>
    <x v="0"/>
    <m/>
    <s v="No"/>
    <s v="Yes"/>
    <m/>
    <m/>
    <m/>
    <s v="No"/>
    <s v="No"/>
    <m/>
    <m/>
    <s v="No"/>
    <m/>
    <m/>
  </r>
  <r>
    <s v="David Trone"/>
    <x v="0"/>
    <s v="MD"/>
    <s v="U.S. House Maryland District 6"/>
    <x v="1"/>
    <x v="0"/>
    <x v="3"/>
    <s v="Advanced"/>
    <s v="None"/>
    <s v="On the Ballot"/>
    <n v="11.89"/>
    <n v="40.299999"/>
    <x v="1"/>
    <x v="1"/>
    <x v="1"/>
    <x v="0"/>
    <x v="0"/>
    <x v="1"/>
    <x v="0"/>
    <x v="0"/>
    <m/>
    <s v="No"/>
    <s v="Yes"/>
    <m/>
    <m/>
    <m/>
    <s v="No"/>
    <s v="No"/>
    <m/>
    <m/>
    <s v="No"/>
    <m/>
    <m/>
  </r>
  <r>
    <s v="George English"/>
    <x v="0"/>
    <s v="MD"/>
    <s v="U.S. House Maryland District 6"/>
    <x v="1"/>
    <x v="0"/>
    <x v="3"/>
    <s v="Lost"/>
    <s v="None"/>
    <s v="None"/>
    <n v="11.89"/>
    <n v="1.1000000000000001"/>
    <x v="0"/>
    <x v="1"/>
    <x v="1"/>
    <x v="0"/>
    <x v="0"/>
    <x v="0"/>
    <x v="0"/>
    <x v="0"/>
    <m/>
    <s v="No"/>
    <s v="No"/>
    <m/>
    <m/>
    <m/>
    <s v="No"/>
    <s v="No"/>
    <m/>
    <m/>
    <s v="No"/>
    <m/>
    <m/>
  </r>
  <r>
    <s v="Nadia Hashimi"/>
    <x v="1"/>
    <s v="MD"/>
    <s v="U.S. House Maryland District 6"/>
    <x v="1"/>
    <x v="0"/>
    <x v="3"/>
    <s v="Lost"/>
    <s v="None"/>
    <s v="None"/>
    <n v="11.89"/>
    <n v="10.4"/>
    <x v="0"/>
    <x v="0"/>
    <x v="1"/>
    <x v="0"/>
    <x v="0"/>
    <x v="0"/>
    <x v="1"/>
    <x v="0"/>
    <m/>
    <s v="No"/>
    <s v="Yes"/>
    <m/>
    <m/>
    <m/>
    <s v="No"/>
    <s v="No"/>
    <m/>
    <m/>
    <s v="No"/>
    <m/>
    <m/>
  </r>
  <r>
    <s v="Roger Manno"/>
    <x v="0"/>
    <s v="MD"/>
    <s v="U.S. House Maryland District 6"/>
    <x v="1"/>
    <x v="0"/>
    <x v="3"/>
    <s v="Lost"/>
    <s v="None"/>
    <s v="None"/>
    <n v="11.89"/>
    <n v="10.3"/>
    <x v="0"/>
    <x v="1"/>
    <x v="1"/>
    <x v="0"/>
    <x v="1"/>
    <x v="0"/>
    <x v="0"/>
    <x v="0"/>
    <m/>
    <s v="No"/>
    <s v="Yes"/>
    <m/>
    <m/>
    <m/>
    <s v="Yes"/>
    <s v="Yes"/>
    <m/>
    <m/>
    <s v="Yes"/>
    <m/>
    <m/>
  </r>
  <r>
    <s v="Adam Cote"/>
    <x v="0"/>
    <s v="ME"/>
    <s v="Governor of Maine"/>
    <x v="0"/>
    <x v="0"/>
    <x v="8"/>
    <s v="Lost"/>
    <s v="None"/>
    <s v="None"/>
    <n v="3.51"/>
    <n v="28.129999000000002"/>
    <x v="0"/>
    <x v="1"/>
    <x v="0"/>
    <x v="0"/>
    <x v="0"/>
    <x v="0"/>
    <x v="0"/>
    <x v="0"/>
    <m/>
    <s v="No"/>
    <s v="Yes"/>
    <m/>
    <m/>
    <m/>
    <m/>
    <m/>
    <m/>
    <m/>
    <s v="No"/>
    <m/>
    <m/>
  </r>
  <r>
    <s v="Betsy Sweet"/>
    <x v="1"/>
    <s v="ME"/>
    <s v="Governor of Maine"/>
    <x v="0"/>
    <x v="0"/>
    <x v="8"/>
    <s v="Lost"/>
    <s v="None"/>
    <s v="None"/>
    <n v="3.51"/>
    <n v="16.459999"/>
    <x v="0"/>
    <x v="1"/>
    <x v="1"/>
    <x v="1"/>
    <x v="0"/>
    <x v="0"/>
    <x v="0"/>
    <x v="0"/>
    <m/>
    <s v="No"/>
    <s v="Yes"/>
    <m/>
    <m/>
    <m/>
    <m/>
    <m/>
    <m/>
    <m/>
    <s v="Yes"/>
    <m/>
    <m/>
  </r>
  <r>
    <s v="Diane Russell"/>
    <x v="1"/>
    <s v="ME"/>
    <s v="Governor of Maine"/>
    <x v="0"/>
    <x v="0"/>
    <x v="8"/>
    <s v="Lost"/>
    <s v="None"/>
    <s v="None"/>
    <n v="3.51"/>
    <n v="2.1600001"/>
    <x v="0"/>
    <x v="1"/>
    <x v="1"/>
    <x v="0"/>
    <x v="1"/>
    <x v="0"/>
    <x v="0"/>
    <x v="0"/>
    <m/>
    <s v="No"/>
    <s v="Yes"/>
    <m/>
    <m/>
    <m/>
    <m/>
    <m/>
    <m/>
    <m/>
    <s v="Yes"/>
    <m/>
    <m/>
  </r>
  <r>
    <s v="Donna Dion"/>
    <x v="1"/>
    <s v="ME"/>
    <s v="Governor of Maine"/>
    <x v="0"/>
    <x v="0"/>
    <x v="8"/>
    <s v="Lost"/>
    <s v="None"/>
    <s v="None"/>
    <n v="3.51"/>
    <n v="1.27"/>
    <x v="0"/>
    <x v="1"/>
    <x v="1"/>
    <x v="0"/>
    <x v="0"/>
    <x v="0"/>
    <x v="0"/>
    <x v="0"/>
    <m/>
    <s v="No"/>
    <s v="Yes"/>
    <m/>
    <m/>
    <m/>
    <m/>
    <m/>
    <m/>
    <m/>
    <s v="No"/>
    <m/>
    <m/>
  </r>
  <r>
    <s v="Janet T. Mills"/>
    <x v="1"/>
    <s v="ME"/>
    <s v="Governor of Maine"/>
    <x v="0"/>
    <x v="0"/>
    <x v="8"/>
    <s v="Advanced"/>
    <s v="None"/>
    <s v="On the Ballot"/>
    <n v="3.51"/>
    <n v="33.090000000000003"/>
    <x v="1"/>
    <x v="1"/>
    <x v="1"/>
    <x v="0"/>
    <x v="1"/>
    <x v="0"/>
    <x v="0"/>
    <x v="0"/>
    <m/>
    <s v="Yes"/>
    <s v="No"/>
    <m/>
    <m/>
    <m/>
    <m/>
    <m/>
    <m/>
    <m/>
    <s v="No"/>
    <m/>
    <m/>
  </r>
  <r>
    <s v="Mark Dion"/>
    <x v="0"/>
    <s v="ME"/>
    <s v="Governor of Maine"/>
    <x v="0"/>
    <x v="0"/>
    <x v="8"/>
    <s v="Lost"/>
    <s v="None"/>
    <s v="None"/>
    <n v="3.51"/>
    <n v="4.1199998999999998"/>
    <x v="0"/>
    <x v="1"/>
    <x v="1"/>
    <x v="0"/>
    <x v="1"/>
    <x v="0"/>
    <x v="0"/>
    <x v="0"/>
    <m/>
    <s v="No"/>
    <s v="Yes"/>
    <m/>
    <m/>
    <m/>
    <m/>
    <m/>
    <m/>
    <m/>
    <s v="No"/>
    <m/>
    <m/>
  </r>
  <r>
    <s v="Mark Eves"/>
    <x v="0"/>
    <s v="ME"/>
    <s v="Governor of Maine"/>
    <x v="0"/>
    <x v="0"/>
    <x v="8"/>
    <s v="Lost"/>
    <s v="None"/>
    <s v="None"/>
    <n v="3.51"/>
    <n v="14.18"/>
    <x v="0"/>
    <x v="1"/>
    <x v="1"/>
    <x v="0"/>
    <x v="1"/>
    <x v="0"/>
    <x v="0"/>
    <x v="0"/>
    <m/>
    <s v="No"/>
    <s v="Yes"/>
    <m/>
    <m/>
    <m/>
    <m/>
    <m/>
    <m/>
    <m/>
    <s v="Yes"/>
    <m/>
    <m/>
  </r>
  <r>
    <s v="Craig Olson"/>
    <x v="0"/>
    <s v="ME"/>
    <s v="U.S. House Maine District 2"/>
    <x v="1"/>
    <x v="0"/>
    <x v="8"/>
    <s v="Lost"/>
    <s v="None"/>
    <s v="None"/>
    <n v="-8.1300001000000002"/>
    <n v="8.8299999000000007"/>
    <x v="0"/>
    <x v="2"/>
    <x v="1"/>
    <x v="0"/>
    <x v="0"/>
    <x v="0"/>
    <x v="0"/>
    <x v="0"/>
    <m/>
    <m/>
    <s v="Yes"/>
    <m/>
    <m/>
    <m/>
    <m/>
    <m/>
    <m/>
    <m/>
    <m/>
    <s v="No"/>
    <m/>
  </r>
  <r>
    <s v="Jared Golden"/>
    <x v="0"/>
    <s v="ME"/>
    <s v="U.S. House Maine District 2"/>
    <x v="1"/>
    <x v="0"/>
    <x v="8"/>
    <s v="Advanced"/>
    <s v="None"/>
    <s v="On the Ballot"/>
    <n v="-8.1300001000000002"/>
    <n v="46.419998"/>
    <x v="1"/>
    <x v="2"/>
    <x v="0"/>
    <x v="0"/>
    <x v="1"/>
    <x v="0"/>
    <x v="0"/>
    <x v="0"/>
    <m/>
    <m/>
    <s v="No"/>
    <m/>
    <m/>
    <m/>
    <m/>
    <m/>
    <m/>
    <m/>
    <m/>
    <s v="Yes"/>
    <m/>
  </r>
  <r>
    <s v="Lucas St. Clair"/>
    <x v="0"/>
    <s v="ME"/>
    <s v="U.S. House Maine District 2"/>
    <x v="1"/>
    <x v="0"/>
    <x v="8"/>
    <s v="Lost"/>
    <s v="None"/>
    <s v="None"/>
    <n v="-8.1300001000000002"/>
    <n v="39.240001999999997"/>
    <x v="0"/>
    <x v="2"/>
    <x v="1"/>
    <x v="0"/>
    <x v="0"/>
    <x v="0"/>
    <x v="0"/>
    <x v="0"/>
    <m/>
    <m/>
    <s v="Yes"/>
    <m/>
    <m/>
    <m/>
    <m/>
    <m/>
    <m/>
    <m/>
    <m/>
    <s v="No"/>
    <m/>
  </r>
  <r>
    <s v="Zak Ringelstein"/>
    <x v="0"/>
    <s v="ME"/>
    <s v="U.S. Senate Maine"/>
    <x v="2"/>
    <x v="0"/>
    <x v="8"/>
    <s v="Advanced"/>
    <s v="None"/>
    <s v="On the Ballot"/>
    <n v="3.51"/>
    <n v="100"/>
    <x v="1"/>
    <x v="2"/>
    <x v="1"/>
    <x v="0"/>
    <x v="0"/>
    <x v="0"/>
    <x v="0"/>
    <x v="0"/>
    <m/>
    <m/>
    <s v="Yes"/>
    <m/>
    <m/>
    <m/>
    <m/>
    <m/>
    <m/>
    <m/>
    <m/>
    <m/>
    <m/>
  </r>
  <r>
    <s v="Abdul El-Sayed"/>
    <x v="0"/>
    <s v="MI"/>
    <s v="Governor of Michigan"/>
    <x v="0"/>
    <x v="0"/>
    <x v="7"/>
    <s v="Lost"/>
    <s v="None"/>
    <s v="None"/>
    <n v="-0.33000001000000001"/>
    <n v="30.5"/>
    <x v="0"/>
    <x v="0"/>
    <x v="1"/>
    <x v="0"/>
    <x v="0"/>
    <x v="0"/>
    <x v="1"/>
    <x v="0"/>
    <m/>
    <s v="No"/>
    <s v="Yes"/>
    <m/>
    <m/>
    <s v="Yes"/>
    <s v="Yes"/>
    <s v="Yes"/>
    <s v="Yes"/>
    <m/>
    <m/>
    <m/>
    <m/>
  </r>
  <r>
    <s v="Gretchen Whitmer"/>
    <x v="1"/>
    <s v="MI"/>
    <s v="Governor of Michigan"/>
    <x v="0"/>
    <x v="0"/>
    <x v="7"/>
    <s v="Advanced"/>
    <s v="None"/>
    <s v="On the Ballot"/>
    <n v="-0.33000001000000001"/>
    <n v="51.799999"/>
    <x v="1"/>
    <x v="1"/>
    <x v="1"/>
    <x v="0"/>
    <x v="1"/>
    <x v="0"/>
    <x v="0"/>
    <x v="0"/>
    <m/>
    <s v="Yes"/>
    <s v="Yes"/>
    <m/>
    <m/>
    <s v="No"/>
    <s v="No"/>
    <s v="No"/>
    <s v="No"/>
    <m/>
    <m/>
    <m/>
    <m/>
  </r>
  <r>
    <s v="Shri Thanedar"/>
    <x v="0"/>
    <s v="MI"/>
    <s v="Governor of Michigan"/>
    <x v="0"/>
    <x v="0"/>
    <x v="7"/>
    <s v="Lost"/>
    <s v="None"/>
    <s v="None"/>
    <n v="-0.33000001000000001"/>
    <n v="17.700001"/>
    <x v="0"/>
    <x v="0"/>
    <x v="1"/>
    <x v="0"/>
    <x v="0"/>
    <x v="1"/>
    <x v="1"/>
    <x v="0"/>
    <m/>
    <s v="No"/>
    <s v="Yes"/>
    <m/>
    <m/>
    <s v="No"/>
    <s v="No"/>
    <s v="No"/>
    <s v="No"/>
    <m/>
    <m/>
    <m/>
    <m/>
  </r>
  <r>
    <s v="Frank Accavitti Jr."/>
    <x v="0"/>
    <s v="MI"/>
    <s v="U.S. House Michigan District 10"/>
    <x v="1"/>
    <x v="0"/>
    <x v="7"/>
    <s v="Lost"/>
    <s v="None"/>
    <s v="None"/>
    <n v="-29.58"/>
    <n v="32"/>
    <x v="0"/>
    <x v="1"/>
    <x v="1"/>
    <x v="0"/>
    <x v="1"/>
    <x v="0"/>
    <x v="0"/>
    <x v="0"/>
    <m/>
    <m/>
    <m/>
    <m/>
    <m/>
    <m/>
    <m/>
    <m/>
    <m/>
    <m/>
    <m/>
    <m/>
    <m/>
  </r>
  <r>
    <s v="Kimberly Bizon"/>
    <x v="1"/>
    <s v="MI"/>
    <s v="U.S. House Michigan District 10"/>
    <x v="1"/>
    <x v="0"/>
    <x v="7"/>
    <s v="Advanced"/>
    <s v="None"/>
    <s v="On the Ballot"/>
    <n v="-29.58"/>
    <n v="41.099997999999999"/>
    <x v="1"/>
    <x v="1"/>
    <x v="1"/>
    <x v="0"/>
    <x v="0"/>
    <x v="0"/>
    <x v="0"/>
    <x v="0"/>
    <m/>
    <m/>
    <m/>
    <m/>
    <m/>
    <m/>
    <m/>
    <m/>
    <m/>
    <m/>
    <m/>
    <m/>
    <m/>
  </r>
  <r>
    <s v="Michael McCarthy (Michigan)"/>
    <x v="0"/>
    <s v="MI"/>
    <s v="U.S. House Michigan District 10"/>
    <x v="1"/>
    <x v="0"/>
    <x v="7"/>
    <s v="Lost"/>
    <s v="None"/>
    <s v="None"/>
    <n v="-29.58"/>
    <n v="26.9"/>
    <x v="0"/>
    <x v="2"/>
    <x v="2"/>
    <x v="2"/>
    <x v="2"/>
    <x v="0"/>
    <x v="2"/>
    <x v="0"/>
    <m/>
    <m/>
    <m/>
    <m/>
    <m/>
    <m/>
    <m/>
    <m/>
    <m/>
    <m/>
    <m/>
    <m/>
    <m/>
  </r>
  <r>
    <s v="Fayrouz Saad"/>
    <x v="1"/>
    <s v="MI"/>
    <s v="U.S. House Michigan District 11"/>
    <x v="1"/>
    <x v="0"/>
    <x v="7"/>
    <s v="Lost"/>
    <s v="None"/>
    <s v="None"/>
    <n v="-7.1799998"/>
    <n v="19.5"/>
    <x v="0"/>
    <x v="0"/>
    <x v="1"/>
    <x v="0"/>
    <x v="0"/>
    <x v="0"/>
    <x v="0"/>
    <x v="1"/>
    <m/>
    <m/>
    <m/>
    <m/>
    <m/>
    <m/>
    <m/>
    <s v="Yes"/>
    <m/>
    <m/>
    <m/>
    <m/>
    <m/>
  </r>
  <r>
    <s v="Haley Stevens"/>
    <x v="1"/>
    <s v="MI"/>
    <s v="U.S. House Michigan District 11"/>
    <x v="1"/>
    <x v="0"/>
    <x v="7"/>
    <s v="Advanced"/>
    <s v="None"/>
    <s v="On the Ballot"/>
    <n v="-7.1799998"/>
    <n v="27"/>
    <x v="1"/>
    <x v="1"/>
    <x v="1"/>
    <x v="0"/>
    <x v="0"/>
    <x v="0"/>
    <x v="0"/>
    <x v="1"/>
    <m/>
    <m/>
    <m/>
    <m/>
    <m/>
    <m/>
    <m/>
    <s v="No"/>
    <m/>
    <m/>
    <m/>
    <m/>
    <m/>
  </r>
  <r>
    <s v="Nancy Skinner"/>
    <x v="1"/>
    <s v="MI"/>
    <s v="U.S. House Michigan District 11"/>
    <x v="1"/>
    <x v="0"/>
    <x v="7"/>
    <s v="Lost"/>
    <s v="None"/>
    <s v="None"/>
    <n v="-7.1799998"/>
    <n v="10.4"/>
    <x v="0"/>
    <x v="1"/>
    <x v="1"/>
    <x v="0"/>
    <x v="0"/>
    <x v="0"/>
    <x v="0"/>
    <x v="0"/>
    <m/>
    <m/>
    <m/>
    <m/>
    <m/>
    <m/>
    <m/>
    <s v="No"/>
    <m/>
    <m/>
    <m/>
    <m/>
    <m/>
  </r>
  <r>
    <s v="Suneel Gupta"/>
    <x v="0"/>
    <s v="MI"/>
    <s v="U.S. House Michigan District 11"/>
    <x v="1"/>
    <x v="0"/>
    <x v="7"/>
    <s v="Lost"/>
    <s v="None"/>
    <s v="None"/>
    <n v="-7.1799998"/>
    <n v="21.299999"/>
    <x v="0"/>
    <x v="0"/>
    <x v="1"/>
    <x v="0"/>
    <x v="0"/>
    <x v="0"/>
    <x v="1"/>
    <x v="0"/>
    <m/>
    <m/>
    <m/>
    <m/>
    <m/>
    <m/>
    <m/>
    <s v="No"/>
    <m/>
    <m/>
    <m/>
    <m/>
    <m/>
  </r>
  <r>
    <s v="Tim Greimel"/>
    <x v="0"/>
    <s v="MI"/>
    <s v="U.S. House Michigan District 11"/>
    <x v="1"/>
    <x v="0"/>
    <x v="7"/>
    <s v="Lost"/>
    <s v="None"/>
    <s v="None"/>
    <n v="-7.1799998"/>
    <n v="21.799999"/>
    <x v="0"/>
    <x v="1"/>
    <x v="1"/>
    <x v="0"/>
    <x v="1"/>
    <x v="0"/>
    <x v="0"/>
    <x v="0"/>
    <m/>
    <m/>
    <m/>
    <m/>
    <m/>
    <m/>
    <m/>
    <s v="No"/>
    <m/>
    <m/>
    <m/>
    <m/>
    <m/>
  </r>
  <r>
    <s v="Bill Wild"/>
    <x v="0"/>
    <s v="MI"/>
    <s v="U.S. House Michigan District 13"/>
    <x v="1"/>
    <x v="0"/>
    <x v="7"/>
    <s v="Lost"/>
    <s v="None"/>
    <s v="None"/>
    <n v="60.720001000000003"/>
    <n v="14"/>
    <x v="0"/>
    <x v="1"/>
    <x v="1"/>
    <x v="0"/>
    <x v="1"/>
    <x v="0"/>
    <x v="0"/>
    <x v="0"/>
    <m/>
    <m/>
    <m/>
    <m/>
    <m/>
    <m/>
    <s v="No"/>
    <s v="No"/>
    <s v="No"/>
    <m/>
    <m/>
    <m/>
    <m/>
  </r>
  <r>
    <s v="Bill Wild"/>
    <x v="0"/>
    <s v="MI"/>
    <s v="U.S. House Michigan District 13"/>
    <x v="1"/>
    <x v="1"/>
    <x v="7"/>
    <s v="Lost"/>
    <s v="None"/>
    <s v="None"/>
    <n v="60.720001000000003"/>
    <n v="15.2"/>
    <x v="0"/>
    <x v="1"/>
    <x v="1"/>
    <x v="0"/>
    <x v="1"/>
    <x v="0"/>
    <x v="0"/>
    <x v="0"/>
    <m/>
    <m/>
    <m/>
    <m/>
    <m/>
    <m/>
    <s v="No"/>
    <s v="No"/>
    <s v="No"/>
    <m/>
    <m/>
    <m/>
    <m/>
  </r>
  <r>
    <s v="Brenda Jones"/>
    <x v="1"/>
    <s v="MI"/>
    <s v="U.S. House Michigan District 13"/>
    <x v="1"/>
    <x v="1"/>
    <x v="7"/>
    <s v="Advanced"/>
    <s v="None"/>
    <s v="On the Ballot"/>
    <n v="60.720001000000003"/>
    <n v="37.700001"/>
    <x v="1"/>
    <x v="0"/>
    <x v="1"/>
    <x v="0"/>
    <x v="1"/>
    <x v="0"/>
    <x v="0"/>
    <x v="0"/>
    <m/>
    <m/>
    <m/>
    <m/>
    <m/>
    <m/>
    <s v="No"/>
    <s v="No"/>
    <s v="No"/>
    <m/>
    <m/>
    <m/>
    <m/>
  </r>
  <r>
    <s v="Brenda Jones"/>
    <x v="1"/>
    <s v="MI"/>
    <s v="U.S. House Michigan District 13"/>
    <x v="1"/>
    <x v="0"/>
    <x v="7"/>
    <s v="Lost"/>
    <s v="None"/>
    <s v="None"/>
    <n v="60.720001000000003"/>
    <n v="29.200001"/>
    <x v="0"/>
    <x v="0"/>
    <x v="1"/>
    <x v="0"/>
    <x v="1"/>
    <x v="0"/>
    <x v="0"/>
    <x v="0"/>
    <m/>
    <m/>
    <m/>
    <m/>
    <m/>
    <m/>
    <s v="No"/>
    <s v="No"/>
    <s v="No"/>
    <m/>
    <m/>
    <m/>
    <m/>
  </r>
  <r>
    <s v="Coleman Young II"/>
    <x v="0"/>
    <s v="MI"/>
    <s v="U.S. House Michigan District 13"/>
    <x v="1"/>
    <x v="0"/>
    <x v="7"/>
    <s v="Lost"/>
    <s v="None"/>
    <s v="None"/>
    <n v="60.720001000000003"/>
    <n v="12"/>
    <x v="0"/>
    <x v="0"/>
    <x v="1"/>
    <x v="0"/>
    <x v="1"/>
    <x v="0"/>
    <x v="0"/>
    <x v="0"/>
    <m/>
    <m/>
    <m/>
    <m/>
    <m/>
    <m/>
    <s v="No"/>
    <s v="No"/>
    <s v="No"/>
    <m/>
    <m/>
    <m/>
    <m/>
  </r>
  <r>
    <s v="Ian Conyers"/>
    <x v="0"/>
    <s v="MI"/>
    <s v="U.S. House Michigan District 13"/>
    <x v="1"/>
    <x v="0"/>
    <x v="7"/>
    <s v="Lost"/>
    <s v="None"/>
    <s v="None"/>
    <n v="60.720001000000003"/>
    <n v="6.3000002000000004"/>
    <x v="0"/>
    <x v="0"/>
    <x v="1"/>
    <x v="0"/>
    <x v="1"/>
    <x v="0"/>
    <x v="0"/>
    <x v="0"/>
    <m/>
    <m/>
    <m/>
    <m/>
    <m/>
    <m/>
    <s v="No"/>
    <s v="No"/>
    <s v="No"/>
    <m/>
    <m/>
    <m/>
    <m/>
  </r>
  <r>
    <s v="Ian Conyers"/>
    <x v="0"/>
    <s v="MI"/>
    <s v="U.S. House Michigan District 13"/>
    <x v="1"/>
    <x v="1"/>
    <x v="7"/>
    <s v="Lost"/>
    <s v="None"/>
    <s v="None"/>
    <n v="60.720001000000003"/>
    <n v="11.2"/>
    <x v="0"/>
    <x v="0"/>
    <x v="1"/>
    <x v="0"/>
    <x v="1"/>
    <x v="0"/>
    <x v="0"/>
    <x v="0"/>
    <m/>
    <m/>
    <m/>
    <m/>
    <m/>
    <m/>
    <s v="No"/>
    <s v="No"/>
    <s v="No"/>
    <m/>
    <m/>
    <m/>
    <m/>
  </r>
  <r>
    <s v="Rashida Tlaib"/>
    <x v="1"/>
    <s v="MI"/>
    <s v="U.S. House Michigan District 13"/>
    <x v="1"/>
    <x v="0"/>
    <x v="7"/>
    <s v="Advanced"/>
    <s v="None"/>
    <s v="On the Ballot"/>
    <n v="60.720001000000003"/>
    <n v="33.200001"/>
    <x v="1"/>
    <x v="0"/>
    <x v="1"/>
    <x v="0"/>
    <x v="1"/>
    <x v="0"/>
    <x v="0"/>
    <x v="1"/>
    <m/>
    <m/>
    <m/>
    <m/>
    <m/>
    <m/>
    <s v="Yes"/>
    <s v="Yes"/>
    <s v="Yes"/>
    <m/>
    <m/>
    <m/>
    <s v="No"/>
  </r>
  <r>
    <s v="Rashida Tlaib"/>
    <x v="1"/>
    <s v="MI"/>
    <s v="U.S. House Michigan District 13"/>
    <x v="1"/>
    <x v="1"/>
    <x v="7"/>
    <s v="Lost"/>
    <s v="None"/>
    <s v="None"/>
    <n v="60.720001000000003"/>
    <n v="35.900002000000001"/>
    <x v="0"/>
    <x v="0"/>
    <x v="1"/>
    <x v="0"/>
    <x v="1"/>
    <x v="0"/>
    <x v="0"/>
    <x v="1"/>
    <m/>
    <m/>
    <m/>
    <m/>
    <m/>
    <m/>
    <s v="Yes"/>
    <s v="Yes"/>
    <s v="Yes"/>
    <m/>
    <m/>
    <m/>
    <s v="No"/>
  </r>
  <r>
    <s v="Shanelle Jackson"/>
    <x v="1"/>
    <s v="MI"/>
    <s v="U.S. House Michigan District 13"/>
    <x v="1"/>
    <x v="0"/>
    <x v="7"/>
    <s v="Lost"/>
    <s v="None"/>
    <s v="None"/>
    <n v="60.720001000000003"/>
    <n v="5.3000002000000004"/>
    <x v="0"/>
    <x v="0"/>
    <x v="1"/>
    <x v="0"/>
    <x v="1"/>
    <x v="0"/>
    <x v="0"/>
    <x v="0"/>
    <m/>
    <m/>
    <m/>
    <m/>
    <m/>
    <m/>
    <s v="No"/>
    <s v="No"/>
    <s v="No"/>
    <m/>
    <m/>
    <m/>
    <m/>
  </r>
  <r>
    <s v="Rob Davidson"/>
    <x v="0"/>
    <s v="MI"/>
    <s v="U.S. House Michigan District 2"/>
    <x v="1"/>
    <x v="0"/>
    <x v="7"/>
    <s v="Advanced"/>
    <s v="None"/>
    <s v="On the Ballot"/>
    <n v="-18.959999"/>
    <n v="100"/>
    <x v="1"/>
    <x v="1"/>
    <x v="1"/>
    <x v="0"/>
    <x v="0"/>
    <x v="0"/>
    <x v="1"/>
    <x v="0"/>
    <m/>
    <m/>
    <s v="Yes"/>
    <m/>
    <m/>
    <m/>
    <s v="Yes"/>
    <s v="Yes"/>
    <m/>
    <s v="Yes"/>
    <m/>
    <m/>
    <m/>
  </r>
  <r>
    <s v="Cathy Albro"/>
    <x v="1"/>
    <s v="MI"/>
    <s v="U.S. House Michigan District 3"/>
    <x v="1"/>
    <x v="0"/>
    <x v="7"/>
    <s v="Advanced"/>
    <s v="None"/>
    <s v="On the Ballot"/>
    <n v="-11.41"/>
    <n v="68.199996999999996"/>
    <x v="1"/>
    <x v="1"/>
    <x v="1"/>
    <x v="0"/>
    <x v="0"/>
    <x v="0"/>
    <x v="0"/>
    <x v="0"/>
    <m/>
    <m/>
    <s v="Yes"/>
    <m/>
    <m/>
    <m/>
    <m/>
    <m/>
    <m/>
    <m/>
    <m/>
    <m/>
    <m/>
  </r>
  <r>
    <s v="Fred Wooden"/>
    <x v="0"/>
    <s v="MI"/>
    <s v="U.S. House Michigan District 3"/>
    <x v="1"/>
    <x v="0"/>
    <x v="7"/>
    <s v="Lost"/>
    <s v="None"/>
    <s v="None"/>
    <n v="-11.41"/>
    <n v="31.799999"/>
    <x v="0"/>
    <x v="1"/>
    <x v="1"/>
    <x v="0"/>
    <x v="0"/>
    <x v="0"/>
    <x v="0"/>
    <x v="0"/>
    <m/>
    <m/>
    <m/>
    <m/>
    <m/>
    <m/>
    <m/>
    <m/>
    <m/>
    <m/>
    <m/>
    <m/>
    <m/>
  </r>
  <r>
    <s v="Jerry Hilliard"/>
    <x v="0"/>
    <s v="MI"/>
    <s v="U.S. House Michigan District 4"/>
    <x v="1"/>
    <x v="0"/>
    <x v="7"/>
    <s v="Advanced"/>
    <s v="None"/>
    <s v="On the Ballot"/>
    <n v="-23.129999000000002"/>
    <n v="66.400002000000001"/>
    <x v="1"/>
    <x v="1"/>
    <x v="1"/>
    <x v="0"/>
    <x v="0"/>
    <x v="0"/>
    <x v="0"/>
    <x v="0"/>
    <m/>
    <m/>
    <m/>
    <m/>
    <m/>
    <m/>
    <m/>
    <m/>
    <m/>
    <m/>
    <m/>
    <m/>
    <m/>
  </r>
  <r>
    <s v="Zigmond Kozicki"/>
    <x v="0"/>
    <s v="MI"/>
    <s v="U.S. House Michigan District 4"/>
    <x v="1"/>
    <x v="0"/>
    <x v="7"/>
    <s v="Lost"/>
    <s v="None"/>
    <s v="None"/>
    <n v="-23.129999000000002"/>
    <n v="33.599997999999999"/>
    <x v="0"/>
    <x v="1"/>
    <x v="1"/>
    <x v="0"/>
    <x v="0"/>
    <x v="0"/>
    <x v="0"/>
    <x v="0"/>
    <m/>
    <m/>
    <m/>
    <m/>
    <m/>
    <m/>
    <m/>
    <m/>
    <m/>
    <m/>
    <m/>
    <m/>
    <m/>
  </r>
  <r>
    <s v="David Benac"/>
    <x v="0"/>
    <s v="MI"/>
    <s v="U.S. House Michigan District 6"/>
    <x v="1"/>
    <x v="0"/>
    <x v="7"/>
    <s v="Lost"/>
    <s v="None"/>
    <s v="None"/>
    <n v="-9.1800002999999997"/>
    <n v="21.700001"/>
    <x v="0"/>
    <x v="1"/>
    <x v="1"/>
    <x v="0"/>
    <x v="0"/>
    <x v="0"/>
    <x v="0"/>
    <x v="0"/>
    <m/>
    <m/>
    <s v="Yes"/>
    <m/>
    <m/>
    <m/>
    <s v="Yes"/>
    <s v="Yes"/>
    <m/>
    <m/>
    <m/>
    <m/>
    <m/>
  </r>
  <r>
    <s v="George Franklin"/>
    <x v="0"/>
    <s v="MI"/>
    <s v="U.S. House Michigan District 6"/>
    <x v="1"/>
    <x v="0"/>
    <x v="7"/>
    <s v="Lost"/>
    <s v="None"/>
    <s v="None"/>
    <n v="-9.1800002999999997"/>
    <n v="28.1"/>
    <x v="0"/>
    <x v="1"/>
    <x v="1"/>
    <x v="0"/>
    <x v="0"/>
    <x v="0"/>
    <x v="0"/>
    <x v="0"/>
    <m/>
    <m/>
    <s v="Yes"/>
    <m/>
    <m/>
    <m/>
    <s v="No"/>
    <s v="No"/>
    <m/>
    <m/>
    <m/>
    <m/>
    <m/>
  </r>
  <r>
    <s v="Matt Longjohn"/>
    <x v="0"/>
    <s v="MI"/>
    <s v="U.S. House Michigan District 6"/>
    <x v="1"/>
    <x v="0"/>
    <x v="7"/>
    <s v="Advanced"/>
    <s v="None"/>
    <s v="On the Ballot"/>
    <n v="-9.1800002999999997"/>
    <n v="37.299999"/>
    <x v="1"/>
    <x v="1"/>
    <x v="1"/>
    <x v="0"/>
    <x v="0"/>
    <x v="0"/>
    <x v="1"/>
    <x v="0"/>
    <m/>
    <m/>
    <s v="Yes"/>
    <m/>
    <m/>
    <m/>
    <s v="No"/>
    <s v="No"/>
    <m/>
    <m/>
    <m/>
    <m/>
    <m/>
  </r>
  <r>
    <s v="Rich Eichholz"/>
    <x v="0"/>
    <s v="MI"/>
    <s v="U.S. House Michigan District 6"/>
    <x v="1"/>
    <x v="0"/>
    <x v="7"/>
    <s v="Lost"/>
    <s v="None"/>
    <s v="None"/>
    <n v="-9.1800002999999997"/>
    <n v="13"/>
    <x v="0"/>
    <x v="1"/>
    <x v="1"/>
    <x v="0"/>
    <x v="0"/>
    <x v="0"/>
    <x v="1"/>
    <x v="0"/>
    <m/>
    <m/>
    <s v="Yes"/>
    <m/>
    <m/>
    <m/>
    <s v="No"/>
    <s v="No"/>
    <m/>
    <m/>
    <m/>
    <m/>
    <m/>
  </r>
  <r>
    <s v="Gretchen Driskell"/>
    <x v="1"/>
    <s v="MI"/>
    <s v="U.S. House Michigan District 7"/>
    <x v="1"/>
    <x v="0"/>
    <x v="7"/>
    <s v="Advanced"/>
    <s v="None"/>
    <s v="On the Ballot"/>
    <n v="-16.059999000000001"/>
    <n v="85.199996999999996"/>
    <x v="1"/>
    <x v="1"/>
    <x v="1"/>
    <x v="0"/>
    <x v="1"/>
    <x v="0"/>
    <x v="0"/>
    <x v="0"/>
    <s v="Yes"/>
    <s v="Yes"/>
    <m/>
    <m/>
    <m/>
    <m/>
    <s v="No"/>
    <m/>
    <m/>
    <m/>
    <m/>
    <m/>
    <m/>
  </r>
  <r>
    <s v="Steven Friday"/>
    <x v="0"/>
    <s v="MI"/>
    <s v="U.S. House Michigan District 7"/>
    <x v="1"/>
    <x v="0"/>
    <x v="7"/>
    <s v="Lost"/>
    <s v="None"/>
    <s v="None"/>
    <n v="-16.059999000000001"/>
    <n v="14.8"/>
    <x v="0"/>
    <x v="1"/>
    <x v="0"/>
    <x v="0"/>
    <x v="0"/>
    <x v="0"/>
    <x v="0"/>
    <x v="0"/>
    <s v="No"/>
    <s v="No"/>
    <m/>
    <m/>
    <m/>
    <m/>
    <s v="Yes"/>
    <m/>
    <m/>
    <m/>
    <m/>
    <m/>
    <m/>
  </r>
  <r>
    <s v="Chris Smith"/>
    <x v="0"/>
    <s v="MI"/>
    <s v="U.S. House Michigan District 8"/>
    <x v="1"/>
    <x v="0"/>
    <x v="7"/>
    <s v="Lost"/>
    <s v="None"/>
    <s v="None"/>
    <n v="-8.3299999000000007"/>
    <n v="29.1"/>
    <x v="0"/>
    <x v="1"/>
    <x v="1"/>
    <x v="0"/>
    <x v="0"/>
    <x v="0"/>
    <x v="0"/>
    <x v="0"/>
    <m/>
    <s v="No"/>
    <m/>
    <s v="No"/>
    <m/>
    <m/>
    <m/>
    <m/>
    <m/>
    <m/>
    <m/>
    <m/>
    <m/>
  </r>
  <r>
    <s v="Elissa Slotkin"/>
    <x v="1"/>
    <s v="MI"/>
    <s v="U.S. House Michigan District 8"/>
    <x v="1"/>
    <x v="0"/>
    <x v="7"/>
    <s v="Advanced"/>
    <s v="None"/>
    <s v="On the Ballot"/>
    <n v="-8.3299999000000007"/>
    <n v="70.900002000000001"/>
    <x v="1"/>
    <x v="1"/>
    <x v="1"/>
    <x v="0"/>
    <x v="0"/>
    <x v="0"/>
    <x v="0"/>
    <x v="1"/>
    <m/>
    <s v="Yes"/>
    <m/>
    <s v="Yes"/>
    <m/>
    <m/>
    <m/>
    <m/>
    <m/>
    <m/>
    <m/>
    <m/>
    <m/>
  </r>
  <r>
    <s v="Andy Levin"/>
    <x v="0"/>
    <s v="MI"/>
    <s v="U.S. House Michigan District 9"/>
    <x v="1"/>
    <x v="0"/>
    <x v="7"/>
    <s v="Advanced"/>
    <s v="None"/>
    <s v="On the Ballot"/>
    <n v="7.1399999000000003"/>
    <n v="52.5"/>
    <x v="1"/>
    <x v="1"/>
    <x v="1"/>
    <x v="0"/>
    <x v="0"/>
    <x v="0"/>
    <x v="0"/>
    <x v="0"/>
    <m/>
    <s v="No"/>
    <s v="Yes"/>
    <m/>
    <m/>
    <m/>
    <m/>
    <m/>
    <m/>
    <m/>
    <m/>
    <m/>
    <m/>
  </r>
  <r>
    <s v="Ellen Lipton"/>
    <x v="1"/>
    <s v="MI"/>
    <s v="U.S. House Michigan District 9"/>
    <x v="1"/>
    <x v="0"/>
    <x v="7"/>
    <s v="Lost"/>
    <s v="None"/>
    <s v="None"/>
    <n v="7.1399999000000003"/>
    <n v="42.400002000000001"/>
    <x v="0"/>
    <x v="1"/>
    <x v="1"/>
    <x v="0"/>
    <x v="1"/>
    <x v="0"/>
    <x v="1"/>
    <x v="0"/>
    <m/>
    <s v="Yes"/>
    <s v="Yes"/>
    <m/>
    <m/>
    <m/>
    <m/>
    <m/>
    <m/>
    <m/>
    <m/>
    <m/>
    <m/>
  </r>
  <r>
    <s v="Martin Brook"/>
    <x v="0"/>
    <s v="MI"/>
    <s v="U.S. House Michigan District 9"/>
    <x v="1"/>
    <x v="0"/>
    <x v="7"/>
    <s v="Lost"/>
    <s v="None"/>
    <s v="None"/>
    <n v="7.1399999000000003"/>
    <n v="5.0999999000000003"/>
    <x v="0"/>
    <x v="1"/>
    <x v="1"/>
    <x v="0"/>
    <x v="0"/>
    <x v="0"/>
    <x v="0"/>
    <x v="0"/>
    <m/>
    <s v="No"/>
    <s v="Yes"/>
    <m/>
    <m/>
    <m/>
    <m/>
    <m/>
    <m/>
    <m/>
    <m/>
    <m/>
    <m/>
  </r>
  <r>
    <s v="Bill Haas"/>
    <x v="0"/>
    <s v="MO"/>
    <s v="U.S. House Missouri District 2"/>
    <x v="1"/>
    <x v="0"/>
    <x v="7"/>
    <s v="Lost"/>
    <s v="None"/>
    <s v="None"/>
    <n v="-14.18"/>
    <n v="19.5"/>
    <x v="0"/>
    <x v="1"/>
    <x v="1"/>
    <x v="0"/>
    <x v="1"/>
    <x v="0"/>
    <x v="0"/>
    <x v="0"/>
    <m/>
    <m/>
    <m/>
    <m/>
    <m/>
    <m/>
    <m/>
    <m/>
    <m/>
    <m/>
    <m/>
    <s v="No"/>
    <m/>
  </r>
  <r>
    <s v="Cort VanOstran"/>
    <x v="0"/>
    <s v="MO"/>
    <s v="U.S. House Missouri District 2"/>
    <x v="1"/>
    <x v="0"/>
    <x v="7"/>
    <s v="Advanced"/>
    <s v="None"/>
    <s v="On the Ballot"/>
    <n v="-14.18"/>
    <n v="41.700001"/>
    <x v="1"/>
    <x v="1"/>
    <x v="1"/>
    <x v="0"/>
    <x v="0"/>
    <x v="0"/>
    <x v="0"/>
    <x v="0"/>
    <m/>
    <m/>
    <s v="Yes"/>
    <m/>
    <m/>
    <m/>
    <m/>
    <m/>
    <m/>
    <m/>
    <m/>
    <s v="No"/>
    <m/>
  </r>
  <r>
    <s v="John Messmer"/>
    <x v="0"/>
    <s v="MO"/>
    <s v="U.S. House Missouri District 2"/>
    <x v="1"/>
    <x v="0"/>
    <x v="7"/>
    <s v="Lost"/>
    <s v="None"/>
    <s v="None"/>
    <n v="-14.18"/>
    <n v="9.6999998000000005"/>
    <x v="0"/>
    <x v="1"/>
    <x v="1"/>
    <x v="0"/>
    <x v="0"/>
    <x v="0"/>
    <x v="0"/>
    <x v="0"/>
    <m/>
    <m/>
    <s v="Yes"/>
    <m/>
    <m/>
    <m/>
    <m/>
    <m/>
    <m/>
    <m/>
    <m/>
    <s v="No"/>
    <m/>
  </r>
  <r>
    <s v="Mark Osmack"/>
    <x v="0"/>
    <s v="MO"/>
    <s v="U.S. House Missouri District 2"/>
    <x v="1"/>
    <x v="0"/>
    <x v="7"/>
    <s v="Lost"/>
    <s v="None"/>
    <s v="None"/>
    <n v="-14.18"/>
    <n v="25.200001"/>
    <x v="0"/>
    <x v="1"/>
    <x v="0"/>
    <x v="0"/>
    <x v="0"/>
    <x v="0"/>
    <x v="0"/>
    <x v="0"/>
    <m/>
    <m/>
    <s v="Yes"/>
    <m/>
    <m/>
    <m/>
    <m/>
    <m/>
    <m/>
    <m/>
    <m/>
    <s v="Yes"/>
    <m/>
  </r>
  <r>
    <s v="Robert Hazel"/>
    <x v="0"/>
    <s v="MO"/>
    <s v="U.S. House Missouri District 2"/>
    <x v="1"/>
    <x v="0"/>
    <x v="7"/>
    <s v="Lost"/>
    <s v="None"/>
    <s v="None"/>
    <n v="-14.18"/>
    <n v="4"/>
    <x v="0"/>
    <x v="1"/>
    <x v="1"/>
    <x v="0"/>
    <x v="0"/>
    <x v="0"/>
    <x v="0"/>
    <x v="0"/>
    <m/>
    <m/>
    <m/>
    <m/>
    <m/>
    <m/>
    <m/>
    <m/>
    <m/>
    <m/>
    <m/>
    <s v="No"/>
    <m/>
  </r>
  <r>
    <s v="Katy Geppert"/>
    <x v="1"/>
    <s v="MO"/>
    <s v="U.S. House Missouri District 3"/>
    <x v="1"/>
    <x v="0"/>
    <x v="7"/>
    <s v="Advanced"/>
    <s v="None"/>
    <s v="On the Ballot"/>
    <n v="-38.259998000000003"/>
    <n v="100"/>
    <x v="1"/>
    <x v="1"/>
    <x v="1"/>
    <x v="0"/>
    <x v="0"/>
    <x v="0"/>
    <x v="1"/>
    <x v="0"/>
    <m/>
    <m/>
    <s v="Yes"/>
    <m/>
    <m/>
    <m/>
    <m/>
    <m/>
    <m/>
    <m/>
    <m/>
    <m/>
    <m/>
  </r>
  <r>
    <s v="Hallie Thompson"/>
    <x v="1"/>
    <s v="MO"/>
    <s v="U.S. House Missouri District 4"/>
    <x v="1"/>
    <x v="0"/>
    <x v="7"/>
    <s v="Lost"/>
    <s v="None"/>
    <s v="None"/>
    <n v="-35.729999999999997"/>
    <n v="48.099997999999999"/>
    <x v="0"/>
    <x v="1"/>
    <x v="1"/>
    <x v="0"/>
    <x v="0"/>
    <x v="0"/>
    <x v="1"/>
    <x v="0"/>
    <m/>
    <m/>
    <s v="Yes"/>
    <m/>
    <m/>
    <m/>
    <m/>
    <m/>
    <m/>
    <m/>
    <m/>
    <m/>
    <m/>
  </r>
  <r>
    <s v="Renee Hoagenson"/>
    <x v="1"/>
    <s v="MO"/>
    <s v="U.S. House Missouri District 4"/>
    <x v="1"/>
    <x v="0"/>
    <x v="7"/>
    <s v="Advanced"/>
    <s v="None"/>
    <s v="On the Ballot"/>
    <n v="-35.729999999999997"/>
    <n v="51.900002000000001"/>
    <x v="1"/>
    <x v="1"/>
    <x v="1"/>
    <x v="0"/>
    <x v="0"/>
    <x v="0"/>
    <x v="0"/>
    <x v="0"/>
    <m/>
    <m/>
    <m/>
    <m/>
    <m/>
    <m/>
    <m/>
    <m/>
    <m/>
    <m/>
    <m/>
    <m/>
    <m/>
  </r>
  <r>
    <s v="Ed Andres"/>
    <x v="0"/>
    <s v="MO"/>
    <s v="U.S. House Missouri District 6"/>
    <x v="1"/>
    <x v="0"/>
    <x v="7"/>
    <s v="Lost"/>
    <s v="None"/>
    <s v="None"/>
    <n v="-31.610001"/>
    <n v="27.700001"/>
    <x v="0"/>
    <x v="2"/>
    <x v="2"/>
    <x v="2"/>
    <x v="2"/>
    <x v="0"/>
    <x v="2"/>
    <x v="0"/>
    <m/>
    <m/>
    <m/>
    <m/>
    <m/>
    <m/>
    <s v="No"/>
    <m/>
    <m/>
    <m/>
    <m/>
    <m/>
    <m/>
  </r>
  <r>
    <s v="Henry Martin"/>
    <x v="0"/>
    <s v="MO"/>
    <s v="U.S. House Missouri District 6"/>
    <x v="1"/>
    <x v="0"/>
    <x v="7"/>
    <s v="Advanced"/>
    <s v="None"/>
    <s v="On the Ballot"/>
    <n v="-31.610001"/>
    <n v="41.5"/>
    <x v="1"/>
    <x v="0"/>
    <x v="0"/>
    <x v="0"/>
    <x v="0"/>
    <x v="0"/>
    <x v="0"/>
    <x v="0"/>
    <m/>
    <m/>
    <m/>
    <m/>
    <m/>
    <m/>
    <s v="No"/>
    <m/>
    <m/>
    <m/>
    <m/>
    <m/>
    <m/>
  </r>
  <r>
    <s v="Winston Apple"/>
    <x v="0"/>
    <s v="MO"/>
    <s v="U.S. House Missouri District 6"/>
    <x v="1"/>
    <x v="0"/>
    <x v="7"/>
    <s v="Lost"/>
    <s v="None"/>
    <s v="None"/>
    <n v="-31.610001"/>
    <n v="30.799999"/>
    <x v="0"/>
    <x v="1"/>
    <x v="1"/>
    <x v="0"/>
    <x v="0"/>
    <x v="0"/>
    <x v="0"/>
    <x v="0"/>
    <m/>
    <m/>
    <m/>
    <m/>
    <m/>
    <m/>
    <s v="Yes"/>
    <m/>
    <m/>
    <m/>
    <m/>
    <m/>
    <m/>
  </r>
  <r>
    <s v="Jamie Schoolcraft"/>
    <x v="0"/>
    <s v="MO"/>
    <s v="U.S. House Missouri District 7"/>
    <x v="1"/>
    <x v="0"/>
    <x v="7"/>
    <s v="Advanced"/>
    <s v="None"/>
    <s v="On the Ballot"/>
    <n v="-46.130001"/>
    <n v="40.599997999999999"/>
    <x v="1"/>
    <x v="1"/>
    <x v="0"/>
    <x v="0"/>
    <x v="1"/>
    <x v="0"/>
    <x v="1"/>
    <x v="0"/>
    <m/>
    <m/>
    <s v="Yes"/>
    <m/>
    <m/>
    <m/>
    <m/>
    <s v="Yes"/>
    <m/>
    <m/>
    <m/>
    <m/>
    <m/>
  </r>
  <r>
    <s v="John Farmer de la Torre"/>
    <x v="0"/>
    <s v="MO"/>
    <s v="U.S. House Missouri District 7"/>
    <x v="1"/>
    <x v="0"/>
    <x v="7"/>
    <s v="Lost"/>
    <s v="None"/>
    <s v="None"/>
    <n v="-46.130001"/>
    <n v="21.700001"/>
    <x v="0"/>
    <x v="0"/>
    <x v="1"/>
    <x v="0"/>
    <x v="0"/>
    <x v="0"/>
    <x v="0"/>
    <x v="0"/>
    <m/>
    <m/>
    <s v="No"/>
    <m/>
    <m/>
    <m/>
    <m/>
    <s v="No"/>
    <m/>
    <m/>
    <m/>
    <m/>
    <m/>
  </r>
  <r>
    <s v="Kenneth Hatfield"/>
    <x v="0"/>
    <s v="MO"/>
    <s v="U.S. House Missouri District 7"/>
    <x v="1"/>
    <x v="0"/>
    <x v="7"/>
    <s v="Lost"/>
    <s v="None"/>
    <s v="None"/>
    <n v="-46.130001"/>
    <n v="22.299999"/>
    <x v="0"/>
    <x v="2"/>
    <x v="2"/>
    <x v="2"/>
    <x v="2"/>
    <x v="0"/>
    <x v="2"/>
    <x v="0"/>
    <m/>
    <m/>
    <s v="No"/>
    <m/>
    <m/>
    <m/>
    <m/>
    <s v="No"/>
    <m/>
    <m/>
    <m/>
    <m/>
    <m/>
  </r>
  <r>
    <s v="Vincent Jennings"/>
    <x v="0"/>
    <s v="MO"/>
    <s v="U.S. House Missouri District 7"/>
    <x v="1"/>
    <x v="0"/>
    <x v="7"/>
    <s v="Lost"/>
    <s v="None"/>
    <s v="None"/>
    <n v="-46.130001"/>
    <n v="15.4"/>
    <x v="0"/>
    <x v="2"/>
    <x v="2"/>
    <x v="2"/>
    <x v="2"/>
    <x v="0"/>
    <x v="2"/>
    <x v="0"/>
    <m/>
    <m/>
    <s v="Yes"/>
    <m/>
    <m/>
    <m/>
    <m/>
    <s v="No"/>
    <m/>
    <m/>
    <m/>
    <m/>
    <m/>
  </r>
  <r>
    <s v="Kathy Ellis"/>
    <x v="1"/>
    <s v="MO"/>
    <s v="U.S. House Missouri District 8"/>
    <x v="1"/>
    <x v="0"/>
    <x v="7"/>
    <s v="Advanced"/>
    <s v="None"/>
    <s v="On the Ballot"/>
    <n v="-51.810001"/>
    <n v="100"/>
    <x v="1"/>
    <x v="1"/>
    <x v="1"/>
    <x v="0"/>
    <x v="0"/>
    <x v="0"/>
    <x v="0"/>
    <x v="0"/>
    <m/>
    <m/>
    <m/>
    <m/>
    <m/>
    <m/>
    <m/>
    <m/>
    <m/>
    <m/>
    <m/>
    <m/>
    <m/>
  </r>
  <r>
    <s v="Randy Wadkins"/>
    <x v="0"/>
    <s v="MS"/>
    <s v="U.S. House Mississippi District 1"/>
    <x v="1"/>
    <x v="0"/>
    <x v="0"/>
    <s v="Advanced"/>
    <s v="None"/>
    <s v="On the Ballot"/>
    <n v="-33.509998000000003"/>
    <n v="100"/>
    <x v="1"/>
    <x v="2"/>
    <x v="1"/>
    <x v="0"/>
    <x v="0"/>
    <x v="0"/>
    <x v="1"/>
    <x v="0"/>
    <m/>
    <m/>
    <m/>
    <m/>
    <m/>
    <m/>
    <m/>
    <m/>
    <m/>
    <m/>
    <m/>
    <m/>
    <m/>
  </r>
  <r>
    <s v="Michael Aycox"/>
    <x v="0"/>
    <s v="MS"/>
    <s v="U.S. House Mississippi District 3"/>
    <x v="1"/>
    <x v="0"/>
    <x v="0"/>
    <s v="Lost"/>
    <s v="None"/>
    <s v="None"/>
    <n v="-26.129999000000002"/>
    <n v="30.66"/>
    <x v="0"/>
    <x v="2"/>
    <x v="0"/>
    <x v="1"/>
    <x v="0"/>
    <x v="0"/>
    <x v="0"/>
    <x v="0"/>
    <m/>
    <m/>
    <m/>
    <m/>
    <m/>
    <m/>
    <m/>
    <m/>
    <m/>
    <m/>
    <m/>
    <m/>
    <m/>
  </r>
  <r>
    <s v="Michael Evans"/>
    <x v="0"/>
    <s v="MS"/>
    <s v="U.S. House Mississippi District 3"/>
    <x v="1"/>
    <x v="0"/>
    <x v="0"/>
    <s v="Advanced"/>
    <s v="None"/>
    <s v="On the Ballot"/>
    <n v="-26.129999000000002"/>
    <n v="69.339995999999999"/>
    <x v="1"/>
    <x v="2"/>
    <x v="1"/>
    <x v="0"/>
    <x v="1"/>
    <x v="0"/>
    <x v="0"/>
    <x v="0"/>
    <m/>
    <m/>
    <m/>
    <m/>
    <m/>
    <m/>
    <m/>
    <m/>
    <m/>
    <m/>
    <m/>
    <m/>
    <m/>
  </r>
  <r>
    <s v="Jeramey Anderson"/>
    <x v="0"/>
    <s v="MS"/>
    <s v="U.S. House Mississippi District 4"/>
    <x v="1"/>
    <x v="0"/>
    <x v="0"/>
    <s v="Advanced"/>
    <s v="None"/>
    <s v="On the Ballot"/>
    <n v="-42.529998999999997"/>
    <n v="100"/>
    <x v="1"/>
    <x v="0"/>
    <x v="1"/>
    <x v="0"/>
    <x v="1"/>
    <x v="0"/>
    <x v="0"/>
    <x v="0"/>
    <m/>
    <m/>
    <m/>
    <m/>
    <m/>
    <m/>
    <m/>
    <m/>
    <m/>
    <s v="Yes"/>
    <m/>
    <m/>
    <m/>
  </r>
  <r>
    <s v="David Baria"/>
    <x v="0"/>
    <s v="MS"/>
    <s v="U.S. Senate Mississippi"/>
    <x v="2"/>
    <x v="0"/>
    <x v="0"/>
    <s v="Advanced"/>
    <s v="Advanced"/>
    <s v="On the Ballot"/>
    <n v="-18.780000999999999"/>
    <n v="30.98"/>
    <x v="1"/>
    <x v="1"/>
    <x v="1"/>
    <x v="0"/>
    <x v="1"/>
    <x v="0"/>
    <x v="0"/>
    <x v="0"/>
    <m/>
    <m/>
    <m/>
    <m/>
    <m/>
    <m/>
    <m/>
    <m/>
    <m/>
    <m/>
    <m/>
    <m/>
    <m/>
  </r>
  <r>
    <s v="Howard Sherman"/>
    <x v="0"/>
    <s v="MS"/>
    <s v="U.S. Senate Mississippi"/>
    <x v="2"/>
    <x v="0"/>
    <x v="0"/>
    <s v="Advanced"/>
    <s v="Lost"/>
    <s v="None"/>
    <n v="-18.780000999999999"/>
    <n v="31.790001"/>
    <x v="0"/>
    <x v="1"/>
    <x v="1"/>
    <x v="0"/>
    <x v="0"/>
    <x v="0"/>
    <x v="0"/>
    <x v="0"/>
    <m/>
    <m/>
    <m/>
    <m/>
    <m/>
    <m/>
    <m/>
    <m/>
    <m/>
    <m/>
    <m/>
    <m/>
    <m/>
  </r>
  <r>
    <s v="Jensen Bohren"/>
    <x v="0"/>
    <s v="MS"/>
    <s v="U.S. Senate Mississippi"/>
    <x v="2"/>
    <x v="0"/>
    <x v="0"/>
    <s v="Lost"/>
    <s v="None"/>
    <s v="None"/>
    <n v="-18.780000999999999"/>
    <n v="3.21"/>
    <x v="0"/>
    <x v="2"/>
    <x v="1"/>
    <x v="0"/>
    <x v="0"/>
    <x v="0"/>
    <x v="0"/>
    <x v="0"/>
    <m/>
    <m/>
    <m/>
    <m/>
    <m/>
    <m/>
    <m/>
    <m/>
    <m/>
    <m/>
    <m/>
    <m/>
    <m/>
  </r>
  <r>
    <s v="Jerone Garland"/>
    <x v="0"/>
    <s v="MS"/>
    <s v="U.S. Senate Mississippi"/>
    <x v="2"/>
    <x v="0"/>
    <x v="0"/>
    <s v="Lost"/>
    <s v="None"/>
    <s v="None"/>
    <n v="-18.780000999999999"/>
    <n v="4.8499999000000003"/>
    <x v="0"/>
    <x v="0"/>
    <x v="1"/>
    <x v="0"/>
    <x v="0"/>
    <x v="0"/>
    <x v="1"/>
    <x v="0"/>
    <m/>
    <m/>
    <m/>
    <m/>
    <m/>
    <m/>
    <m/>
    <m/>
    <m/>
    <m/>
    <m/>
    <m/>
    <m/>
  </r>
  <r>
    <s v="Omeria Scott"/>
    <x v="1"/>
    <s v="MS"/>
    <s v="U.S. Senate Mississippi"/>
    <x v="2"/>
    <x v="0"/>
    <x v="0"/>
    <s v="Lost"/>
    <s v="None"/>
    <s v="None"/>
    <n v="-18.780000999999999"/>
    <n v="24.200001"/>
    <x v="0"/>
    <x v="0"/>
    <x v="1"/>
    <x v="0"/>
    <x v="1"/>
    <x v="0"/>
    <x v="0"/>
    <x v="0"/>
    <m/>
    <m/>
    <m/>
    <m/>
    <m/>
    <m/>
    <m/>
    <m/>
    <m/>
    <m/>
    <m/>
    <m/>
    <m/>
  </r>
  <r>
    <s v="Victor Maurice Jr."/>
    <x v="0"/>
    <s v="MS"/>
    <s v="U.S. Senate Mississippi"/>
    <x v="2"/>
    <x v="0"/>
    <x v="0"/>
    <s v="Lost"/>
    <s v="None"/>
    <s v="None"/>
    <n v="-18.780000999999999"/>
    <n v="4.96"/>
    <x v="0"/>
    <x v="0"/>
    <x v="0"/>
    <x v="0"/>
    <x v="0"/>
    <x v="0"/>
    <x v="0"/>
    <x v="0"/>
    <m/>
    <m/>
    <m/>
    <m/>
    <m/>
    <m/>
    <m/>
    <m/>
    <m/>
    <m/>
    <m/>
    <m/>
    <m/>
  </r>
  <r>
    <s v="Grant Kier"/>
    <x v="0"/>
    <s v="MT"/>
    <s v="U.S. House Montana At-large District"/>
    <x v="1"/>
    <x v="0"/>
    <x v="0"/>
    <s v="Lost"/>
    <s v="None"/>
    <s v="None"/>
    <n v="-21.41"/>
    <n v="24.15"/>
    <x v="0"/>
    <x v="2"/>
    <x v="1"/>
    <x v="0"/>
    <x v="0"/>
    <x v="0"/>
    <x v="1"/>
    <x v="0"/>
    <m/>
    <m/>
    <s v="No"/>
    <m/>
    <m/>
    <m/>
    <s v="No"/>
    <s v="No"/>
    <m/>
    <m/>
    <m/>
    <m/>
    <m/>
  </r>
  <r>
    <s v="Jared Pettinato"/>
    <x v="0"/>
    <s v="MT"/>
    <s v="U.S. House Montana At-large District"/>
    <x v="1"/>
    <x v="0"/>
    <x v="0"/>
    <s v="Lost"/>
    <s v="None"/>
    <s v="None"/>
    <n v="-21.41"/>
    <n v="2.21"/>
    <x v="0"/>
    <x v="2"/>
    <x v="1"/>
    <x v="0"/>
    <x v="0"/>
    <x v="0"/>
    <x v="0"/>
    <x v="0"/>
    <m/>
    <m/>
    <s v="No"/>
    <m/>
    <m/>
    <m/>
    <s v="No"/>
    <s v="No"/>
    <m/>
    <m/>
    <m/>
    <m/>
    <m/>
  </r>
  <r>
    <s v="John Heenan"/>
    <x v="0"/>
    <s v="MT"/>
    <s v="U.S. House Montana At-large District"/>
    <x v="1"/>
    <x v="0"/>
    <x v="0"/>
    <s v="Lost"/>
    <s v="None"/>
    <s v="None"/>
    <n v="-21.41"/>
    <n v="31.709999"/>
    <x v="0"/>
    <x v="2"/>
    <x v="1"/>
    <x v="0"/>
    <x v="0"/>
    <x v="1"/>
    <x v="0"/>
    <x v="0"/>
    <m/>
    <m/>
    <s v="No"/>
    <m/>
    <m/>
    <m/>
    <s v="Yes"/>
    <s v="Yes"/>
    <m/>
    <m/>
    <m/>
    <m/>
    <m/>
  </r>
  <r>
    <s v="John Meyer"/>
    <x v="0"/>
    <s v="MT"/>
    <s v="U.S. House Montana At-large District"/>
    <x v="1"/>
    <x v="0"/>
    <x v="0"/>
    <s v="Lost"/>
    <s v="None"/>
    <s v="None"/>
    <n v="-21.41"/>
    <n v="3.3399999"/>
    <x v="0"/>
    <x v="2"/>
    <x v="1"/>
    <x v="0"/>
    <x v="0"/>
    <x v="0"/>
    <x v="1"/>
    <x v="0"/>
    <m/>
    <m/>
    <s v="Yes"/>
    <m/>
    <m/>
    <m/>
    <s v="No"/>
    <s v="No"/>
    <m/>
    <m/>
    <m/>
    <m/>
    <m/>
  </r>
  <r>
    <s v="Kathleen Williams"/>
    <x v="1"/>
    <s v="MT"/>
    <s v="U.S. House Montana At-large District"/>
    <x v="1"/>
    <x v="0"/>
    <x v="0"/>
    <s v="Advanced"/>
    <s v="None"/>
    <s v="On the Ballot"/>
    <n v="-21.41"/>
    <n v="33.520000000000003"/>
    <x v="1"/>
    <x v="2"/>
    <x v="1"/>
    <x v="0"/>
    <x v="1"/>
    <x v="0"/>
    <x v="0"/>
    <x v="0"/>
    <m/>
    <m/>
    <s v="Yes"/>
    <m/>
    <m/>
    <m/>
    <s v="No"/>
    <s v="No"/>
    <m/>
    <m/>
    <m/>
    <m/>
    <m/>
  </r>
  <r>
    <s v="Lynda Moss"/>
    <x v="1"/>
    <s v="MT"/>
    <s v="U.S. House Montana At-large District"/>
    <x v="1"/>
    <x v="0"/>
    <x v="0"/>
    <s v="Lost"/>
    <s v="None"/>
    <s v="None"/>
    <n v="-21.41"/>
    <n v="5.0599999000000002"/>
    <x v="0"/>
    <x v="2"/>
    <x v="1"/>
    <x v="0"/>
    <x v="1"/>
    <x v="0"/>
    <x v="0"/>
    <x v="0"/>
    <m/>
    <m/>
    <s v="No"/>
    <m/>
    <m/>
    <m/>
    <s v="No"/>
    <s v="No"/>
    <m/>
    <m/>
    <m/>
    <m/>
    <m/>
  </r>
  <r>
    <s v="David Wilson Brown"/>
    <x v="0"/>
    <s v="NC"/>
    <s v="U.S. House North Carolina District 10"/>
    <x v="1"/>
    <x v="0"/>
    <x v="6"/>
    <s v="Advanced"/>
    <s v="None"/>
    <s v="On the Ballot"/>
    <n v="-25.51"/>
    <n v="100"/>
    <x v="1"/>
    <x v="1"/>
    <x v="1"/>
    <x v="0"/>
    <x v="0"/>
    <x v="0"/>
    <x v="0"/>
    <x v="0"/>
    <m/>
    <m/>
    <s v="Yes"/>
    <m/>
    <m/>
    <m/>
    <m/>
    <m/>
    <m/>
    <m/>
    <m/>
    <m/>
    <m/>
  </r>
  <r>
    <s v="Phillip Price"/>
    <x v="0"/>
    <s v="NC"/>
    <s v="U.S. House North Carolina District 11"/>
    <x v="1"/>
    <x v="0"/>
    <x v="6"/>
    <s v="Advanced"/>
    <s v="None"/>
    <s v="On the Ballot"/>
    <n v="-29.559999000000001"/>
    <n v="40.590000000000003"/>
    <x v="1"/>
    <x v="1"/>
    <x v="1"/>
    <x v="0"/>
    <x v="0"/>
    <x v="0"/>
    <x v="0"/>
    <x v="0"/>
    <m/>
    <m/>
    <s v="Yes"/>
    <m/>
    <m/>
    <m/>
    <m/>
    <m/>
    <m/>
    <m/>
    <m/>
    <m/>
    <m/>
  </r>
  <r>
    <s v="Scott Donaldson"/>
    <x v="0"/>
    <s v="NC"/>
    <s v="U.S. House North Carolina District 11"/>
    <x v="1"/>
    <x v="0"/>
    <x v="6"/>
    <s v="Lost"/>
    <s v="None"/>
    <s v="None"/>
    <n v="-29.559999000000001"/>
    <n v="28.27"/>
    <x v="0"/>
    <x v="1"/>
    <x v="1"/>
    <x v="0"/>
    <x v="0"/>
    <x v="0"/>
    <x v="1"/>
    <x v="0"/>
    <m/>
    <m/>
    <s v="No"/>
    <m/>
    <m/>
    <m/>
    <m/>
    <m/>
    <m/>
    <m/>
    <m/>
    <m/>
    <m/>
  </r>
  <r>
    <s v="Steve Woodsmall"/>
    <x v="0"/>
    <s v="NC"/>
    <s v="U.S. House North Carolina District 11"/>
    <x v="1"/>
    <x v="0"/>
    <x v="6"/>
    <s v="Lost"/>
    <s v="None"/>
    <s v="None"/>
    <n v="-29.559999000000001"/>
    <n v="31.139999"/>
    <x v="0"/>
    <x v="1"/>
    <x v="0"/>
    <x v="0"/>
    <x v="0"/>
    <x v="0"/>
    <x v="0"/>
    <x v="0"/>
    <m/>
    <m/>
    <s v="No"/>
    <m/>
    <m/>
    <m/>
    <m/>
    <m/>
    <m/>
    <m/>
    <m/>
    <m/>
    <m/>
  </r>
  <r>
    <s v="Adam Coker"/>
    <x v="0"/>
    <s v="NC"/>
    <s v="U.S. House North Carolina District 13"/>
    <x v="1"/>
    <x v="0"/>
    <x v="6"/>
    <s v="Lost"/>
    <s v="None"/>
    <s v="None"/>
    <n v="-11.28"/>
    <n v="29.860001"/>
    <x v="0"/>
    <x v="1"/>
    <x v="1"/>
    <x v="0"/>
    <x v="0"/>
    <x v="0"/>
    <x v="0"/>
    <x v="0"/>
    <s v="No"/>
    <s v="No"/>
    <s v="Yes"/>
    <m/>
    <m/>
    <m/>
    <m/>
    <m/>
    <m/>
    <m/>
    <m/>
    <m/>
    <m/>
  </r>
  <r>
    <s v="Kathy Manning"/>
    <x v="1"/>
    <s v="NC"/>
    <s v="U.S. House North Carolina District 13"/>
    <x v="1"/>
    <x v="0"/>
    <x v="6"/>
    <s v="Advanced"/>
    <s v="None"/>
    <s v="On the Ballot"/>
    <n v="-11.28"/>
    <n v="70.139999000000003"/>
    <x v="1"/>
    <x v="1"/>
    <x v="1"/>
    <x v="0"/>
    <x v="0"/>
    <x v="0"/>
    <x v="0"/>
    <x v="0"/>
    <s v="Yes"/>
    <s v="Yes"/>
    <s v="No"/>
    <m/>
    <m/>
    <m/>
    <m/>
    <m/>
    <m/>
    <m/>
    <m/>
    <m/>
    <m/>
  </r>
  <r>
    <s v="Ken Romley"/>
    <x v="0"/>
    <s v="NC"/>
    <s v="U.S. House North Carolina District 2"/>
    <x v="1"/>
    <x v="0"/>
    <x v="6"/>
    <s v="Lost"/>
    <s v="None"/>
    <s v="None"/>
    <n v="-12.98"/>
    <n v="32.299999"/>
    <x v="0"/>
    <x v="1"/>
    <x v="1"/>
    <x v="0"/>
    <x v="0"/>
    <x v="1"/>
    <x v="1"/>
    <x v="0"/>
    <m/>
    <m/>
    <s v="Yes"/>
    <m/>
    <m/>
    <m/>
    <m/>
    <m/>
    <m/>
    <m/>
    <m/>
    <m/>
    <m/>
  </r>
  <r>
    <s v="Linda Coleman"/>
    <x v="1"/>
    <s v="NC"/>
    <s v="U.S. House North Carolina District 2"/>
    <x v="1"/>
    <x v="0"/>
    <x v="6"/>
    <s v="Advanced"/>
    <s v="None"/>
    <s v="On the Ballot"/>
    <n v="-12.98"/>
    <n v="56"/>
    <x v="1"/>
    <x v="0"/>
    <x v="1"/>
    <x v="0"/>
    <x v="1"/>
    <x v="0"/>
    <x v="0"/>
    <x v="0"/>
    <m/>
    <m/>
    <s v="Yes"/>
    <m/>
    <m/>
    <m/>
    <m/>
    <m/>
    <m/>
    <m/>
    <m/>
    <m/>
    <m/>
  </r>
  <r>
    <s v="Wendy May"/>
    <x v="1"/>
    <s v="NC"/>
    <s v="U.S. House North Carolina District 2"/>
    <x v="1"/>
    <x v="0"/>
    <x v="6"/>
    <s v="Lost"/>
    <s v="None"/>
    <s v="None"/>
    <n v="-12.98"/>
    <n v="11.7"/>
    <x v="0"/>
    <x v="1"/>
    <x v="0"/>
    <x v="1"/>
    <x v="0"/>
    <x v="0"/>
    <x v="0"/>
    <x v="0"/>
    <m/>
    <m/>
    <s v="Yes"/>
    <m/>
    <m/>
    <m/>
    <m/>
    <m/>
    <m/>
    <m/>
    <m/>
    <m/>
    <m/>
  </r>
  <r>
    <s v="Denise Adams"/>
    <x v="1"/>
    <s v="NC"/>
    <s v="U.S. House North Carolina District 5"/>
    <x v="1"/>
    <x v="0"/>
    <x v="6"/>
    <s v="Advanced"/>
    <s v="None"/>
    <s v="On the Ballot"/>
    <n v="-19.280000999999999"/>
    <n v="54.400002000000001"/>
    <x v="1"/>
    <x v="0"/>
    <x v="1"/>
    <x v="0"/>
    <x v="1"/>
    <x v="0"/>
    <x v="0"/>
    <x v="0"/>
    <m/>
    <m/>
    <s v="No"/>
    <m/>
    <m/>
    <m/>
    <m/>
    <s v="No"/>
    <m/>
    <m/>
    <s v="Yes"/>
    <m/>
    <m/>
  </r>
  <r>
    <s v="Jenny Marshall"/>
    <x v="1"/>
    <s v="NC"/>
    <s v="U.S. House North Carolina District 5"/>
    <x v="1"/>
    <x v="0"/>
    <x v="6"/>
    <s v="Lost"/>
    <s v="None"/>
    <s v="None"/>
    <n v="-19.280000999999999"/>
    <n v="45.599997999999999"/>
    <x v="0"/>
    <x v="1"/>
    <x v="1"/>
    <x v="0"/>
    <x v="0"/>
    <x v="0"/>
    <x v="0"/>
    <x v="0"/>
    <m/>
    <m/>
    <s v="Yes"/>
    <m/>
    <m/>
    <m/>
    <m/>
    <s v="Yes"/>
    <m/>
    <m/>
    <s v="No"/>
    <m/>
    <m/>
  </r>
  <r>
    <s v="Gerald Wong"/>
    <x v="0"/>
    <s v="NC"/>
    <s v="U.S. House North Carolina District 6"/>
    <x v="1"/>
    <x v="0"/>
    <x v="6"/>
    <s v="Lost"/>
    <s v="None"/>
    <s v="None"/>
    <n v="-16.73"/>
    <n v="22.799999"/>
    <x v="0"/>
    <x v="0"/>
    <x v="1"/>
    <x v="0"/>
    <x v="0"/>
    <x v="0"/>
    <x v="0"/>
    <x v="0"/>
    <m/>
    <m/>
    <s v="No"/>
    <m/>
    <m/>
    <m/>
    <m/>
    <m/>
    <m/>
    <s v="No"/>
    <m/>
    <m/>
    <m/>
  </r>
  <r>
    <s v="Ryan Watts"/>
    <x v="0"/>
    <s v="NC"/>
    <s v="U.S. House North Carolina District 6"/>
    <x v="1"/>
    <x v="0"/>
    <x v="6"/>
    <s v="Advanced"/>
    <s v="None"/>
    <s v="On the Ballot"/>
    <n v="-16.73"/>
    <n v="77.199996999999996"/>
    <x v="1"/>
    <x v="1"/>
    <x v="1"/>
    <x v="0"/>
    <x v="0"/>
    <x v="0"/>
    <x v="0"/>
    <x v="0"/>
    <m/>
    <m/>
    <s v="Yes"/>
    <m/>
    <m/>
    <m/>
    <m/>
    <m/>
    <m/>
    <s v="Yes"/>
    <m/>
    <m/>
    <m/>
  </r>
  <r>
    <s v="Grayson Parker"/>
    <x v="0"/>
    <s v="NC"/>
    <s v="U.S. House North Carolina District 7"/>
    <x v="1"/>
    <x v="0"/>
    <x v="6"/>
    <s v="Lost"/>
    <s v="None"/>
    <s v="None"/>
    <n v="-18.98"/>
    <n v="33"/>
    <x v="0"/>
    <x v="1"/>
    <x v="1"/>
    <x v="0"/>
    <x v="0"/>
    <x v="0"/>
    <x v="1"/>
    <x v="0"/>
    <m/>
    <m/>
    <s v="No"/>
    <m/>
    <m/>
    <m/>
    <m/>
    <m/>
    <m/>
    <m/>
    <m/>
    <m/>
    <m/>
  </r>
  <r>
    <s v="Kyle Horton"/>
    <x v="0"/>
    <s v="NC"/>
    <s v="U.S. House North Carolina District 7"/>
    <x v="1"/>
    <x v="0"/>
    <x v="6"/>
    <s v="Advanced"/>
    <s v="None"/>
    <s v="On the Ballot"/>
    <n v="-18.98"/>
    <n v="67"/>
    <x v="1"/>
    <x v="1"/>
    <x v="1"/>
    <x v="0"/>
    <x v="0"/>
    <x v="0"/>
    <x v="1"/>
    <x v="0"/>
    <m/>
    <m/>
    <s v="Yes"/>
    <m/>
    <m/>
    <m/>
    <m/>
    <m/>
    <m/>
    <m/>
    <m/>
    <m/>
    <m/>
  </r>
  <r>
    <s v="Frank McNeill"/>
    <x v="0"/>
    <s v="NC"/>
    <s v="U.S. House North Carolina District 8"/>
    <x v="1"/>
    <x v="0"/>
    <x v="6"/>
    <s v="Advanced"/>
    <s v="None"/>
    <s v="On the Ballot"/>
    <n v="-16.360001"/>
    <n v="56.099997999999999"/>
    <x v="1"/>
    <x v="1"/>
    <x v="1"/>
    <x v="0"/>
    <x v="0"/>
    <x v="0"/>
    <x v="0"/>
    <x v="0"/>
    <m/>
    <m/>
    <s v="No"/>
    <m/>
    <m/>
    <m/>
    <m/>
    <m/>
    <m/>
    <m/>
    <m/>
    <m/>
    <m/>
  </r>
  <r>
    <s v="Marc Tiegel"/>
    <x v="0"/>
    <s v="NC"/>
    <s v="U.S. House North Carolina District 8"/>
    <x v="1"/>
    <x v="0"/>
    <x v="6"/>
    <s v="Lost"/>
    <s v="None"/>
    <s v="None"/>
    <n v="-16.360001"/>
    <n v="20.9"/>
    <x v="0"/>
    <x v="1"/>
    <x v="1"/>
    <x v="0"/>
    <x v="0"/>
    <x v="0"/>
    <x v="0"/>
    <x v="0"/>
    <m/>
    <m/>
    <s v="Yes"/>
    <m/>
    <m/>
    <m/>
    <m/>
    <m/>
    <m/>
    <m/>
    <m/>
    <m/>
    <m/>
  </r>
  <r>
    <s v="Scott Huffman"/>
    <x v="0"/>
    <s v="NC"/>
    <s v="U.S. House North Carolina District 8"/>
    <x v="1"/>
    <x v="0"/>
    <x v="6"/>
    <s v="Lost"/>
    <s v="None"/>
    <s v="None"/>
    <n v="-16.360001"/>
    <n v="23"/>
    <x v="0"/>
    <x v="1"/>
    <x v="0"/>
    <x v="0"/>
    <x v="0"/>
    <x v="0"/>
    <x v="0"/>
    <x v="0"/>
    <m/>
    <m/>
    <s v="Yes"/>
    <m/>
    <m/>
    <m/>
    <m/>
    <m/>
    <m/>
    <m/>
    <m/>
    <m/>
    <m/>
  </r>
  <r>
    <s v="Christian Cano"/>
    <x v="0"/>
    <s v="NC"/>
    <s v="U.S. House North Carolina District 9"/>
    <x v="1"/>
    <x v="0"/>
    <x v="6"/>
    <s v="Lost"/>
    <s v="None"/>
    <s v="None"/>
    <n v="-14.13"/>
    <n v="17.200001"/>
    <x v="0"/>
    <x v="0"/>
    <x v="1"/>
    <x v="1"/>
    <x v="0"/>
    <x v="0"/>
    <x v="0"/>
    <x v="0"/>
    <s v="No"/>
    <m/>
    <m/>
    <m/>
    <m/>
    <m/>
    <m/>
    <m/>
    <m/>
    <s v="No"/>
    <m/>
    <s v="No"/>
    <m/>
  </r>
  <r>
    <s v="Dan McCready"/>
    <x v="0"/>
    <s v="NC"/>
    <s v="U.S. House North Carolina District 9"/>
    <x v="1"/>
    <x v="0"/>
    <x v="6"/>
    <s v="Advanced"/>
    <s v="None"/>
    <s v="On the Ballot"/>
    <n v="-14.13"/>
    <n v="82.800003000000004"/>
    <x v="1"/>
    <x v="1"/>
    <x v="0"/>
    <x v="0"/>
    <x v="0"/>
    <x v="0"/>
    <x v="0"/>
    <x v="0"/>
    <s v="Yes"/>
    <m/>
    <m/>
    <m/>
    <m/>
    <m/>
    <m/>
    <m/>
    <m/>
    <s v="Yes"/>
    <m/>
    <s v="Yes"/>
    <m/>
  </r>
  <r>
    <s v="Mac Schneider"/>
    <x v="0"/>
    <s v="ND"/>
    <s v="U.S. House North Dakota At-large District"/>
    <x v="1"/>
    <x v="0"/>
    <x v="8"/>
    <s v="Advanced"/>
    <s v="None"/>
    <s v="On the Ballot"/>
    <n v="-34.779998999999997"/>
    <n v="100"/>
    <x v="1"/>
    <x v="2"/>
    <x v="1"/>
    <x v="0"/>
    <x v="1"/>
    <x v="0"/>
    <x v="0"/>
    <x v="0"/>
    <m/>
    <m/>
    <m/>
    <m/>
    <m/>
    <m/>
    <m/>
    <m/>
    <m/>
    <m/>
    <m/>
    <m/>
    <m/>
  </r>
  <r>
    <s v="Bob Krist"/>
    <x v="0"/>
    <s v="NE"/>
    <s v="Governor of Nebraska"/>
    <x v="0"/>
    <x v="0"/>
    <x v="4"/>
    <s v="Advanced"/>
    <s v="None"/>
    <s v="On the Ballot"/>
    <n v="-26.76"/>
    <n v="59.810001"/>
    <x v="1"/>
    <x v="1"/>
    <x v="0"/>
    <x v="0"/>
    <x v="1"/>
    <x v="0"/>
    <x v="0"/>
    <x v="0"/>
    <m/>
    <m/>
    <m/>
    <m/>
    <m/>
    <m/>
    <m/>
    <m/>
    <m/>
    <m/>
    <s v="No"/>
    <m/>
    <m/>
  </r>
  <r>
    <s v="Tyler Davis"/>
    <x v="0"/>
    <s v="NE"/>
    <s v="Governor of Nebraska"/>
    <x v="0"/>
    <x v="0"/>
    <x v="4"/>
    <s v="Lost"/>
    <s v="None"/>
    <s v="None"/>
    <n v="-26.76"/>
    <n v="11.39"/>
    <x v="0"/>
    <x v="1"/>
    <x v="1"/>
    <x v="0"/>
    <x v="0"/>
    <x v="0"/>
    <x v="0"/>
    <x v="0"/>
    <m/>
    <m/>
    <m/>
    <m/>
    <m/>
    <m/>
    <m/>
    <m/>
    <m/>
    <m/>
    <s v="No"/>
    <m/>
    <m/>
  </r>
  <r>
    <s v="Vanessa Ward"/>
    <x v="1"/>
    <s v="NE"/>
    <s v="Governor of Nebraska"/>
    <x v="0"/>
    <x v="0"/>
    <x v="4"/>
    <s v="Lost"/>
    <s v="None"/>
    <s v="None"/>
    <n v="-26.76"/>
    <n v="28.799999"/>
    <x v="0"/>
    <x v="0"/>
    <x v="1"/>
    <x v="0"/>
    <x v="0"/>
    <x v="0"/>
    <x v="0"/>
    <x v="0"/>
    <m/>
    <m/>
    <m/>
    <m/>
    <m/>
    <m/>
    <m/>
    <m/>
    <m/>
    <m/>
    <s v="No"/>
    <m/>
    <m/>
  </r>
  <r>
    <s v="Dennis Crawford"/>
    <x v="0"/>
    <s v="NE"/>
    <s v="U.S. House Nebraska District 1"/>
    <x v="1"/>
    <x v="0"/>
    <x v="4"/>
    <s v="Lost"/>
    <s v="None"/>
    <s v="None"/>
    <n v="-22.66"/>
    <n v="33.900002000000001"/>
    <x v="0"/>
    <x v="2"/>
    <x v="1"/>
    <x v="0"/>
    <x v="0"/>
    <x v="0"/>
    <x v="0"/>
    <x v="0"/>
    <m/>
    <m/>
    <s v="Yes"/>
    <m/>
    <m/>
    <m/>
    <m/>
    <m/>
    <m/>
    <m/>
    <s v="No"/>
    <m/>
    <m/>
  </r>
  <r>
    <s v="Jessica McClure"/>
    <x v="1"/>
    <s v="NE"/>
    <s v="U.S. House Nebraska District 1"/>
    <x v="1"/>
    <x v="0"/>
    <x v="4"/>
    <s v="Advanced"/>
    <s v="None"/>
    <s v="On the Ballot"/>
    <n v="-22.66"/>
    <n v="66.099997999999999"/>
    <x v="1"/>
    <x v="2"/>
    <x v="1"/>
    <x v="0"/>
    <x v="0"/>
    <x v="0"/>
    <x v="1"/>
    <x v="0"/>
    <m/>
    <m/>
    <s v="Yes"/>
    <m/>
    <m/>
    <m/>
    <m/>
    <m/>
    <m/>
    <m/>
    <s v="No"/>
    <m/>
    <m/>
  </r>
  <r>
    <s v="Brad Ashford"/>
    <x v="0"/>
    <s v="NE"/>
    <s v="U.S. House Nebraska District 2"/>
    <x v="1"/>
    <x v="0"/>
    <x v="4"/>
    <s v="Lost"/>
    <s v="None"/>
    <s v="None"/>
    <n v="-5.98"/>
    <n v="48.360000999999997"/>
    <x v="0"/>
    <x v="2"/>
    <x v="1"/>
    <x v="0"/>
    <x v="1"/>
    <x v="0"/>
    <x v="0"/>
    <x v="0"/>
    <s v="Yes"/>
    <m/>
    <s v="Yes"/>
    <m/>
    <m/>
    <m/>
    <m/>
    <s v="No"/>
    <s v="No"/>
    <m/>
    <s v="No"/>
    <m/>
    <m/>
  </r>
  <r>
    <s v="Kara Eastman"/>
    <x v="1"/>
    <s v="NE"/>
    <s v="U.S. House Nebraska District 2"/>
    <x v="1"/>
    <x v="0"/>
    <x v="4"/>
    <s v="Advanced"/>
    <s v="None"/>
    <s v="On the Ballot"/>
    <n v="-5.98"/>
    <n v="51.639999000000003"/>
    <x v="1"/>
    <x v="2"/>
    <x v="1"/>
    <x v="0"/>
    <x v="0"/>
    <x v="0"/>
    <x v="0"/>
    <x v="0"/>
    <s v="No"/>
    <m/>
    <s v="Yes"/>
    <m/>
    <m/>
    <m/>
    <m/>
    <s v="Yes"/>
    <s v="Yes"/>
    <m/>
    <s v="Yes"/>
    <m/>
    <m/>
  </r>
  <r>
    <s v="Paul Theobald"/>
    <x v="0"/>
    <s v="NE"/>
    <s v="U.S. House Nebraska District 3"/>
    <x v="1"/>
    <x v="0"/>
    <x v="4"/>
    <s v="Advanced"/>
    <s v="None"/>
    <s v="On the Ballot"/>
    <n v="-54.310001"/>
    <n v="100"/>
    <x v="1"/>
    <x v="2"/>
    <x v="1"/>
    <x v="0"/>
    <x v="0"/>
    <x v="0"/>
    <x v="0"/>
    <x v="0"/>
    <m/>
    <m/>
    <m/>
    <m/>
    <m/>
    <m/>
    <m/>
    <m/>
    <m/>
    <m/>
    <m/>
    <m/>
    <m/>
  </r>
  <r>
    <s v="Chris Janicek"/>
    <x v="0"/>
    <s v="NE"/>
    <s v="U.S. Senate Nebraska"/>
    <x v="2"/>
    <x v="0"/>
    <x v="4"/>
    <s v="Lost"/>
    <s v="None"/>
    <s v="None"/>
    <n v="-26.76"/>
    <n v="20.219999000000001"/>
    <x v="0"/>
    <x v="2"/>
    <x v="1"/>
    <x v="0"/>
    <x v="0"/>
    <x v="0"/>
    <x v="0"/>
    <x v="0"/>
    <m/>
    <m/>
    <m/>
    <m/>
    <m/>
    <m/>
    <m/>
    <m/>
    <m/>
    <m/>
    <m/>
    <m/>
    <m/>
  </r>
  <r>
    <s v="Frank Svoboda"/>
    <x v="0"/>
    <s v="NE"/>
    <s v="U.S. Senate Nebraska"/>
    <x v="2"/>
    <x v="0"/>
    <x v="4"/>
    <s v="Lost"/>
    <s v="None"/>
    <s v="None"/>
    <n v="-26.76"/>
    <n v="11.37"/>
    <x v="0"/>
    <x v="2"/>
    <x v="0"/>
    <x v="0"/>
    <x v="1"/>
    <x v="0"/>
    <x v="0"/>
    <x v="0"/>
    <m/>
    <m/>
    <m/>
    <m/>
    <m/>
    <m/>
    <m/>
    <m/>
    <m/>
    <m/>
    <m/>
    <m/>
    <m/>
  </r>
  <r>
    <s v="Jane Raybould"/>
    <x v="1"/>
    <s v="NE"/>
    <s v="U.S. Senate Nebraska"/>
    <x v="2"/>
    <x v="0"/>
    <x v="4"/>
    <s v="Advanced"/>
    <s v="None"/>
    <s v="On the Ballot"/>
    <n v="-26.76"/>
    <n v="63.68"/>
    <x v="1"/>
    <x v="2"/>
    <x v="1"/>
    <x v="0"/>
    <x v="1"/>
    <x v="0"/>
    <x v="0"/>
    <x v="0"/>
    <m/>
    <m/>
    <m/>
    <m/>
    <m/>
    <m/>
    <m/>
    <m/>
    <m/>
    <m/>
    <m/>
    <m/>
    <m/>
  </r>
  <r>
    <s v="Larry Marvin"/>
    <x v="0"/>
    <s v="NE"/>
    <s v="U.S. Senate Nebraska"/>
    <x v="2"/>
    <x v="0"/>
    <x v="4"/>
    <s v="Lost"/>
    <s v="None"/>
    <s v="None"/>
    <n v="-26.76"/>
    <n v="4.7399997999999997"/>
    <x v="0"/>
    <x v="2"/>
    <x v="0"/>
    <x v="0"/>
    <x v="0"/>
    <x v="0"/>
    <x v="0"/>
    <x v="0"/>
    <m/>
    <m/>
    <m/>
    <m/>
    <m/>
    <m/>
    <m/>
    <m/>
    <m/>
    <m/>
    <m/>
    <m/>
    <m/>
  </r>
  <r>
    <s v="Alison Heslin"/>
    <x v="1"/>
    <s v="NJ"/>
    <s v="U.S. House New Jersey District 11"/>
    <x v="1"/>
    <x v="0"/>
    <x v="0"/>
    <s v="Lost"/>
    <s v="None"/>
    <s v="None"/>
    <n v="-4.6599997999999996"/>
    <n v="2.7"/>
    <x v="0"/>
    <x v="2"/>
    <x v="1"/>
    <x v="0"/>
    <x v="0"/>
    <x v="0"/>
    <x v="1"/>
    <x v="0"/>
    <s v="No"/>
    <s v="No"/>
    <m/>
    <s v="No"/>
    <m/>
    <m/>
    <m/>
    <m/>
    <m/>
    <m/>
    <m/>
    <s v="No"/>
    <m/>
  </r>
  <r>
    <s v="Mark Washburne"/>
    <x v="0"/>
    <s v="NJ"/>
    <s v="U.S. House New Jersey District 11"/>
    <x v="1"/>
    <x v="0"/>
    <x v="0"/>
    <s v="Lost"/>
    <s v="None"/>
    <s v="None"/>
    <n v="-4.6599997999999996"/>
    <n v="3.4000001000000002"/>
    <x v="0"/>
    <x v="2"/>
    <x v="1"/>
    <x v="0"/>
    <x v="0"/>
    <x v="0"/>
    <x v="0"/>
    <x v="0"/>
    <s v="No"/>
    <s v="No"/>
    <m/>
    <s v="No"/>
    <m/>
    <m/>
    <m/>
    <m/>
    <m/>
    <m/>
    <m/>
    <s v="No"/>
    <m/>
  </r>
  <r>
    <s v="Mikie Sherrill"/>
    <x v="1"/>
    <s v="NJ"/>
    <s v="U.S. House New Jersey District 11"/>
    <x v="1"/>
    <x v="0"/>
    <x v="0"/>
    <s v="Advanced"/>
    <s v="None"/>
    <s v="On the Ballot"/>
    <n v="-4.6599997999999996"/>
    <n v="77.5"/>
    <x v="1"/>
    <x v="2"/>
    <x v="0"/>
    <x v="0"/>
    <x v="0"/>
    <x v="0"/>
    <x v="0"/>
    <x v="0"/>
    <s v="Yes"/>
    <s v="Yes"/>
    <m/>
    <s v="Yes"/>
    <m/>
    <m/>
    <m/>
    <m/>
    <m/>
    <m/>
    <m/>
    <s v="Yes"/>
    <m/>
  </r>
  <r>
    <s v="Mitchell Cobert"/>
    <x v="0"/>
    <s v="NJ"/>
    <s v="U.S. House New Jersey District 11"/>
    <x v="1"/>
    <x v="0"/>
    <x v="0"/>
    <s v="Lost"/>
    <s v="None"/>
    <s v="None"/>
    <n v="-4.6599997999999996"/>
    <n v="1.9"/>
    <x v="0"/>
    <x v="2"/>
    <x v="1"/>
    <x v="0"/>
    <x v="0"/>
    <x v="0"/>
    <x v="0"/>
    <x v="0"/>
    <s v="No"/>
    <s v="No"/>
    <m/>
    <s v="No"/>
    <m/>
    <m/>
    <m/>
    <m/>
    <m/>
    <m/>
    <m/>
    <s v="No"/>
    <m/>
  </r>
  <r>
    <s v="Tamara Harris"/>
    <x v="1"/>
    <s v="NJ"/>
    <s v="U.S. House New Jersey District 11"/>
    <x v="1"/>
    <x v="0"/>
    <x v="0"/>
    <s v="Lost"/>
    <s v="None"/>
    <s v="None"/>
    <n v="-4.6599997999999996"/>
    <n v="14.5"/>
    <x v="0"/>
    <x v="0"/>
    <x v="1"/>
    <x v="0"/>
    <x v="0"/>
    <x v="1"/>
    <x v="0"/>
    <x v="0"/>
    <s v="No"/>
    <s v="No"/>
    <m/>
    <s v="No"/>
    <m/>
    <m/>
    <m/>
    <m/>
    <m/>
    <m/>
    <m/>
    <s v="No"/>
    <m/>
  </r>
  <r>
    <s v="Jeff Van Drew"/>
    <x v="0"/>
    <s v="NJ"/>
    <s v="U.S. House New Jersey District 2"/>
    <x v="1"/>
    <x v="0"/>
    <x v="0"/>
    <s v="Advanced"/>
    <s v="None"/>
    <s v="On the Ballot"/>
    <n v="-3.96"/>
    <n v="55.400002000000001"/>
    <x v="1"/>
    <x v="1"/>
    <x v="1"/>
    <x v="0"/>
    <x v="1"/>
    <x v="0"/>
    <x v="0"/>
    <x v="0"/>
    <s v="Yes"/>
    <m/>
    <m/>
    <m/>
    <m/>
    <m/>
    <m/>
    <m/>
    <m/>
    <s v="No"/>
    <m/>
    <m/>
    <m/>
  </r>
  <r>
    <s v="Nathan Kleinman"/>
    <x v="0"/>
    <s v="NJ"/>
    <s v="U.S. House New Jersey District 2"/>
    <x v="1"/>
    <x v="0"/>
    <x v="0"/>
    <s v="Lost"/>
    <s v="None"/>
    <s v="None"/>
    <n v="-3.96"/>
    <n v="8.6000004000000008"/>
    <x v="0"/>
    <x v="2"/>
    <x v="1"/>
    <x v="0"/>
    <x v="0"/>
    <x v="0"/>
    <x v="0"/>
    <x v="0"/>
    <s v="No"/>
    <m/>
    <m/>
    <m/>
    <m/>
    <m/>
    <m/>
    <m/>
    <m/>
    <s v="No"/>
    <m/>
    <m/>
    <m/>
  </r>
  <r>
    <s v="Tanzie Youngblood"/>
    <x v="1"/>
    <s v="NJ"/>
    <s v="U.S. House New Jersey District 2"/>
    <x v="1"/>
    <x v="0"/>
    <x v="0"/>
    <s v="Lost"/>
    <s v="None"/>
    <s v="None"/>
    <n v="-3.96"/>
    <n v="19.200001"/>
    <x v="0"/>
    <x v="0"/>
    <x v="1"/>
    <x v="0"/>
    <x v="0"/>
    <x v="0"/>
    <x v="0"/>
    <x v="0"/>
    <s v="No"/>
    <m/>
    <m/>
    <m/>
    <m/>
    <m/>
    <m/>
    <m/>
    <m/>
    <s v="Yes"/>
    <m/>
    <m/>
    <m/>
  </r>
  <r>
    <s v="Will Cunningham"/>
    <x v="0"/>
    <s v="NJ"/>
    <s v="U.S. House New Jersey District 2"/>
    <x v="1"/>
    <x v="0"/>
    <x v="0"/>
    <s v="Lost"/>
    <s v="None"/>
    <s v="None"/>
    <n v="-3.96"/>
    <n v="16.799999"/>
    <x v="0"/>
    <x v="0"/>
    <x v="1"/>
    <x v="1"/>
    <x v="0"/>
    <x v="0"/>
    <x v="0"/>
    <x v="0"/>
    <s v="No"/>
    <m/>
    <m/>
    <m/>
    <m/>
    <m/>
    <m/>
    <m/>
    <m/>
    <s v="No"/>
    <m/>
    <m/>
    <m/>
  </r>
  <r>
    <s v="Andrew Kim"/>
    <x v="0"/>
    <s v="NJ"/>
    <s v="U.S. House New Jersey District 3"/>
    <x v="1"/>
    <x v="0"/>
    <x v="0"/>
    <s v="Advanced"/>
    <s v="None"/>
    <s v="On the Ballot"/>
    <n v="-6.0300001999999999"/>
    <n v="100"/>
    <x v="1"/>
    <x v="0"/>
    <x v="1"/>
    <x v="0"/>
    <x v="0"/>
    <x v="0"/>
    <x v="0"/>
    <x v="1"/>
    <s v="Yes"/>
    <m/>
    <m/>
    <s v="Yes"/>
    <m/>
    <m/>
    <m/>
    <m/>
    <s v="Yes"/>
    <m/>
    <s v="Yes"/>
    <m/>
    <m/>
  </r>
  <r>
    <s v="Jim Keady"/>
    <x v="0"/>
    <s v="NJ"/>
    <s v="U.S. House New Jersey District 4"/>
    <x v="1"/>
    <x v="0"/>
    <x v="0"/>
    <s v="Lost"/>
    <s v="None"/>
    <s v="None"/>
    <n v="-16.010000000000002"/>
    <n v="42.799999"/>
    <x v="0"/>
    <x v="1"/>
    <x v="1"/>
    <x v="0"/>
    <x v="1"/>
    <x v="0"/>
    <x v="0"/>
    <x v="0"/>
    <m/>
    <m/>
    <m/>
    <m/>
    <m/>
    <m/>
    <s v="Yes"/>
    <m/>
    <m/>
    <m/>
    <s v="Yes"/>
    <m/>
    <m/>
  </r>
  <r>
    <s v="Josh Welle"/>
    <x v="0"/>
    <s v="NJ"/>
    <s v="U.S. House New Jersey District 4"/>
    <x v="1"/>
    <x v="0"/>
    <x v="0"/>
    <s v="Advanced"/>
    <s v="None"/>
    <s v="On the Ballot"/>
    <n v="-16.010000000000002"/>
    <n v="57.200001"/>
    <x v="1"/>
    <x v="2"/>
    <x v="0"/>
    <x v="0"/>
    <x v="0"/>
    <x v="0"/>
    <x v="0"/>
    <x v="0"/>
    <m/>
    <m/>
    <m/>
    <m/>
    <m/>
    <m/>
    <s v="No"/>
    <m/>
    <m/>
    <m/>
    <s v="No"/>
    <m/>
    <m/>
  </r>
  <r>
    <s v="Goutam Jois"/>
    <x v="0"/>
    <s v="NJ"/>
    <s v="U.S. House New Jersey District 7"/>
    <x v="1"/>
    <x v="0"/>
    <x v="0"/>
    <s v="Lost"/>
    <s v="None"/>
    <s v="None"/>
    <n v="-3.26"/>
    <n v="14.1"/>
    <x v="0"/>
    <x v="0"/>
    <x v="1"/>
    <x v="0"/>
    <x v="0"/>
    <x v="0"/>
    <x v="0"/>
    <x v="0"/>
    <s v="No"/>
    <m/>
    <m/>
    <s v="No"/>
    <m/>
    <m/>
    <s v="No"/>
    <s v="No"/>
    <m/>
    <m/>
    <m/>
    <m/>
    <m/>
  </r>
  <r>
    <s v="Peter Jacob"/>
    <x v="0"/>
    <s v="NJ"/>
    <s v="U.S. House New Jersey District 7"/>
    <x v="1"/>
    <x v="0"/>
    <x v="0"/>
    <s v="Lost"/>
    <s v="None"/>
    <s v="None"/>
    <n v="-3.26"/>
    <n v="19.100000000000001"/>
    <x v="0"/>
    <x v="0"/>
    <x v="1"/>
    <x v="0"/>
    <x v="0"/>
    <x v="0"/>
    <x v="0"/>
    <x v="0"/>
    <s v="No"/>
    <m/>
    <m/>
    <s v="No"/>
    <m/>
    <m/>
    <s v="Yes"/>
    <s v="Yes"/>
    <m/>
    <m/>
    <m/>
    <m/>
    <m/>
  </r>
  <r>
    <s v="Tom Malinowski"/>
    <x v="0"/>
    <s v="NJ"/>
    <s v="U.S. House New Jersey District 7"/>
    <x v="1"/>
    <x v="0"/>
    <x v="0"/>
    <s v="Advanced"/>
    <s v="None"/>
    <s v="On the Ballot"/>
    <n v="-3.26"/>
    <n v="66.800003000000004"/>
    <x v="1"/>
    <x v="2"/>
    <x v="1"/>
    <x v="0"/>
    <x v="0"/>
    <x v="0"/>
    <x v="0"/>
    <x v="1"/>
    <s v="Yes"/>
    <m/>
    <m/>
    <s v="Yes"/>
    <m/>
    <m/>
    <s v="No"/>
    <s v="No"/>
    <m/>
    <m/>
    <m/>
    <m/>
    <m/>
  </r>
  <r>
    <s v="Jeff Apodaca"/>
    <x v="0"/>
    <s v="NM"/>
    <s v="Governor of New Mexico"/>
    <x v="0"/>
    <x v="0"/>
    <x v="0"/>
    <s v="Lost"/>
    <s v="None"/>
    <s v="None"/>
    <n v="6.1599997999999996"/>
    <n v="22.16"/>
    <x v="0"/>
    <x v="0"/>
    <x v="1"/>
    <x v="0"/>
    <x v="0"/>
    <x v="1"/>
    <x v="0"/>
    <x v="0"/>
    <m/>
    <s v="No"/>
    <m/>
    <m/>
    <m/>
    <m/>
    <m/>
    <m/>
    <m/>
    <m/>
    <m/>
    <m/>
    <m/>
  </r>
  <r>
    <s v="Joseph Cervantes"/>
    <x v="0"/>
    <s v="NM"/>
    <s v="Governor of New Mexico"/>
    <x v="0"/>
    <x v="0"/>
    <x v="0"/>
    <s v="Lost"/>
    <s v="None"/>
    <s v="None"/>
    <n v="6.1599997999999996"/>
    <n v="11.47"/>
    <x v="0"/>
    <x v="0"/>
    <x v="1"/>
    <x v="0"/>
    <x v="1"/>
    <x v="1"/>
    <x v="0"/>
    <x v="0"/>
    <m/>
    <s v="No"/>
    <m/>
    <m/>
    <m/>
    <m/>
    <m/>
    <m/>
    <m/>
    <m/>
    <m/>
    <m/>
    <m/>
  </r>
  <r>
    <s v="Michelle Lujan Grisham"/>
    <x v="1"/>
    <s v="NM"/>
    <s v="Governor of New Mexico"/>
    <x v="0"/>
    <x v="0"/>
    <x v="0"/>
    <s v="Advanced"/>
    <s v="None"/>
    <s v="On the Ballot"/>
    <n v="6.1599997999999996"/>
    <n v="66.379997000000003"/>
    <x v="1"/>
    <x v="0"/>
    <x v="1"/>
    <x v="0"/>
    <x v="1"/>
    <x v="0"/>
    <x v="0"/>
    <x v="0"/>
    <m/>
    <s v="Yes"/>
    <m/>
    <m/>
    <m/>
    <m/>
    <m/>
    <m/>
    <m/>
    <m/>
    <m/>
    <m/>
    <m/>
  </r>
  <r>
    <s v="Antoinette Sedillo Lopez"/>
    <x v="1"/>
    <s v="NM"/>
    <s v="U.S. House New Mexico District 1"/>
    <x v="1"/>
    <x v="0"/>
    <x v="0"/>
    <s v="Lost"/>
    <s v="None"/>
    <s v="None"/>
    <n v="13.77"/>
    <n v="20.610001"/>
    <x v="0"/>
    <x v="0"/>
    <x v="1"/>
    <x v="0"/>
    <x v="0"/>
    <x v="0"/>
    <x v="0"/>
    <x v="0"/>
    <m/>
    <s v="No"/>
    <s v="No"/>
    <m/>
    <s v="No"/>
    <m/>
    <s v="Yes"/>
    <s v="Yes"/>
    <m/>
    <m/>
    <s v="Yes"/>
    <s v="No"/>
    <s v="No"/>
  </r>
  <r>
    <s v="Damian Lara"/>
    <x v="0"/>
    <s v="NM"/>
    <s v="U.S. House New Mexico District 1"/>
    <x v="1"/>
    <x v="0"/>
    <x v="0"/>
    <s v="Lost"/>
    <s v="None"/>
    <s v="None"/>
    <n v="13.77"/>
    <n v="3.29"/>
    <x v="0"/>
    <x v="0"/>
    <x v="1"/>
    <x v="0"/>
    <x v="0"/>
    <x v="0"/>
    <x v="0"/>
    <x v="0"/>
    <m/>
    <s v="No"/>
    <s v="No"/>
    <m/>
    <s v="No"/>
    <m/>
    <s v="No"/>
    <s v="No"/>
    <m/>
    <m/>
    <s v="No"/>
    <s v="No"/>
    <s v="No"/>
  </r>
  <r>
    <s v="Damon Martinez"/>
    <x v="0"/>
    <s v="NM"/>
    <s v="U.S. House New Mexico District 1"/>
    <x v="1"/>
    <x v="0"/>
    <x v="0"/>
    <s v="Lost"/>
    <s v="None"/>
    <s v="None"/>
    <n v="13.77"/>
    <n v="25.809999000000001"/>
    <x v="0"/>
    <x v="0"/>
    <x v="0"/>
    <x v="0"/>
    <x v="0"/>
    <x v="0"/>
    <x v="0"/>
    <x v="0"/>
    <m/>
    <s v="No"/>
    <s v="No"/>
    <m/>
    <s v="No"/>
    <m/>
    <s v="No"/>
    <s v="No"/>
    <m/>
    <m/>
    <s v="No"/>
    <s v="Yes"/>
    <s v="Yes"/>
  </r>
  <r>
    <s v="Debra Haaland"/>
    <x v="1"/>
    <s v="NM"/>
    <s v="U.S. House New Mexico District 1"/>
    <x v="1"/>
    <x v="0"/>
    <x v="0"/>
    <s v="Advanced"/>
    <s v="None"/>
    <s v="On the Ballot"/>
    <n v="13.77"/>
    <n v="40.590000000000003"/>
    <x v="1"/>
    <x v="0"/>
    <x v="1"/>
    <x v="0"/>
    <x v="0"/>
    <x v="0"/>
    <x v="0"/>
    <x v="1"/>
    <m/>
    <s v="Yes"/>
    <s v="No"/>
    <m/>
    <s v="Yes"/>
    <m/>
    <s v="No"/>
    <s v="No"/>
    <m/>
    <m/>
    <s v="No"/>
    <s v="No"/>
    <s v="No"/>
  </r>
  <r>
    <s v="Patrick Davis"/>
    <x v="0"/>
    <s v="NM"/>
    <s v="U.S. House New Mexico District 1"/>
    <x v="1"/>
    <x v="0"/>
    <x v="0"/>
    <s v="Lost"/>
    <s v="None"/>
    <s v="None"/>
    <n v="13.77"/>
    <n v="3.8"/>
    <x v="0"/>
    <x v="1"/>
    <x v="1"/>
    <x v="1"/>
    <x v="1"/>
    <x v="0"/>
    <x v="0"/>
    <x v="0"/>
    <m/>
    <s v="No"/>
    <s v="Yes"/>
    <m/>
    <s v="No"/>
    <m/>
    <s v="No"/>
    <s v="No"/>
    <m/>
    <m/>
    <s v="No"/>
    <s v="No"/>
    <s v="No"/>
  </r>
  <r>
    <s v="Paul Moya"/>
    <x v="0"/>
    <s v="NM"/>
    <s v="U.S. House New Mexico District 1"/>
    <x v="1"/>
    <x v="0"/>
    <x v="0"/>
    <s v="Lost"/>
    <s v="None"/>
    <s v="None"/>
    <n v="13.77"/>
    <n v="5.8899999000000003"/>
    <x v="0"/>
    <x v="0"/>
    <x v="1"/>
    <x v="0"/>
    <x v="0"/>
    <x v="0"/>
    <x v="0"/>
    <x v="0"/>
    <m/>
    <s v="No"/>
    <s v="No"/>
    <m/>
    <s v="No"/>
    <m/>
    <s v="No"/>
    <s v="No"/>
    <m/>
    <m/>
    <s v="No"/>
    <s v="No"/>
    <s v="No"/>
  </r>
  <r>
    <s v="Madeline Hildebrandt"/>
    <x v="1"/>
    <s v="NM"/>
    <s v="U.S. House New Mexico District 2"/>
    <x v="1"/>
    <x v="0"/>
    <x v="0"/>
    <s v="Lost"/>
    <s v="None"/>
    <s v="None"/>
    <n v="-11.88"/>
    <n v="27.379999000000002"/>
    <x v="0"/>
    <x v="2"/>
    <x v="0"/>
    <x v="0"/>
    <x v="0"/>
    <x v="0"/>
    <x v="0"/>
    <x v="0"/>
    <s v="No"/>
    <s v="No"/>
    <m/>
    <m/>
    <m/>
    <m/>
    <s v="Yes"/>
    <m/>
    <m/>
    <m/>
    <m/>
    <m/>
    <m/>
  </r>
  <r>
    <s v="Xochitl Torres Small"/>
    <x v="1"/>
    <s v="NM"/>
    <s v="U.S. House New Mexico District 2"/>
    <x v="1"/>
    <x v="0"/>
    <x v="0"/>
    <s v="Advanced"/>
    <s v="None"/>
    <s v="On the Ballot"/>
    <n v="-11.88"/>
    <n v="72.620002999999997"/>
    <x v="1"/>
    <x v="0"/>
    <x v="1"/>
    <x v="0"/>
    <x v="0"/>
    <x v="0"/>
    <x v="0"/>
    <x v="0"/>
    <s v="Yes"/>
    <s v="Yes"/>
    <m/>
    <m/>
    <m/>
    <m/>
    <s v="No"/>
    <m/>
    <m/>
    <m/>
    <m/>
    <m/>
    <m/>
  </r>
  <r>
    <s v="Asheesh Dewan"/>
    <x v="0"/>
    <s v="NV"/>
    <s v="Governor of Nevada"/>
    <x v="0"/>
    <x v="0"/>
    <x v="8"/>
    <s v="Lost"/>
    <s v="None"/>
    <s v="None"/>
    <n v="0.94999999000000002"/>
    <n v="1.01"/>
    <x v="0"/>
    <x v="0"/>
    <x v="1"/>
    <x v="0"/>
    <x v="0"/>
    <x v="0"/>
    <x v="0"/>
    <x v="0"/>
    <m/>
    <s v="No"/>
    <s v="No"/>
    <m/>
    <m/>
    <m/>
    <m/>
    <m/>
    <m/>
    <m/>
    <s v="No"/>
    <m/>
    <m/>
  </r>
  <r>
    <s v="Chris Giunchigliani"/>
    <x v="1"/>
    <s v="NV"/>
    <s v="Governor of Nevada"/>
    <x v="0"/>
    <x v="0"/>
    <x v="8"/>
    <s v="Lost"/>
    <s v="None"/>
    <s v="None"/>
    <n v="0.94999999000000002"/>
    <n v="38.860000999999997"/>
    <x v="0"/>
    <x v="2"/>
    <x v="1"/>
    <x v="0"/>
    <x v="1"/>
    <x v="0"/>
    <x v="0"/>
    <x v="0"/>
    <m/>
    <s v="Yes"/>
    <s v="Yes"/>
    <m/>
    <m/>
    <m/>
    <m/>
    <m/>
    <m/>
    <m/>
    <s v="Yes"/>
    <m/>
    <m/>
  </r>
  <r>
    <s v="David Jones"/>
    <x v="0"/>
    <s v="NV"/>
    <s v="Governor of Nevada"/>
    <x v="0"/>
    <x v="0"/>
    <x v="8"/>
    <s v="Lost"/>
    <s v="None"/>
    <s v="None"/>
    <n v="0.94999999000000002"/>
    <n v="1.73"/>
    <x v="0"/>
    <x v="2"/>
    <x v="1"/>
    <x v="0"/>
    <x v="0"/>
    <x v="0"/>
    <x v="0"/>
    <x v="0"/>
    <m/>
    <s v="No"/>
    <s v="No"/>
    <m/>
    <m/>
    <m/>
    <m/>
    <m/>
    <m/>
    <m/>
    <s v="No"/>
    <m/>
    <m/>
  </r>
  <r>
    <s v="Henry Thorns"/>
    <x v="0"/>
    <s v="NV"/>
    <s v="Governor of Nevada"/>
    <x v="0"/>
    <x v="0"/>
    <x v="8"/>
    <s v="Lost"/>
    <s v="None"/>
    <s v="None"/>
    <n v="0.94999999000000002"/>
    <n v="1.9"/>
    <x v="0"/>
    <x v="0"/>
    <x v="1"/>
    <x v="0"/>
    <x v="0"/>
    <x v="0"/>
    <x v="1"/>
    <x v="0"/>
    <m/>
    <s v="No"/>
    <s v="No"/>
    <m/>
    <m/>
    <m/>
    <m/>
    <m/>
    <m/>
    <m/>
    <s v="No"/>
    <m/>
    <m/>
  </r>
  <r>
    <s v="John Bonaventura"/>
    <x v="0"/>
    <s v="NV"/>
    <s v="Governor of Nevada"/>
    <x v="0"/>
    <x v="0"/>
    <x v="8"/>
    <s v="Lost"/>
    <s v="None"/>
    <s v="None"/>
    <n v="0.94999999000000002"/>
    <n v="2.99"/>
    <x v="0"/>
    <x v="2"/>
    <x v="1"/>
    <x v="0"/>
    <x v="1"/>
    <x v="0"/>
    <x v="0"/>
    <x v="0"/>
    <m/>
    <s v="No"/>
    <s v="No"/>
    <m/>
    <m/>
    <m/>
    <m/>
    <m/>
    <m/>
    <m/>
    <s v="No"/>
    <m/>
    <m/>
  </r>
  <r>
    <s v="Steve Sisolak"/>
    <x v="0"/>
    <s v="NV"/>
    <s v="Governor of Nevada"/>
    <x v="0"/>
    <x v="0"/>
    <x v="8"/>
    <s v="Advanced"/>
    <s v="None"/>
    <s v="On the Ballot"/>
    <n v="0.94999999000000002"/>
    <n v="50.029998999999997"/>
    <x v="1"/>
    <x v="2"/>
    <x v="1"/>
    <x v="0"/>
    <x v="1"/>
    <x v="0"/>
    <x v="0"/>
    <x v="0"/>
    <m/>
    <s v="No"/>
    <s v="Yes"/>
    <m/>
    <m/>
    <m/>
    <m/>
    <m/>
    <m/>
    <m/>
    <s v="No"/>
    <m/>
    <m/>
  </r>
  <r>
    <s v="Clint Koble"/>
    <x v="0"/>
    <s v="NV"/>
    <s v="U.S. House Nevada District 2"/>
    <x v="1"/>
    <x v="0"/>
    <x v="8"/>
    <s v="Advanced"/>
    <s v="None"/>
    <s v="On the Ballot"/>
    <n v="-13.78"/>
    <n v="26.129999000000002"/>
    <x v="1"/>
    <x v="2"/>
    <x v="1"/>
    <x v="0"/>
    <x v="0"/>
    <x v="0"/>
    <x v="0"/>
    <x v="0"/>
    <m/>
    <m/>
    <s v="Yes"/>
    <m/>
    <m/>
    <m/>
    <s v="No"/>
    <m/>
    <m/>
    <m/>
    <m/>
    <m/>
    <m/>
  </r>
  <r>
    <s v="Jack Schofield Jr."/>
    <x v="0"/>
    <s v="NV"/>
    <s v="U.S. House Nevada District 2"/>
    <x v="1"/>
    <x v="0"/>
    <x v="8"/>
    <s v="Lost"/>
    <s v="None"/>
    <s v="None"/>
    <n v="-13.78"/>
    <n v="7.5"/>
    <x v="0"/>
    <x v="2"/>
    <x v="1"/>
    <x v="0"/>
    <x v="0"/>
    <x v="0"/>
    <x v="0"/>
    <x v="0"/>
    <m/>
    <m/>
    <s v="No"/>
    <m/>
    <m/>
    <m/>
    <s v="No"/>
    <m/>
    <m/>
    <m/>
    <m/>
    <m/>
    <m/>
  </r>
  <r>
    <s v="Jesse Hurley"/>
    <x v="0"/>
    <s v="NV"/>
    <s v="U.S. House Nevada District 2"/>
    <x v="1"/>
    <x v="0"/>
    <x v="8"/>
    <s v="Lost"/>
    <s v="None"/>
    <s v="None"/>
    <n v="-13.78"/>
    <n v="8.0399999999999991"/>
    <x v="0"/>
    <x v="2"/>
    <x v="1"/>
    <x v="0"/>
    <x v="0"/>
    <x v="0"/>
    <x v="0"/>
    <x v="0"/>
    <m/>
    <m/>
    <s v="No"/>
    <m/>
    <m/>
    <m/>
    <s v="No"/>
    <m/>
    <m/>
    <m/>
    <m/>
    <m/>
    <m/>
  </r>
  <r>
    <s v="Patrick Fogarty"/>
    <x v="0"/>
    <s v="NV"/>
    <s v="U.S. House Nevada District 2"/>
    <x v="1"/>
    <x v="0"/>
    <x v="8"/>
    <s v="Lost"/>
    <s v="None"/>
    <s v="None"/>
    <n v="-13.78"/>
    <n v="23.83"/>
    <x v="0"/>
    <x v="2"/>
    <x v="1"/>
    <x v="0"/>
    <x v="0"/>
    <x v="0"/>
    <x v="1"/>
    <x v="0"/>
    <m/>
    <m/>
    <s v="Yes"/>
    <m/>
    <m/>
    <m/>
    <s v="Yes"/>
    <m/>
    <m/>
    <m/>
    <m/>
    <m/>
    <m/>
  </r>
  <r>
    <s v="Rick Shepherd"/>
    <x v="0"/>
    <s v="NV"/>
    <s v="U.S. House Nevada District 2"/>
    <x v="1"/>
    <x v="0"/>
    <x v="8"/>
    <s v="Lost"/>
    <s v="None"/>
    <s v="None"/>
    <n v="-13.78"/>
    <n v="21.280000999999999"/>
    <x v="0"/>
    <x v="2"/>
    <x v="1"/>
    <x v="0"/>
    <x v="0"/>
    <x v="0"/>
    <x v="1"/>
    <x v="0"/>
    <m/>
    <m/>
    <s v="Yes"/>
    <m/>
    <m/>
    <m/>
    <s v="No"/>
    <m/>
    <m/>
    <m/>
    <m/>
    <m/>
    <m/>
  </r>
  <r>
    <s v="Vance Alm"/>
    <x v="0"/>
    <s v="NV"/>
    <s v="U.S. House Nevada District 2"/>
    <x v="1"/>
    <x v="0"/>
    <x v="8"/>
    <s v="Lost"/>
    <s v="None"/>
    <s v="None"/>
    <n v="-13.78"/>
    <n v="13.22"/>
    <x v="0"/>
    <x v="2"/>
    <x v="0"/>
    <x v="0"/>
    <x v="0"/>
    <x v="0"/>
    <x v="0"/>
    <x v="0"/>
    <m/>
    <m/>
    <s v="No"/>
    <m/>
    <m/>
    <m/>
    <s v="No"/>
    <m/>
    <m/>
    <m/>
    <m/>
    <m/>
    <m/>
  </r>
  <r>
    <s v="Eric Stoltz"/>
    <x v="0"/>
    <s v="NV"/>
    <s v="U.S. House Nevada District 3"/>
    <x v="1"/>
    <x v="0"/>
    <x v="8"/>
    <s v="Lost"/>
    <s v="None"/>
    <s v="None"/>
    <n v="-3.0799998999999998"/>
    <n v="7.2399997999999997"/>
    <x v="0"/>
    <x v="2"/>
    <x v="1"/>
    <x v="0"/>
    <x v="0"/>
    <x v="0"/>
    <x v="0"/>
    <x v="0"/>
    <s v="No"/>
    <s v="No"/>
    <s v="No"/>
    <s v="No"/>
    <m/>
    <m/>
    <m/>
    <m/>
    <m/>
    <m/>
    <m/>
    <m/>
    <m/>
  </r>
  <r>
    <s v="Guy Pinjuv"/>
    <x v="0"/>
    <s v="NV"/>
    <s v="U.S. House Nevada District 3"/>
    <x v="1"/>
    <x v="0"/>
    <x v="8"/>
    <s v="Lost"/>
    <s v="None"/>
    <s v="None"/>
    <n v="-3.0799998999999998"/>
    <n v="3.5"/>
    <x v="0"/>
    <x v="2"/>
    <x v="1"/>
    <x v="0"/>
    <x v="0"/>
    <x v="0"/>
    <x v="1"/>
    <x v="0"/>
    <s v="No"/>
    <s v="No"/>
    <s v="No"/>
    <s v="No"/>
    <m/>
    <m/>
    <m/>
    <m/>
    <m/>
    <m/>
    <m/>
    <m/>
    <m/>
  </r>
  <r>
    <s v="Jack Love"/>
    <x v="0"/>
    <s v="NV"/>
    <s v="U.S. House Nevada District 3"/>
    <x v="1"/>
    <x v="0"/>
    <x v="8"/>
    <s v="Lost"/>
    <s v="None"/>
    <s v="None"/>
    <n v="-3.0799998999999998"/>
    <n v="5.8000002000000004"/>
    <x v="0"/>
    <x v="2"/>
    <x v="1"/>
    <x v="0"/>
    <x v="0"/>
    <x v="0"/>
    <x v="0"/>
    <x v="0"/>
    <s v="No"/>
    <s v="No"/>
    <s v="No"/>
    <s v="No"/>
    <m/>
    <m/>
    <m/>
    <m/>
    <m/>
    <m/>
    <m/>
    <m/>
    <m/>
  </r>
  <r>
    <s v="Michael Weiss"/>
    <x v="0"/>
    <s v="NV"/>
    <s v="U.S. House Nevada District 3"/>
    <x v="1"/>
    <x v="0"/>
    <x v="8"/>
    <s v="Lost"/>
    <s v="None"/>
    <s v="None"/>
    <n v="-3.0799998999999998"/>
    <n v="8.1800002999999997"/>
    <x v="0"/>
    <x v="2"/>
    <x v="1"/>
    <x v="0"/>
    <x v="0"/>
    <x v="0"/>
    <x v="1"/>
    <x v="0"/>
    <s v="No"/>
    <s v="No"/>
    <s v="No"/>
    <s v="No"/>
    <m/>
    <m/>
    <m/>
    <m/>
    <m/>
    <m/>
    <m/>
    <m/>
    <m/>
  </r>
  <r>
    <s v="Richard Hart"/>
    <x v="0"/>
    <s v="NV"/>
    <s v="U.S. House Nevada District 3"/>
    <x v="1"/>
    <x v="0"/>
    <x v="8"/>
    <s v="Lost"/>
    <s v="None"/>
    <s v="None"/>
    <n v="-3.0799998999999998"/>
    <n v="4.8499999000000003"/>
    <x v="0"/>
    <x v="2"/>
    <x v="1"/>
    <x v="0"/>
    <x v="0"/>
    <x v="0"/>
    <x v="0"/>
    <x v="0"/>
    <s v="No"/>
    <s v="No"/>
    <s v="No"/>
    <s v="No"/>
    <m/>
    <m/>
    <m/>
    <m/>
    <m/>
    <m/>
    <m/>
    <m/>
    <m/>
  </r>
  <r>
    <s v="Steve Schiffman"/>
    <x v="0"/>
    <s v="NV"/>
    <s v="U.S. House Nevada District 3"/>
    <x v="1"/>
    <x v="0"/>
    <x v="8"/>
    <s v="Lost"/>
    <s v="None"/>
    <s v="None"/>
    <n v="-3.0799998999999998"/>
    <n v="3.51"/>
    <x v="0"/>
    <x v="2"/>
    <x v="1"/>
    <x v="0"/>
    <x v="0"/>
    <x v="0"/>
    <x v="0"/>
    <x v="0"/>
    <s v="No"/>
    <s v="No"/>
    <s v="No"/>
    <s v="No"/>
    <m/>
    <m/>
    <m/>
    <m/>
    <m/>
    <m/>
    <m/>
    <m/>
    <m/>
  </r>
  <r>
    <s v="Susie Lee"/>
    <x v="1"/>
    <s v="NV"/>
    <s v="U.S. House Nevada District 3"/>
    <x v="1"/>
    <x v="0"/>
    <x v="8"/>
    <s v="Advanced"/>
    <s v="None"/>
    <s v="On the Ballot"/>
    <n v="-3.0799998999999998"/>
    <n v="66.910004000000001"/>
    <x v="1"/>
    <x v="2"/>
    <x v="1"/>
    <x v="0"/>
    <x v="0"/>
    <x v="0"/>
    <x v="0"/>
    <x v="0"/>
    <s v="Yes"/>
    <s v="Yes"/>
    <s v="Yes"/>
    <s v="Yes"/>
    <m/>
    <m/>
    <m/>
    <m/>
    <m/>
    <m/>
    <m/>
    <m/>
    <m/>
  </r>
  <r>
    <s v="Allison Stephens"/>
    <x v="1"/>
    <s v="NV"/>
    <s v="U.S. House Nevada District 4"/>
    <x v="1"/>
    <x v="0"/>
    <x v="8"/>
    <s v="Lost"/>
    <s v="None"/>
    <s v="None"/>
    <n v="3.8199999"/>
    <n v="6.02"/>
    <x v="0"/>
    <x v="0"/>
    <x v="1"/>
    <x v="0"/>
    <x v="1"/>
    <x v="0"/>
    <x v="0"/>
    <x v="0"/>
    <s v="No"/>
    <m/>
    <s v="No"/>
    <s v="No"/>
    <m/>
    <m/>
    <s v="No"/>
    <s v="No"/>
    <m/>
    <s v="No"/>
    <m/>
    <s v="No"/>
    <m/>
  </r>
  <r>
    <s v="Amy Vilela"/>
    <x v="1"/>
    <s v="NV"/>
    <s v="U.S. House Nevada District 4"/>
    <x v="1"/>
    <x v="0"/>
    <x v="8"/>
    <s v="Lost"/>
    <s v="None"/>
    <s v="None"/>
    <n v="3.8199999"/>
    <n v="9.1999998000000005"/>
    <x v="0"/>
    <x v="2"/>
    <x v="1"/>
    <x v="0"/>
    <x v="0"/>
    <x v="0"/>
    <x v="0"/>
    <x v="0"/>
    <s v="No"/>
    <m/>
    <s v="Yes"/>
    <s v="No"/>
    <m/>
    <m/>
    <s v="Yes"/>
    <s v="Yes"/>
    <m/>
    <s v="Yes"/>
    <m/>
    <s v="No"/>
    <m/>
  </r>
  <r>
    <s v="John Anzalone"/>
    <x v="0"/>
    <s v="NV"/>
    <s v="U.S. House Nevada District 4"/>
    <x v="1"/>
    <x v="0"/>
    <x v="8"/>
    <s v="Lost"/>
    <s v="None"/>
    <s v="None"/>
    <n v="3.8199999"/>
    <n v="5.8000002000000004"/>
    <x v="0"/>
    <x v="2"/>
    <x v="1"/>
    <x v="0"/>
    <x v="0"/>
    <x v="0"/>
    <x v="0"/>
    <x v="0"/>
    <s v="No"/>
    <m/>
    <s v="Yes"/>
    <s v="No"/>
    <m/>
    <m/>
    <s v="No"/>
    <s v="No"/>
    <m/>
    <m/>
    <m/>
    <m/>
    <m/>
  </r>
  <r>
    <s v="Patricia Spearman"/>
    <x v="1"/>
    <s v="NV"/>
    <s v="U.S. House Nevada District 4"/>
    <x v="1"/>
    <x v="0"/>
    <x v="8"/>
    <s v="Lost"/>
    <s v="None"/>
    <s v="None"/>
    <n v="3.8199999"/>
    <n v="15.24"/>
    <x v="0"/>
    <x v="0"/>
    <x v="0"/>
    <x v="1"/>
    <x v="1"/>
    <x v="0"/>
    <x v="0"/>
    <x v="0"/>
    <s v="No"/>
    <m/>
    <s v="Yes"/>
    <s v="No"/>
    <m/>
    <m/>
    <s v="No"/>
    <s v="No"/>
    <m/>
    <s v="No"/>
    <m/>
    <s v="Yes"/>
    <m/>
  </r>
  <r>
    <s v="Sid Zeller"/>
    <x v="0"/>
    <s v="NV"/>
    <s v="U.S. House Nevada District 4"/>
    <x v="1"/>
    <x v="0"/>
    <x v="8"/>
    <s v="Lost"/>
    <s v="None"/>
    <s v="None"/>
    <n v="3.8199999"/>
    <n v="2"/>
    <x v="0"/>
    <x v="2"/>
    <x v="0"/>
    <x v="0"/>
    <x v="0"/>
    <x v="0"/>
    <x v="0"/>
    <x v="0"/>
    <s v="No"/>
    <m/>
    <s v="No"/>
    <s v="No"/>
    <m/>
    <m/>
    <s v="No"/>
    <s v="No"/>
    <m/>
    <s v="No"/>
    <m/>
    <s v="No"/>
    <m/>
  </r>
  <r>
    <s v="Steven Horsford"/>
    <x v="0"/>
    <s v="NV"/>
    <s v="U.S. House Nevada District 4"/>
    <x v="1"/>
    <x v="0"/>
    <x v="8"/>
    <s v="Advanced"/>
    <s v="None"/>
    <s v="On the Ballot"/>
    <n v="3.8199999"/>
    <n v="61.740001999999997"/>
    <x v="1"/>
    <x v="0"/>
    <x v="1"/>
    <x v="0"/>
    <x v="1"/>
    <x v="0"/>
    <x v="0"/>
    <x v="0"/>
    <s v="Yes"/>
    <m/>
    <s v="Yes"/>
    <s v="Yes"/>
    <m/>
    <m/>
    <s v="No"/>
    <s v="No"/>
    <m/>
    <m/>
    <m/>
    <m/>
    <m/>
  </r>
  <r>
    <s v="Allen Rheinhart"/>
    <x v="0"/>
    <s v="NV"/>
    <s v="U.S. Senate Nevada"/>
    <x v="2"/>
    <x v="0"/>
    <x v="8"/>
    <s v="Lost"/>
    <s v="None"/>
    <s v="None"/>
    <n v="0.94999999000000002"/>
    <n v="3.3299998999999998"/>
    <x v="0"/>
    <x v="0"/>
    <x v="1"/>
    <x v="0"/>
    <x v="0"/>
    <x v="0"/>
    <x v="0"/>
    <x v="0"/>
    <s v="No"/>
    <s v="No"/>
    <m/>
    <s v="No"/>
    <m/>
    <m/>
    <s v="No"/>
    <m/>
    <m/>
    <m/>
    <m/>
    <m/>
    <m/>
  </r>
  <r>
    <s v="Bobby Mahendra"/>
    <x v="0"/>
    <s v="NV"/>
    <s v="U.S. Senate Nevada"/>
    <x v="2"/>
    <x v="0"/>
    <x v="8"/>
    <s v="Lost"/>
    <s v="None"/>
    <s v="None"/>
    <n v="0.94999999000000002"/>
    <n v="2.6700001000000002"/>
    <x v="0"/>
    <x v="0"/>
    <x v="1"/>
    <x v="0"/>
    <x v="0"/>
    <x v="0"/>
    <x v="0"/>
    <x v="0"/>
    <s v="No"/>
    <s v="No"/>
    <m/>
    <s v="No"/>
    <m/>
    <m/>
    <s v="No"/>
    <m/>
    <m/>
    <m/>
    <m/>
    <m/>
    <m/>
  </r>
  <r>
    <s v="Daniel Burleigh"/>
    <x v="0"/>
    <s v="NV"/>
    <s v="U.S. Senate Nevada"/>
    <x v="2"/>
    <x v="0"/>
    <x v="8"/>
    <s v="Lost"/>
    <s v="None"/>
    <s v="None"/>
    <n v="0.94999999000000002"/>
    <n v="2.2599999999999998"/>
    <x v="0"/>
    <x v="2"/>
    <x v="1"/>
    <x v="0"/>
    <x v="0"/>
    <x v="0"/>
    <x v="0"/>
    <x v="0"/>
    <s v="No"/>
    <s v="No"/>
    <m/>
    <s v="No"/>
    <m/>
    <m/>
    <s v="No"/>
    <m/>
    <m/>
    <m/>
    <m/>
    <m/>
    <m/>
  </r>
  <r>
    <s v="David Drew Knight"/>
    <x v="0"/>
    <s v="NV"/>
    <s v="U.S. Senate Nevada"/>
    <x v="2"/>
    <x v="0"/>
    <x v="8"/>
    <s v="Lost"/>
    <s v="None"/>
    <s v="None"/>
    <n v="0.94999999000000002"/>
    <n v="4.4299998"/>
    <x v="0"/>
    <x v="2"/>
    <x v="1"/>
    <x v="0"/>
    <x v="0"/>
    <x v="0"/>
    <x v="0"/>
    <x v="0"/>
    <s v="No"/>
    <s v="No"/>
    <m/>
    <s v="No"/>
    <m/>
    <m/>
    <s v="No"/>
    <m/>
    <m/>
    <m/>
    <m/>
    <m/>
    <m/>
  </r>
  <r>
    <s v="Jacky Rosen"/>
    <x v="1"/>
    <s v="NV"/>
    <s v="U.S. Senate Nevada"/>
    <x v="2"/>
    <x v="0"/>
    <x v="8"/>
    <s v="Advanced"/>
    <s v="None"/>
    <s v="On the Ballot"/>
    <n v="0.94999999000000002"/>
    <n v="77.110000999999997"/>
    <x v="1"/>
    <x v="2"/>
    <x v="1"/>
    <x v="0"/>
    <x v="1"/>
    <x v="0"/>
    <x v="1"/>
    <x v="0"/>
    <s v="Yes"/>
    <s v="Yes"/>
    <m/>
    <s v="Yes"/>
    <m/>
    <m/>
    <s v="No"/>
    <m/>
    <m/>
    <m/>
    <m/>
    <m/>
    <m/>
  </r>
  <r>
    <s v="Jesse Sbaih"/>
    <x v="0"/>
    <s v="NV"/>
    <s v="U.S. Senate Nevada"/>
    <x v="2"/>
    <x v="0"/>
    <x v="8"/>
    <s v="Lost"/>
    <s v="None"/>
    <s v="None"/>
    <n v="0.94999999000000002"/>
    <n v="3.1700001000000002"/>
    <x v="0"/>
    <x v="0"/>
    <x v="1"/>
    <x v="0"/>
    <x v="0"/>
    <x v="1"/>
    <x v="0"/>
    <x v="0"/>
    <s v="No"/>
    <s v="No"/>
    <m/>
    <s v="No"/>
    <m/>
    <m/>
    <s v="Yes"/>
    <m/>
    <m/>
    <m/>
    <m/>
    <m/>
    <m/>
  </r>
  <r>
    <s v="David Pechefsky"/>
    <x v="0"/>
    <s v="NY"/>
    <s v="U.S. House New York District 1"/>
    <x v="1"/>
    <x v="0"/>
    <x v="3"/>
    <s v="Lost"/>
    <s v="None"/>
    <s v="None"/>
    <n v="-11.63"/>
    <n v="11.9"/>
    <x v="0"/>
    <x v="2"/>
    <x v="1"/>
    <x v="0"/>
    <x v="0"/>
    <x v="0"/>
    <x v="0"/>
    <x v="0"/>
    <m/>
    <m/>
    <m/>
    <m/>
    <m/>
    <m/>
    <m/>
    <m/>
    <m/>
    <m/>
    <m/>
    <m/>
    <m/>
  </r>
  <r>
    <s v="Elaine DiMasi"/>
    <x v="1"/>
    <s v="NY"/>
    <s v="U.S. House New York District 1"/>
    <x v="1"/>
    <x v="0"/>
    <x v="3"/>
    <s v="Lost"/>
    <s v="None"/>
    <s v="None"/>
    <n v="-11.63"/>
    <n v="5.9200001000000002"/>
    <x v="0"/>
    <x v="2"/>
    <x v="1"/>
    <x v="0"/>
    <x v="0"/>
    <x v="0"/>
    <x v="1"/>
    <x v="0"/>
    <m/>
    <m/>
    <m/>
    <m/>
    <m/>
    <m/>
    <m/>
    <m/>
    <m/>
    <m/>
    <m/>
    <m/>
    <m/>
  </r>
  <r>
    <s v="Kate Browning"/>
    <x v="1"/>
    <s v="NY"/>
    <s v="U.S. House New York District 1"/>
    <x v="1"/>
    <x v="0"/>
    <x v="3"/>
    <s v="Lost"/>
    <s v="None"/>
    <s v="None"/>
    <n v="-11.63"/>
    <n v="30.32"/>
    <x v="0"/>
    <x v="1"/>
    <x v="1"/>
    <x v="0"/>
    <x v="1"/>
    <x v="0"/>
    <x v="0"/>
    <x v="0"/>
    <m/>
    <m/>
    <m/>
    <m/>
    <m/>
    <m/>
    <m/>
    <m/>
    <m/>
    <m/>
    <m/>
    <m/>
    <m/>
  </r>
  <r>
    <s v="Perry Gershon"/>
    <x v="0"/>
    <s v="NY"/>
    <s v="U.S. House New York District 1"/>
    <x v="1"/>
    <x v="0"/>
    <x v="3"/>
    <s v="Advanced"/>
    <s v="None"/>
    <s v="On the Ballot"/>
    <n v="-11.63"/>
    <n v="35.450001"/>
    <x v="1"/>
    <x v="2"/>
    <x v="1"/>
    <x v="0"/>
    <x v="0"/>
    <x v="1"/>
    <x v="1"/>
    <x v="0"/>
    <m/>
    <m/>
    <m/>
    <m/>
    <m/>
    <m/>
    <m/>
    <m/>
    <m/>
    <m/>
    <m/>
    <m/>
    <m/>
  </r>
  <r>
    <s v="Vivian Viloria-Fisher"/>
    <x v="1"/>
    <s v="NY"/>
    <s v="U.S. House New York District 1"/>
    <x v="1"/>
    <x v="0"/>
    <x v="3"/>
    <s v="Lost"/>
    <s v="None"/>
    <s v="None"/>
    <n v="-11.63"/>
    <n v="16.260000000000002"/>
    <x v="0"/>
    <x v="0"/>
    <x v="1"/>
    <x v="0"/>
    <x v="1"/>
    <x v="0"/>
    <x v="0"/>
    <x v="0"/>
    <m/>
    <m/>
    <m/>
    <m/>
    <m/>
    <m/>
    <m/>
    <m/>
    <m/>
    <m/>
    <m/>
    <m/>
    <m/>
  </r>
  <r>
    <s v="Max Rose"/>
    <x v="0"/>
    <s v="NY"/>
    <s v="U.S. House New York District 11"/>
    <x v="1"/>
    <x v="0"/>
    <x v="3"/>
    <s v="Advanced"/>
    <s v="None"/>
    <s v="On the Ballot"/>
    <n v="-8.8100003999999998"/>
    <n v="62.650002000000001"/>
    <x v="1"/>
    <x v="2"/>
    <x v="0"/>
    <x v="0"/>
    <x v="0"/>
    <x v="0"/>
    <x v="0"/>
    <x v="0"/>
    <s v="Yes"/>
    <m/>
    <m/>
    <m/>
    <m/>
    <m/>
    <m/>
    <m/>
    <m/>
    <m/>
    <s v="Yes"/>
    <s v="Yes"/>
    <m/>
  </r>
  <r>
    <s v="Michael DeVito Jr."/>
    <x v="0"/>
    <s v="NY"/>
    <s v="U.S. House New York District 11"/>
    <x v="1"/>
    <x v="0"/>
    <x v="3"/>
    <s v="Lost"/>
    <s v="None"/>
    <s v="None"/>
    <n v="-8.8100003999999998"/>
    <n v="18.420000000000002"/>
    <x v="0"/>
    <x v="0"/>
    <x v="0"/>
    <x v="0"/>
    <x v="0"/>
    <x v="0"/>
    <x v="0"/>
    <x v="0"/>
    <s v="No"/>
    <m/>
    <m/>
    <m/>
    <m/>
    <m/>
    <m/>
    <m/>
    <m/>
    <m/>
    <s v="No"/>
    <s v="No"/>
    <m/>
  </r>
  <r>
    <s v="Omar Vaid"/>
    <x v="0"/>
    <s v="NY"/>
    <s v="U.S. House New York District 11"/>
    <x v="1"/>
    <x v="0"/>
    <x v="3"/>
    <s v="Lost"/>
    <s v="None"/>
    <s v="None"/>
    <n v="-8.8100003999999998"/>
    <n v="8.4300002999999997"/>
    <x v="0"/>
    <x v="0"/>
    <x v="1"/>
    <x v="0"/>
    <x v="0"/>
    <x v="0"/>
    <x v="0"/>
    <x v="0"/>
    <s v="No"/>
    <m/>
    <m/>
    <m/>
    <m/>
    <m/>
    <m/>
    <m/>
    <m/>
    <m/>
    <s v="No"/>
    <s v="No"/>
    <m/>
  </r>
  <r>
    <s v="Paul Sperling"/>
    <x v="0"/>
    <s v="NY"/>
    <s v="U.S. House New York District 11"/>
    <x v="1"/>
    <x v="0"/>
    <x v="3"/>
    <s v="Lost"/>
    <s v="None"/>
    <s v="None"/>
    <n v="-8.8100003999999998"/>
    <n v="2.29"/>
    <x v="0"/>
    <x v="2"/>
    <x v="1"/>
    <x v="0"/>
    <x v="0"/>
    <x v="0"/>
    <x v="0"/>
    <x v="0"/>
    <s v="No"/>
    <m/>
    <m/>
    <m/>
    <m/>
    <m/>
    <m/>
    <m/>
    <m/>
    <m/>
    <s v="No"/>
    <s v="No"/>
    <m/>
  </r>
  <r>
    <s v="Radhakrishna Mohan"/>
    <x v="0"/>
    <s v="NY"/>
    <s v="U.S. House New York District 11"/>
    <x v="1"/>
    <x v="0"/>
    <x v="3"/>
    <s v="Lost"/>
    <s v="None"/>
    <s v="None"/>
    <n v="-8.8100003999999998"/>
    <n v="3.78"/>
    <x v="0"/>
    <x v="0"/>
    <x v="1"/>
    <x v="0"/>
    <x v="0"/>
    <x v="0"/>
    <x v="1"/>
    <x v="0"/>
    <s v="No"/>
    <m/>
    <m/>
    <m/>
    <m/>
    <m/>
    <m/>
    <m/>
    <m/>
    <m/>
    <s v="No"/>
    <s v="No"/>
    <m/>
  </r>
  <r>
    <s v="Zach Emig"/>
    <x v="0"/>
    <s v="NY"/>
    <s v="U.S. House New York District 11"/>
    <x v="1"/>
    <x v="0"/>
    <x v="3"/>
    <s v="Lost"/>
    <s v="None"/>
    <s v="None"/>
    <n v="-8.8100003999999998"/>
    <n v="1.26"/>
    <x v="0"/>
    <x v="2"/>
    <x v="1"/>
    <x v="0"/>
    <x v="0"/>
    <x v="0"/>
    <x v="0"/>
    <x v="0"/>
    <s v="No"/>
    <m/>
    <m/>
    <m/>
    <m/>
    <m/>
    <m/>
    <m/>
    <m/>
    <m/>
    <s v="No"/>
    <s v="No"/>
    <m/>
  </r>
  <r>
    <s v="Antonio Delgado"/>
    <x v="0"/>
    <s v="NY"/>
    <s v="U.S. House New York District 19"/>
    <x v="1"/>
    <x v="0"/>
    <x v="3"/>
    <s v="Advanced"/>
    <s v="None"/>
    <s v="On the Ballot"/>
    <n v="-6.0799998999999998"/>
    <n v="21.99"/>
    <x v="1"/>
    <x v="0"/>
    <x v="1"/>
    <x v="0"/>
    <x v="0"/>
    <x v="0"/>
    <x v="0"/>
    <x v="0"/>
    <m/>
    <s v="No"/>
    <s v="Yes"/>
    <m/>
    <m/>
    <m/>
    <m/>
    <s v="No"/>
    <m/>
    <s v="No"/>
    <m/>
    <s v="No"/>
    <m/>
  </r>
  <r>
    <s v="Brian Flynn"/>
    <x v="0"/>
    <s v="NY"/>
    <s v="U.S. House New York District 19"/>
    <x v="1"/>
    <x v="0"/>
    <x v="3"/>
    <s v="Lost"/>
    <s v="None"/>
    <s v="None"/>
    <n v="-6.0799998999999998"/>
    <n v="13.18"/>
    <x v="0"/>
    <x v="1"/>
    <x v="1"/>
    <x v="0"/>
    <x v="0"/>
    <x v="1"/>
    <x v="0"/>
    <x v="0"/>
    <m/>
    <s v="No"/>
    <s v="No"/>
    <m/>
    <m/>
    <m/>
    <m/>
    <s v="No"/>
    <m/>
    <s v="No"/>
    <m/>
    <s v="No"/>
    <m/>
  </r>
  <r>
    <s v="David Clegg"/>
    <x v="0"/>
    <s v="NY"/>
    <s v="U.S. House New York District 19"/>
    <x v="1"/>
    <x v="0"/>
    <x v="3"/>
    <s v="Lost"/>
    <s v="None"/>
    <s v="None"/>
    <n v="-6.0799998999999998"/>
    <n v="11.08"/>
    <x v="0"/>
    <x v="2"/>
    <x v="1"/>
    <x v="0"/>
    <x v="0"/>
    <x v="1"/>
    <x v="0"/>
    <x v="0"/>
    <m/>
    <s v="No"/>
    <s v="No"/>
    <m/>
    <m/>
    <m/>
    <m/>
    <s v="No"/>
    <m/>
    <s v="Yes"/>
    <m/>
    <s v="No"/>
    <m/>
  </r>
  <r>
    <s v="Erin Collier"/>
    <x v="1"/>
    <s v="NY"/>
    <s v="U.S. House New York District 19"/>
    <x v="1"/>
    <x v="0"/>
    <x v="3"/>
    <s v="Lost"/>
    <s v="None"/>
    <s v="None"/>
    <n v="-6.0799998999999998"/>
    <n v="4.8600000999999997"/>
    <x v="0"/>
    <x v="2"/>
    <x v="1"/>
    <x v="0"/>
    <x v="0"/>
    <x v="0"/>
    <x v="0"/>
    <x v="0"/>
    <m/>
    <s v="Yes"/>
    <s v="Yes"/>
    <m/>
    <m/>
    <m/>
    <m/>
    <s v="No"/>
    <m/>
    <s v="No"/>
    <m/>
    <s v="No"/>
    <m/>
  </r>
  <r>
    <s v="Gareth Rhodes"/>
    <x v="0"/>
    <s v="NY"/>
    <s v="U.S. House New York District 19"/>
    <x v="1"/>
    <x v="0"/>
    <x v="3"/>
    <s v="Lost"/>
    <s v="None"/>
    <s v="None"/>
    <n v="-6.0799998999999998"/>
    <n v="17.850000000000001"/>
    <x v="0"/>
    <x v="2"/>
    <x v="1"/>
    <x v="0"/>
    <x v="0"/>
    <x v="0"/>
    <x v="0"/>
    <x v="0"/>
    <m/>
    <s v="No"/>
    <s v="No"/>
    <m/>
    <m/>
    <m/>
    <m/>
    <s v="No"/>
    <m/>
    <s v="Yes"/>
    <m/>
    <s v="No"/>
    <m/>
  </r>
  <r>
    <s v="Jeff Beals"/>
    <x v="0"/>
    <s v="NY"/>
    <s v="U.S. House New York District 19"/>
    <x v="1"/>
    <x v="0"/>
    <x v="3"/>
    <s v="Lost"/>
    <s v="None"/>
    <s v="None"/>
    <n v="-6.0799998999999998"/>
    <n v="13.18"/>
    <x v="0"/>
    <x v="2"/>
    <x v="1"/>
    <x v="0"/>
    <x v="0"/>
    <x v="0"/>
    <x v="0"/>
    <x v="0"/>
    <m/>
    <s v="No"/>
    <s v="No"/>
    <m/>
    <m/>
    <m/>
    <m/>
    <s v="Yes"/>
    <m/>
    <s v="No"/>
    <m/>
    <s v="No"/>
    <m/>
  </r>
  <r>
    <s v="Pat Ryan"/>
    <x v="0"/>
    <s v="NY"/>
    <s v="U.S. House New York District 19"/>
    <x v="1"/>
    <x v="0"/>
    <x v="3"/>
    <s v="Lost"/>
    <s v="None"/>
    <s v="None"/>
    <n v="-6.0799998999999998"/>
    <n v="17.719999000000001"/>
    <x v="0"/>
    <x v="2"/>
    <x v="0"/>
    <x v="0"/>
    <x v="0"/>
    <x v="0"/>
    <x v="0"/>
    <x v="0"/>
    <m/>
    <s v="No"/>
    <s v="No"/>
    <m/>
    <m/>
    <m/>
    <m/>
    <s v="No"/>
    <m/>
    <s v="Yes"/>
    <m/>
    <s v="Yes"/>
    <m/>
  </r>
  <r>
    <s v="DuWayne Gregory"/>
    <x v="0"/>
    <s v="NY"/>
    <s v="U.S. House New York District 2"/>
    <x v="1"/>
    <x v="0"/>
    <x v="3"/>
    <s v="Lost"/>
    <s v="None"/>
    <s v="None"/>
    <n v="-8.2600002000000003"/>
    <n v="41.639999000000003"/>
    <x v="0"/>
    <x v="0"/>
    <x v="0"/>
    <x v="0"/>
    <x v="1"/>
    <x v="0"/>
    <x v="0"/>
    <x v="0"/>
    <m/>
    <s v="No"/>
    <s v="Yes"/>
    <m/>
    <m/>
    <m/>
    <s v="No"/>
    <m/>
    <m/>
    <s v="No"/>
    <s v="Yes"/>
    <s v="Yes"/>
    <m/>
  </r>
  <r>
    <s v="Liuba Grechen Shirley"/>
    <x v="1"/>
    <s v="NY"/>
    <s v="U.S. House New York District 2"/>
    <x v="1"/>
    <x v="0"/>
    <x v="3"/>
    <s v="Advanced"/>
    <s v="None"/>
    <s v="On the Ballot"/>
    <n v="-8.2600002000000003"/>
    <n v="57.98"/>
    <x v="1"/>
    <x v="2"/>
    <x v="1"/>
    <x v="0"/>
    <x v="0"/>
    <x v="0"/>
    <x v="0"/>
    <x v="0"/>
    <m/>
    <s v="Yes"/>
    <s v="Yes"/>
    <m/>
    <m/>
    <m/>
    <s v="Yes"/>
    <m/>
    <m/>
    <s v="Yes"/>
    <s v="No"/>
    <s v="No"/>
    <m/>
  </r>
  <r>
    <s v="Dylan Ratigan"/>
    <x v="0"/>
    <s v="NY"/>
    <s v="U.S. House New York District 21"/>
    <x v="1"/>
    <x v="0"/>
    <x v="3"/>
    <s v="Lost"/>
    <s v="None"/>
    <s v="None"/>
    <n v="-11.43"/>
    <n v="11.91"/>
    <x v="0"/>
    <x v="2"/>
    <x v="1"/>
    <x v="0"/>
    <x v="0"/>
    <x v="0"/>
    <x v="0"/>
    <x v="0"/>
    <m/>
    <m/>
    <s v="No"/>
    <m/>
    <m/>
    <m/>
    <s v="No"/>
    <s v="No"/>
    <m/>
    <s v="No"/>
    <s v="No"/>
    <m/>
    <m/>
  </r>
  <r>
    <s v="Emily Martz"/>
    <x v="1"/>
    <s v="NY"/>
    <s v="U.S. House New York District 21"/>
    <x v="1"/>
    <x v="0"/>
    <x v="3"/>
    <s v="Lost"/>
    <s v="None"/>
    <s v="None"/>
    <n v="-11.43"/>
    <n v="10.37"/>
    <x v="0"/>
    <x v="2"/>
    <x v="1"/>
    <x v="0"/>
    <x v="0"/>
    <x v="0"/>
    <x v="0"/>
    <x v="0"/>
    <m/>
    <m/>
    <s v="No"/>
    <m/>
    <m/>
    <m/>
    <s v="No"/>
    <s v="No"/>
    <m/>
    <s v="No"/>
    <s v="No"/>
    <m/>
    <m/>
  </r>
  <r>
    <s v="Katie Wilson"/>
    <x v="1"/>
    <s v="NY"/>
    <s v="U.S. House New York District 21"/>
    <x v="1"/>
    <x v="0"/>
    <x v="3"/>
    <s v="Lost"/>
    <s v="None"/>
    <s v="None"/>
    <n v="-11.43"/>
    <n v="11.68"/>
    <x v="0"/>
    <x v="2"/>
    <x v="1"/>
    <x v="0"/>
    <x v="0"/>
    <x v="0"/>
    <x v="0"/>
    <x v="0"/>
    <m/>
    <m/>
    <s v="No"/>
    <m/>
    <m/>
    <m/>
    <s v="No"/>
    <s v="No"/>
    <m/>
    <s v="No"/>
    <s v="Yes"/>
    <m/>
    <m/>
  </r>
  <r>
    <s v="Patrick Nelson"/>
    <x v="0"/>
    <s v="NY"/>
    <s v="U.S. House New York District 21"/>
    <x v="1"/>
    <x v="0"/>
    <x v="3"/>
    <s v="Lost"/>
    <s v="None"/>
    <s v="None"/>
    <n v="-11.43"/>
    <n v="9.1199998999999998"/>
    <x v="0"/>
    <x v="1"/>
    <x v="1"/>
    <x v="0"/>
    <x v="0"/>
    <x v="0"/>
    <x v="1"/>
    <x v="0"/>
    <m/>
    <m/>
    <s v="Yes"/>
    <m/>
    <m/>
    <m/>
    <s v="Yes"/>
    <s v="Yes"/>
    <m/>
    <s v="No"/>
    <s v="No"/>
    <m/>
    <m/>
  </r>
  <r>
    <s v="Tedra Cobb"/>
    <x v="1"/>
    <s v="NY"/>
    <s v="U.S. House New York District 21"/>
    <x v="1"/>
    <x v="0"/>
    <x v="3"/>
    <s v="Advanced"/>
    <s v="None"/>
    <s v="On the Ballot"/>
    <n v="-11.43"/>
    <n v="56.009998000000003"/>
    <x v="1"/>
    <x v="2"/>
    <x v="1"/>
    <x v="0"/>
    <x v="1"/>
    <x v="0"/>
    <x v="0"/>
    <x v="0"/>
    <m/>
    <m/>
    <s v="Yes"/>
    <m/>
    <m/>
    <m/>
    <s v="Yes"/>
    <s v="No"/>
    <m/>
    <s v="Yes"/>
    <s v="No"/>
    <m/>
    <m/>
  </r>
  <r>
    <s v="Anthony Brindisi"/>
    <x v="0"/>
    <s v="NY"/>
    <s v="U.S. House New York District 22"/>
    <x v="1"/>
    <x v="0"/>
    <x v="3"/>
    <s v="Advanced"/>
    <s v="None"/>
    <s v="On the Ballot"/>
    <n v="-14.26"/>
    <n v="100"/>
    <x v="1"/>
    <x v="2"/>
    <x v="1"/>
    <x v="0"/>
    <x v="1"/>
    <x v="0"/>
    <x v="0"/>
    <x v="0"/>
    <s v="Yes"/>
    <m/>
    <s v="No"/>
    <m/>
    <m/>
    <m/>
    <m/>
    <m/>
    <m/>
    <m/>
    <s v="Yes"/>
    <m/>
    <m/>
  </r>
  <r>
    <s v="Eddie Sundquist"/>
    <x v="0"/>
    <s v="NY"/>
    <s v="U.S. House New York District 23"/>
    <x v="1"/>
    <x v="0"/>
    <x v="3"/>
    <s v="Lost"/>
    <s v="None"/>
    <s v="None"/>
    <n v="-13.93"/>
    <n v="6.4200001000000002"/>
    <x v="0"/>
    <x v="2"/>
    <x v="1"/>
    <x v="1"/>
    <x v="0"/>
    <x v="0"/>
    <x v="1"/>
    <x v="0"/>
    <m/>
    <m/>
    <s v="No"/>
    <m/>
    <m/>
    <m/>
    <s v="No"/>
    <s v="No"/>
    <m/>
    <m/>
    <s v="No"/>
    <m/>
    <m/>
  </r>
  <r>
    <s v="Ian Golden"/>
    <x v="0"/>
    <s v="NY"/>
    <s v="U.S. House New York District 23"/>
    <x v="1"/>
    <x v="0"/>
    <x v="3"/>
    <s v="Lost"/>
    <s v="None"/>
    <s v="None"/>
    <n v="-13.93"/>
    <n v="13.44"/>
    <x v="0"/>
    <x v="2"/>
    <x v="1"/>
    <x v="0"/>
    <x v="0"/>
    <x v="0"/>
    <x v="0"/>
    <x v="0"/>
    <m/>
    <m/>
    <s v="No"/>
    <m/>
    <m/>
    <m/>
    <s v="Yes"/>
    <s v="Yes"/>
    <m/>
    <m/>
    <s v="No"/>
    <m/>
    <m/>
  </r>
  <r>
    <s v="Linda Andrei"/>
    <x v="1"/>
    <s v="NY"/>
    <s v="U.S. House New York District 23"/>
    <x v="1"/>
    <x v="0"/>
    <x v="3"/>
    <s v="Lost"/>
    <s v="None"/>
    <s v="None"/>
    <n v="-13.93"/>
    <n v="15.33"/>
    <x v="0"/>
    <x v="2"/>
    <x v="1"/>
    <x v="0"/>
    <x v="0"/>
    <x v="0"/>
    <x v="1"/>
    <x v="0"/>
    <m/>
    <m/>
    <s v="No"/>
    <m/>
    <m/>
    <m/>
    <s v="No"/>
    <s v="No"/>
    <m/>
    <m/>
    <s v="No"/>
    <m/>
    <m/>
  </r>
  <r>
    <s v="Max Della Pia"/>
    <x v="0"/>
    <s v="NY"/>
    <s v="U.S. House New York District 23"/>
    <x v="1"/>
    <x v="0"/>
    <x v="3"/>
    <s v="Lost"/>
    <s v="None"/>
    <s v="None"/>
    <n v="-13.93"/>
    <n v="32.400002000000001"/>
    <x v="0"/>
    <x v="2"/>
    <x v="0"/>
    <x v="0"/>
    <x v="0"/>
    <x v="0"/>
    <x v="0"/>
    <x v="0"/>
    <m/>
    <m/>
    <s v="No"/>
    <m/>
    <m/>
    <m/>
    <s v="No"/>
    <s v="No"/>
    <m/>
    <m/>
    <s v="No"/>
    <m/>
    <m/>
  </r>
  <r>
    <s v="Tracy Mitrano"/>
    <x v="1"/>
    <s v="NY"/>
    <s v="U.S. House New York District 23"/>
    <x v="1"/>
    <x v="0"/>
    <x v="3"/>
    <s v="Advanced"/>
    <s v="None"/>
    <s v="On the Ballot"/>
    <n v="-13.93"/>
    <n v="32.299999"/>
    <x v="1"/>
    <x v="2"/>
    <x v="1"/>
    <x v="0"/>
    <x v="0"/>
    <x v="0"/>
    <x v="0"/>
    <x v="0"/>
    <m/>
    <m/>
    <s v="Yes"/>
    <m/>
    <m/>
    <m/>
    <s v="No"/>
    <s v="No"/>
    <m/>
    <m/>
    <s v="Yes"/>
    <m/>
    <m/>
  </r>
  <r>
    <s v="Dana Balter"/>
    <x v="1"/>
    <s v="NY"/>
    <s v="U.S. House New York District 24"/>
    <x v="1"/>
    <x v="0"/>
    <x v="3"/>
    <s v="Advanced"/>
    <s v="None"/>
    <s v="On the Ballot"/>
    <n v="4.1399999000000003"/>
    <n v="62.380001"/>
    <x v="1"/>
    <x v="2"/>
    <x v="1"/>
    <x v="0"/>
    <x v="0"/>
    <x v="0"/>
    <x v="0"/>
    <x v="0"/>
    <s v="No"/>
    <s v="No"/>
    <s v="Yes"/>
    <m/>
    <m/>
    <m/>
    <s v="Yes"/>
    <s v="No"/>
    <s v="Yes"/>
    <s v="Yes"/>
    <s v="Yes"/>
    <s v="No"/>
    <m/>
  </r>
  <r>
    <s v="Juanita Perez Williams"/>
    <x v="1"/>
    <s v="NY"/>
    <s v="U.S. House New York District 24"/>
    <x v="1"/>
    <x v="0"/>
    <x v="3"/>
    <s v="Lost"/>
    <s v="None"/>
    <s v="None"/>
    <n v="4.1399999000000003"/>
    <n v="37.229999999999997"/>
    <x v="0"/>
    <x v="0"/>
    <x v="0"/>
    <x v="0"/>
    <x v="0"/>
    <x v="0"/>
    <x v="0"/>
    <x v="0"/>
    <s v="Yes"/>
    <s v="Yes"/>
    <s v="Yes"/>
    <m/>
    <m/>
    <m/>
    <s v="No"/>
    <s v="No"/>
    <s v="No"/>
    <s v="No"/>
    <s v="No"/>
    <s v="Yes"/>
    <m/>
  </r>
  <r>
    <s v="Adam McFadden"/>
    <x v="0"/>
    <s v="NY"/>
    <s v="U.S. House New York District 25"/>
    <x v="1"/>
    <x v="0"/>
    <x v="3"/>
    <s v="Lost"/>
    <s v="None"/>
    <s v="None"/>
    <n v="14.62"/>
    <n v="17.450001"/>
    <x v="0"/>
    <x v="0"/>
    <x v="1"/>
    <x v="0"/>
    <x v="1"/>
    <x v="0"/>
    <x v="0"/>
    <x v="0"/>
    <m/>
    <m/>
    <s v="No"/>
    <m/>
    <m/>
    <m/>
    <s v="No"/>
    <m/>
    <m/>
    <m/>
    <s v="No"/>
    <m/>
    <m/>
  </r>
  <r>
    <s v="Joseph Morelle"/>
    <x v="0"/>
    <s v="NY"/>
    <s v="U.S. House New York District 25"/>
    <x v="1"/>
    <x v="0"/>
    <x v="3"/>
    <s v="Advanced"/>
    <s v="None"/>
    <s v="On the Ballot"/>
    <n v="14.62"/>
    <n v="45.290000999999997"/>
    <x v="1"/>
    <x v="2"/>
    <x v="1"/>
    <x v="0"/>
    <x v="1"/>
    <x v="0"/>
    <x v="0"/>
    <x v="0"/>
    <m/>
    <m/>
    <s v="Yes"/>
    <m/>
    <m/>
    <m/>
    <s v="No"/>
    <m/>
    <m/>
    <m/>
    <s v="Yes"/>
    <m/>
    <m/>
  </r>
  <r>
    <s v="Rachel Barnhart"/>
    <x v="1"/>
    <s v="NY"/>
    <s v="U.S. House New York District 25"/>
    <x v="1"/>
    <x v="0"/>
    <x v="3"/>
    <s v="Lost"/>
    <s v="None"/>
    <s v="None"/>
    <n v="14.62"/>
    <n v="19.77"/>
    <x v="0"/>
    <x v="2"/>
    <x v="1"/>
    <x v="0"/>
    <x v="0"/>
    <x v="0"/>
    <x v="0"/>
    <x v="0"/>
    <m/>
    <m/>
    <s v="Yes"/>
    <m/>
    <m/>
    <m/>
    <s v="No"/>
    <m/>
    <m/>
    <m/>
    <s v="No"/>
    <m/>
    <m/>
  </r>
  <r>
    <s v="Robin Wilt"/>
    <x v="1"/>
    <s v="NY"/>
    <s v="U.S. House New York District 25"/>
    <x v="1"/>
    <x v="0"/>
    <x v="3"/>
    <s v="Lost"/>
    <s v="None"/>
    <s v="None"/>
    <n v="14.62"/>
    <n v="17.350000000000001"/>
    <x v="0"/>
    <x v="0"/>
    <x v="1"/>
    <x v="0"/>
    <x v="1"/>
    <x v="0"/>
    <x v="0"/>
    <x v="0"/>
    <m/>
    <m/>
    <s v="Yes"/>
    <m/>
    <m/>
    <m/>
    <s v="Yes"/>
    <m/>
    <m/>
    <m/>
    <s v="No"/>
    <m/>
    <m/>
  </r>
  <r>
    <s v="Nate McMurray"/>
    <x v="0"/>
    <s v="NY"/>
    <s v="U.S. House New York District 27"/>
    <x v="1"/>
    <x v="0"/>
    <x v="3"/>
    <s v="Advanced"/>
    <s v="None"/>
    <s v="On the Ballot"/>
    <n v="-24.01"/>
    <n v="100"/>
    <x v="1"/>
    <x v="1"/>
    <x v="1"/>
    <x v="0"/>
    <x v="1"/>
    <x v="0"/>
    <x v="0"/>
    <x v="0"/>
    <m/>
    <m/>
    <m/>
    <m/>
    <m/>
    <m/>
    <m/>
    <m/>
    <m/>
    <m/>
    <s v="Yes"/>
    <m/>
    <m/>
  </r>
  <r>
    <s v="Dennis J. Kucinich"/>
    <x v="0"/>
    <s v="OH"/>
    <s v="Governor of Ohio"/>
    <x v="0"/>
    <x v="0"/>
    <x v="6"/>
    <s v="Lost"/>
    <s v="None"/>
    <s v="None"/>
    <n v="-7.8899999000000003"/>
    <n v="22.98"/>
    <x v="0"/>
    <x v="1"/>
    <x v="1"/>
    <x v="0"/>
    <x v="1"/>
    <x v="0"/>
    <x v="0"/>
    <x v="0"/>
    <m/>
    <m/>
    <s v="No"/>
    <m/>
    <s v="No"/>
    <m/>
    <s v="Yes"/>
    <m/>
    <m/>
    <m/>
    <m/>
    <m/>
    <m/>
  </r>
  <r>
    <s v="Joseph Schiavoni"/>
    <x v="0"/>
    <s v="OH"/>
    <s v="Governor of Ohio"/>
    <x v="0"/>
    <x v="0"/>
    <x v="6"/>
    <s v="Lost"/>
    <s v="None"/>
    <s v="None"/>
    <n v="-7.8899999000000003"/>
    <n v="9.1700000999999993"/>
    <x v="0"/>
    <x v="2"/>
    <x v="1"/>
    <x v="0"/>
    <x v="1"/>
    <x v="0"/>
    <x v="0"/>
    <x v="0"/>
    <m/>
    <m/>
    <s v="Yes"/>
    <m/>
    <s v="No"/>
    <m/>
    <s v="No"/>
    <m/>
    <m/>
    <m/>
    <m/>
    <m/>
    <m/>
  </r>
  <r>
    <s v="Larry Ealy"/>
    <x v="0"/>
    <s v="OH"/>
    <s v="Governor of Ohio"/>
    <x v="0"/>
    <x v="0"/>
    <x v="6"/>
    <s v="Lost"/>
    <s v="None"/>
    <s v="None"/>
    <n v="-7.8899999000000003"/>
    <n v="1.02"/>
    <x v="0"/>
    <x v="0"/>
    <x v="1"/>
    <x v="0"/>
    <x v="0"/>
    <x v="0"/>
    <x v="0"/>
    <x v="0"/>
    <m/>
    <m/>
    <s v="No"/>
    <m/>
    <s v="No"/>
    <m/>
    <s v="No"/>
    <m/>
    <m/>
    <m/>
    <m/>
    <m/>
    <m/>
  </r>
  <r>
    <s v="Paul Ray"/>
    <x v="0"/>
    <s v="OH"/>
    <s v="Governor of Ohio"/>
    <x v="0"/>
    <x v="0"/>
    <x v="6"/>
    <s v="Lost"/>
    <s v="None"/>
    <s v="None"/>
    <n v="-7.8899999000000003"/>
    <n v="1.38"/>
    <x v="0"/>
    <x v="2"/>
    <x v="1"/>
    <x v="0"/>
    <x v="0"/>
    <x v="0"/>
    <x v="0"/>
    <x v="0"/>
    <m/>
    <m/>
    <s v="No"/>
    <m/>
    <s v="No"/>
    <m/>
    <s v="No"/>
    <m/>
    <m/>
    <m/>
    <m/>
    <m/>
    <m/>
  </r>
  <r>
    <s v="Richard Cordray"/>
    <x v="0"/>
    <s v="OH"/>
    <s v="Governor of Ohio"/>
    <x v="0"/>
    <x v="0"/>
    <x v="6"/>
    <s v="Advanced"/>
    <s v="None"/>
    <s v="On the Ballot"/>
    <n v="-7.8899999000000003"/>
    <n v="62.16"/>
    <x v="1"/>
    <x v="1"/>
    <x v="1"/>
    <x v="0"/>
    <x v="1"/>
    <x v="0"/>
    <x v="0"/>
    <x v="1"/>
    <m/>
    <m/>
    <s v="Yes"/>
    <m/>
    <s v="Yes"/>
    <m/>
    <s v="No"/>
    <m/>
    <m/>
    <m/>
    <m/>
    <m/>
    <m/>
  </r>
  <r>
    <s v="William O'Neill"/>
    <x v="0"/>
    <s v="OH"/>
    <s v="Governor of Ohio"/>
    <x v="0"/>
    <x v="0"/>
    <x v="6"/>
    <s v="Lost"/>
    <s v="None"/>
    <s v="None"/>
    <n v="-7.8899999000000003"/>
    <n v="3.29"/>
    <x v="0"/>
    <x v="1"/>
    <x v="0"/>
    <x v="0"/>
    <x v="1"/>
    <x v="0"/>
    <x v="0"/>
    <x v="0"/>
    <m/>
    <m/>
    <s v="No"/>
    <m/>
    <s v="No"/>
    <m/>
    <s v="No"/>
    <m/>
    <m/>
    <m/>
    <m/>
    <m/>
    <m/>
  </r>
  <r>
    <s v="Aftab Pureval"/>
    <x v="0"/>
    <s v="OH"/>
    <s v="U.S. House Ohio District 1"/>
    <x v="1"/>
    <x v="0"/>
    <x v="6"/>
    <s v="Advanced"/>
    <s v="None"/>
    <s v="On the Ballot"/>
    <n v="-9.0100002000000003"/>
    <n v="100"/>
    <x v="1"/>
    <x v="0"/>
    <x v="1"/>
    <x v="0"/>
    <x v="1"/>
    <x v="0"/>
    <x v="0"/>
    <x v="0"/>
    <s v="Yes"/>
    <m/>
    <m/>
    <m/>
    <m/>
    <m/>
    <m/>
    <m/>
    <m/>
    <m/>
    <m/>
    <m/>
    <m/>
  </r>
  <r>
    <s v="Michael Milisits"/>
    <x v="0"/>
    <s v="OH"/>
    <s v="U.S. House Ohio District 10"/>
    <x v="1"/>
    <x v="0"/>
    <x v="6"/>
    <s v="Lost"/>
    <s v="None"/>
    <s v="None"/>
    <n v="-8.4799994999999999"/>
    <n v="7.4000000999999997"/>
    <x v="0"/>
    <x v="2"/>
    <x v="1"/>
    <x v="0"/>
    <x v="0"/>
    <x v="0"/>
    <x v="0"/>
    <x v="0"/>
    <m/>
    <m/>
    <m/>
    <m/>
    <m/>
    <m/>
    <m/>
    <m/>
    <m/>
    <m/>
    <m/>
    <m/>
    <m/>
  </r>
  <r>
    <s v="Robert Klepinger"/>
    <x v="0"/>
    <s v="OH"/>
    <s v="U.S. House Ohio District 10"/>
    <x v="1"/>
    <x v="0"/>
    <x v="6"/>
    <s v="Lost"/>
    <s v="None"/>
    <s v="None"/>
    <n v="-8.4799994999999999"/>
    <n v="25.6"/>
    <x v="0"/>
    <x v="2"/>
    <x v="1"/>
    <x v="0"/>
    <x v="0"/>
    <x v="0"/>
    <x v="1"/>
    <x v="0"/>
    <m/>
    <m/>
    <m/>
    <m/>
    <m/>
    <m/>
    <m/>
    <m/>
    <m/>
    <m/>
    <m/>
    <m/>
    <m/>
  </r>
  <r>
    <s v="Theresa Gasper"/>
    <x v="1"/>
    <s v="OH"/>
    <s v="U.S. House Ohio District 10"/>
    <x v="1"/>
    <x v="0"/>
    <x v="6"/>
    <s v="Advanced"/>
    <s v="None"/>
    <s v="On the Ballot"/>
    <n v="-8.4799994999999999"/>
    <n v="67.019997000000004"/>
    <x v="1"/>
    <x v="2"/>
    <x v="1"/>
    <x v="0"/>
    <x v="0"/>
    <x v="0"/>
    <x v="0"/>
    <x v="0"/>
    <m/>
    <m/>
    <m/>
    <m/>
    <m/>
    <m/>
    <m/>
    <m/>
    <m/>
    <m/>
    <m/>
    <m/>
    <m/>
  </r>
  <r>
    <s v="Danny O'Connor"/>
    <x v="0"/>
    <s v="OH"/>
    <s v="U.S. House Ohio District 12"/>
    <x v="1"/>
    <x v="1"/>
    <x v="6"/>
    <s v="Advanced"/>
    <s v="None"/>
    <s v="On the Ballot"/>
    <n v="-13.63"/>
    <n v="40.939999"/>
    <x v="1"/>
    <x v="2"/>
    <x v="1"/>
    <x v="0"/>
    <x v="1"/>
    <x v="0"/>
    <x v="0"/>
    <x v="0"/>
    <m/>
    <m/>
    <s v="Yes"/>
    <m/>
    <m/>
    <m/>
    <m/>
    <s v="No"/>
    <m/>
    <s v="Yes"/>
    <m/>
    <m/>
    <m/>
  </r>
  <r>
    <s v="Danny O'Connor"/>
    <x v="0"/>
    <s v="OH"/>
    <s v="U.S. House Ohio District 12"/>
    <x v="1"/>
    <x v="0"/>
    <x v="6"/>
    <s v="Advanced"/>
    <s v="None"/>
    <s v="On the Ballot"/>
    <n v="-13.63"/>
    <n v="40.520000000000003"/>
    <x v="1"/>
    <x v="2"/>
    <x v="1"/>
    <x v="0"/>
    <x v="1"/>
    <x v="0"/>
    <x v="0"/>
    <x v="0"/>
    <m/>
    <m/>
    <s v="Yes"/>
    <m/>
    <m/>
    <m/>
    <m/>
    <s v="No"/>
    <m/>
    <s v="Yes"/>
    <m/>
    <m/>
    <m/>
  </r>
  <r>
    <s v="Doug Wilson"/>
    <x v="0"/>
    <s v="OH"/>
    <s v="U.S. House Ohio District 12"/>
    <x v="1"/>
    <x v="0"/>
    <x v="6"/>
    <s v="Lost"/>
    <s v="None"/>
    <s v="None"/>
    <n v="-13.63"/>
    <n v="3.74"/>
    <x v="0"/>
    <x v="2"/>
    <x v="1"/>
    <x v="0"/>
    <x v="1"/>
    <x v="0"/>
    <x v="0"/>
    <x v="0"/>
    <m/>
    <m/>
    <s v="No"/>
    <m/>
    <m/>
    <m/>
    <m/>
    <s v="No"/>
    <m/>
    <s v="No"/>
    <m/>
    <m/>
    <m/>
  </r>
  <r>
    <s v="Doug Wilson"/>
    <x v="0"/>
    <s v="OH"/>
    <s v="U.S. House Ohio District 12"/>
    <x v="1"/>
    <x v="1"/>
    <x v="6"/>
    <s v="Lost"/>
    <s v="None"/>
    <s v="None"/>
    <n v="-13.63"/>
    <n v="3.9400000999999998"/>
    <x v="0"/>
    <x v="2"/>
    <x v="1"/>
    <x v="0"/>
    <x v="1"/>
    <x v="0"/>
    <x v="0"/>
    <x v="0"/>
    <m/>
    <m/>
    <s v="No"/>
    <m/>
    <m/>
    <m/>
    <m/>
    <s v="No"/>
    <m/>
    <s v="No"/>
    <m/>
    <m/>
    <m/>
  </r>
  <r>
    <s v="Ed Albertson"/>
    <x v="0"/>
    <s v="OH"/>
    <s v="U.S. House Ohio District 12"/>
    <x v="1"/>
    <x v="0"/>
    <x v="6"/>
    <s v="Lost"/>
    <s v="None"/>
    <s v="None"/>
    <n v="-13.63"/>
    <n v="7.8600000999999997"/>
    <x v="0"/>
    <x v="2"/>
    <x v="0"/>
    <x v="0"/>
    <x v="0"/>
    <x v="0"/>
    <x v="0"/>
    <x v="0"/>
    <m/>
    <m/>
    <s v="No"/>
    <m/>
    <m/>
    <m/>
    <m/>
    <s v="No"/>
    <m/>
    <s v="No"/>
    <m/>
    <m/>
    <m/>
  </r>
  <r>
    <s v="Ed Albertson"/>
    <x v="0"/>
    <s v="OH"/>
    <s v="U.S. House Ohio District 12"/>
    <x v="1"/>
    <x v="1"/>
    <x v="6"/>
    <s v="Lost"/>
    <s v="None"/>
    <s v="None"/>
    <n v="-13.63"/>
    <n v="8.0799999000000007"/>
    <x v="0"/>
    <x v="2"/>
    <x v="0"/>
    <x v="0"/>
    <x v="0"/>
    <x v="0"/>
    <x v="0"/>
    <x v="0"/>
    <m/>
    <m/>
    <s v="No"/>
    <m/>
    <m/>
    <m/>
    <m/>
    <s v="No"/>
    <m/>
    <s v="No"/>
    <m/>
    <m/>
    <m/>
  </r>
  <r>
    <s v="Jackie Patton"/>
    <x v="1"/>
    <s v="OH"/>
    <s v="U.S. House Ohio District 12"/>
    <x v="1"/>
    <x v="0"/>
    <x v="6"/>
    <s v="Lost"/>
    <s v="None"/>
    <s v="None"/>
    <n v="-13.63"/>
    <n v="14.02"/>
    <x v="0"/>
    <x v="2"/>
    <x v="1"/>
    <x v="0"/>
    <x v="0"/>
    <x v="0"/>
    <x v="0"/>
    <x v="0"/>
    <m/>
    <m/>
    <s v="Yes"/>
    <m/>
    <m/>
    <m/>
    <m/>
    <s v="No"/>
    <m/>
    <s v="No"/>
    <m/>
    <m/>
    <m/>
  </r>
  <r>
    <s v="Jackie Patton"/>
    <x v="1"/>
    <s v="OH"/>
    <s v="U.S. House Ohio District 12"/>
    <x v="1"/>
    <x v="1"/>
    <x v="6"/>
    <s v="Lost"/>
    <s v="None"/>
    <s v="None"/>
    <n v="-13.63"/>
    <n v="13.58"/>
    <x v="0"/>
    <x v="2"/>
    <x v="1"/>
    <x v="0"/>
    <x v="0"/>
    <x v="0"/>
    <x v="0"/>
    <x v="0"/>
    <m/>
    <m/>
    <s v="Yes"/>
    <m/>
    <m/>
    <m/>
    <m/>
    <s v="No"/>
    <m/>
    <s v="No"/>
    <m/>
    <m/>
    <m/>
  </r>
  <r>
    <s v="John Peters"/>
    <x v="0"/>
    <s v="OH"/>
    <s v="U.S. House Ohio District 12"/>
    <x v="1"/>
    <x v="0"/>
    <x v="6"/>
    <s v="Lost"/>
    <s v="None"/>
    <s v="None"/>
    <n v="-13.63"/>
    <n v="1.49"/>
    <x v="0"/>
    <x v="2"/>
    <x v="1"/>
    <x v="0"/>
    <x v="0"/>
    <x v="0"/>
    <x v="0"/>
    <x v="0"/>
    <m/>
    <m/>
    <s v="No"/>
    <m/>
    <m/>
    <m/>
    <m/>
    <s v="No"/>
    <m/>
    <s v="No"/>
    <m/>
    <m/>
    <m/>
  </r>
  <r>
    <s v="John Russell"/>
    <x v="0"/>
    <s v="OH"/>
    <s v="U.S. House Ohio District 12"/>
    <x v="1"/>
    <x v="1"/>
    <x v="6"/>
    <s v="Lost"/>
    <s v="None"/>
    <s v="None"/>
    <n v="-13.63"/>
    <n v="16.700001"/>
    <x v="0"/>
    <x v="2"/>
    <x v="1"/>
    <x v="0"/>
    <x v="0"/>
    <x v="0"/>
    <x v="0"/>
    <x v="0"/>
    <m/>
    <m/>
    <s v="Yes"/>
    <m/>
    <m/>
    <m/>
    <m/>
    <s v="Yes"/>
    <m/>
    <s v="No"/>
    <m/>
    <m/>
    <m/>
  </r>
  <r>
    <s v="John Russell"/>
    <x v="0"/>
    <s v="OH"/>
    <s v="U.S. House Ohio District 12"/>
    <x v="1"/>
    <x v="0"/>
    <x v="6"/>
    <s v="Lost"/>
    <s v="None"/>
    <s v="None"/>
    <n v="-13.63"/>
    <n v="16.27"/>
    <x v="0"/>
    <x v="2"/>
    <x v="1"/>
    <x v="0"/>
    <x v="0"/>
    <x v="0"/>
    <x v="0"/>
    <x v="0"/>
    <m/>
    <m/>
    <s v="Yes"/>
    <m/>
    <m/>
    <m/>
    <m/>
    <s v="Yes"/>
    <m/>
    <s v="No"/>
    <m/>
    <m/>
    <m/>
  </r>
  <r>
    <s v="Zach Scott"/>
    <x v="0"/>
    <s v="OH"/>
    <s v="U.S. House Ohio District 12"/>
    <x v="1"/>
    <x v="0"/>
    <x v="6"/>
    <s v="Lost"/>
    <s v="None"/>
    <s v="None"/>
    <n v="-13.63"/>
    <n v="16.100000000000001"/>
    <x v="0"/>
    <x v="2"/>
    <x v="1"/>
    <x v="0"/>
    <x v="1"/>
    <x v="0"/>
    <x v="0"/>
    <x v="0"/>
    <m/>
    <m/>
    <s v="No"/>
    <m/>
    <m/>
    <m/>
    <m/>
    <s v="No"/>
    <m/>
    <s v="No"/>
    <m/>
    <m/>
    <m/>
  </r>
  <r>
    <s v="Zach Scott"/>
    <x v="0"/>
    <s v="OH"/>
    <s v="U.S. House Ohio District 12"/>
    <x v="1"/>
    <x v="1"/>
    <x v="6"/>
    <s v="Lost"/>
    <s v="None"/>
    <s v="None"/>
    <n v="-13.63"/>
    <n v="16.760000000000002"/>
    <x v="0"/>
    <x v="2"/>
    <x v="1"/>
    <x v="0"/>
    <x v="1"/>
    <x v="0"/>
    <x v="0"/>
    <x v="0"/>
    <m/>
    <m/>
    <s v="No"/>
    <m/>
    <m/>
    <m/>
    <m/>
    <s v="No"/>
    <m/>
    <s v="No"/>
    <m/>
    <m/>
    <m/>
  </r>
  <r>
    <s v="Betsy Rader"/>
    <x v="1"/>
    <s v="OH"/>
    <s v="U.S. House Ohio District 14"/>
    <x v="1"/>
    <x v="0"/>
    <x v="6"/>
    <s v="Advanced"/>
    <s v="None"/>
    <s v="On the Ballot"/>
    <n v="-11.98"/>
    <n v="100"/>
    <x v="1"/>
    <x v="2"/>
    <x v="1"/>
    <x v="0"/>
    <x v="0"/>
    <x v="0"/>
    <x v="0"/>
    <x v="0"/>
    <s v="Yes"/>
    <s v="Yes"/>
    <m/>
    <m/>
    <m/>
    <m/>
    <m/>
    <m/>
    <m/>
    <m/>
    <m/>
    <m/>
    <m/>
  </r>
  <r>
    <s v="Rick Neal"/>
    <x v="0"/>
    <s v="OH"/>
    <s v="U.S. House Ohio District 15"/>
    <x v="1"/>
    <x v="0"/>
    <x v="6"/>
    <s v="Advanced"/>
    <s v="None"/>
    <s v="On the Ballot"/>
    <n v="-15.48"/>
    <n v="63.540000999999997"/>
    <x v="1"/>
    <x v="2"/>
    <x v="1"/>
    <x v="1"/>
    <x v="0"/>
    <x v="0"/>
    <x v="0"/>
    <x v="0"/>
    <m/>
    <m/>
    <s v="Yes"/>
    <m/>
    <m/>
    <m/>
    <m/>
    <m/>
    <m/>
    <m/>
    <m/>
    <m/>
    <m/>
  </r>
  <r>
    <s v="Rob Jarvis"/>
    <x v="0"/>
    <s v="OH"/>
    <s v="U.S. House Ohio District 15"/>
    <x v="1"/>
    <x v="0"/>
    <x v="6"/>
    <s v="Lost"/>
    <s v="None"/>
    <s v="None"/>
    <n v="-15.48"/>
    <n v="36.459999000000003"/>
    <x v="0"/>
    <x v="2"/>
    <x v="1"/>
    <x v="0"/>
    <x v="0"/>
    <x v="0"/>
    <x v="0"/>
    <x v="0"/>
    <m/>
    <m/>
    <s v="No"/>
    <m/>
    <m/>
    <m/>
    <m/>
    <m/>
    <m/>
    <m/>
    <m/>
    <m/>
    <m/>
  </r>
  <r>
    <s v="Aaron Godfrey"/>
    <x v="0"/>
    <s v="OH"/>
    <s v="U.S. House Ohio District 16"/>
    <x v="1"/>
    <x v="0"/>
    <x v="6"/>
    <s v="Lost"/>
    <s v="None"/>
    <s v="None"/>
    <n v="-17.030000999999999"/>
    <n v="7.9099997999999996"/>
    <x v="0"/>
    <x v="2"/>
    <x v="1"/>
    <x v="0"/>
    <x v="0"/>
    <x v="0"/>
    <x v="1"/>
    <x v="0"/>
    <m/>
    <m/>
    <s v="Yes"/>
    <m/>
    <m/>
    <m/>
    <s v="Yes"/>
    <m/>
    <m/>
    <m/>
    <m/>
    <m/>
    <m/>
  </r>
  <r>
    <s v="Grant Goodrich"/>
    <x v="0"/>
    <s v="OH"/>
    <s v="U.S. House Ohio District 16"/>
    <x v="1"/>
    <x v="0"/>
    <x v="6"/>
    <s v="Lost"/>
    <s v="None"/>
    <s v="None"/>
    <n v="-17.030000999999999"/>
    <n v="28.059999000000001"/>
    <x v="0"/>
    <x v="2"/>
    <x v="0"/>
    <x v="0"/>
    <x v="0"/>
    <x v="0"/>
    <x v="0"/>
    <x v="0"/>
    <m/>
    <m/>
    <s v="Yes"/>
    <m/>
    <m/>
    <m/>
    <s v="No"/>
    <m/>
    <m/>
    <m/>
    <m/>
    <m/>
    <m/>
  </r>
  <r>
    <s v="John Wilson"/>
    <x v="0"/>
    <s v="OH"/>
    <s v="U.S. House Ohio District 16"/>
    <x v="1"/>
    <x v="0"/>
    <x v="6"/>
    <s v="Lost"/>
    <s v="None"/>
    <s v="None"/>
    <n v="-17.030000999999999"/>
    <n v="4.4800000000000004"/>
    <x v="0"/>
    <x v="2"/>
    <x v="1"/>
    <x v="0"/>
    <x v="0"/>
    <x v="0"/>
    <x v="0"/>
    <x v="0"/>
    <m/>
    <m/>
    <s v="No"/>
    <m/>
    <m/>
    <m/>
    <s v="No"/>
    <m/>
    <m/>
    <m/>
    <m/>
    <m/>
    <m/>
  </r>
  <r>
    <s v="Mark Dent"/>
    <x v="0"/>
    <s v="OH"/>
    <s v="U.S. House Ohio District 16"/>
    <x v="1"/>
    <x v="0"/>
    <x v="6"/>
    <s v="Lost"/>
    <s v="None"/>
    <s v="None"/>
    <n v="-17.030000999999999"/>
    <n v="9.3800001000000002"/>
    <x v="0"/>
    <x v="2"/>
    <x v="0"/>
    <x v="0"/>
    <x v="0"/>
    <x v="0"/>
    <x v="0"/>
    <x v="0"/>
    <m/>
    <m/>
    <s v="No"/>
    <m/>
    <m/>
    <m/>
    <s v="No"/>
    <m/>
    <m/>
    <m/>
    <m/>
    <m/>
    <m/>
  </r>
  <r>
    <s v="Susan Moran Palmer"/>
    <x v="1"/>
    <s v="OH"/>
    <s v="U.S. House Ohio District 16"/>
    <x v="1"/>
    <x v="0"/>
    <x v="6"/>
    <s v="Advanced"/>
    <s v="None"/>
    <s v="On the Ballot"/>
    <n v="-17.030000999999999"/>
    <n v="34.630001"/>
    <x v="1"/>
    <x v="2"/>
    <x v="1"/>
    <x v="0"/>
    <x v="0"/>
    <x v="0"/>
    <x v="0"/>
    <x v="0"/>
    <m/>
    <m/>
    <s v="Yes"/>
    <m/>
    <m/>
    <m/>
    <s v="No"/>
    <m/>
    <m/>
    <m/>
    <m/>
    <m/>
    <m/>
  </r>
  <r>
    <s v="TJ Mulloy"/>
    <x v="0"/>
    <s v="OH"/>
    <s v="U.S. House Ohio District 16"/>
    <x v="1"/>
    <x v="0"/>
    <x v="6"/>
    <s v="Lost"/>
    <s v="None"/>
    <s v="None"/>
    <n v="-17.030000999999999"/>
    <n v="15.54"/>
    <x v="0"/>
    <x v="1"/>
    <x v="1"/>
    <x v="0"/>
    <x v="0"/>
    <x v="0"/>
    <x v="0"/>
    <x v="0"/>
    <m/>
    <m/>
    <s v="No"/>
    <m/>
    <m/>
    <m/>
    <s v="No"/>
    <m/>
    <m/>
    <m/>
    <m/>
    <m/>
    <m/>
  </r>
  <r>
    <s v="Janet Everhard"/>
    <x v="1"/>
    <s v="OH"/>
    <s v="U.S. House Ohio District 2"/>
    <x v="1"/>
    <x v="0"/>
    <x v="6"/>
    <s v="Lost"/>
    <s v="None"/>
    <s v="None"/>
    <n v="-17.360001"/>
    <n v="34.400002000000001"/>
    <x v="0"/>
    <x v="2"/>
    <x v="1"/>
    <x v="0"/>
    <x v="0"/>
    <x v="0"/>
    <x v="0"/>
    <x v="0"/>
    <m/>
    <m/>
    <s v="Yes"/>
    <m/>
    <m/>
    <m/>
    <m/>
    <m/>
    <m/>
    <m/>
    <m/>
    <m/>
    <m/>
  </r>
  <r>
    <s v="Jill Schiller"/>
    <x v="1"/>
    <s v="OH"/>
    <s v="U.S. House Ohio District 2"/>
    <x v="1"/>
    <x v="0"/>
    <x v="6"/>
    <s v="Advanced"/>
    <s v="None"/>
    <s v="On the Ballot"/>
    <n v="-17.360001"/>
    <n v="54.200001"/>
    <x v="1"/>
    <x v="2"/>
    <x v="1"/>
    <x v="0"/>
    <x v="0"/>
    <x v="0"/>
    <x v="0"/>
    <x v="1"/>
    <m/>
    <m/>
    <s v="Yes"/>
    <m/>
    <m/>
    <m/>
    <m/>
    <m/>
    <m/>
    <m/>
    <m/>
    <m/>
    <m/>
  </r>
  <r>
    <s v="William Smith"/>
    <x v="0"/>
    <s v="OH"/>
    <s v="U.S. House Ohio District 2"/>
    <x v="1"/>
    <x v="0"/>
    <x v="6"/>
    <s v="Lost"/>
    <s v="None"/>
    <s v="None"/>
    <n v="-17.360001"/>
    <n v="11.4"/>
    <x v="0"/>
    <x v="2"/>
    <x v="1"/>
    <x v="0"/>
    <x v="0"/>
    <x v="0"/>
    <x v="0"/>
    <x v="0"/>
    <m/>
    <m/>
    <s v="No"/>
    <m/>
    <m/>
    <m/>
    <m/>
    <m/>
    <m/>
    <m/>
    <m/>
    <m/>
    <m/>
  </r>
  <r>
    <s v="Cody James Slatzer-Rose"/>
    <x v="0"/>
    <s v="OH"/>
    <s v="U.S. House Ohio District 4"/>
    <x v="1"/>
    <x v="0"/>
    <x v="6"/>
    <s v="Lost"/>
    <s v="None"/>
    <s v="None"/>
    <n v="-31.23"/>
    <n v="16.149999999999999"/>
    <x v="0"/>
    <x v="2"/>
    <x v="1"/>
    <x v="0"/>
    <x v="0"/>
    <x v="0"/>
    <x v="1"/>
    <x v="0"/>
    <m/>
    <m/>
    <s v="No"/>
    <m/>
    <m/>
    <m/>
    <m/>
    <m/>
    <m/>
    <m/>
    <m/>
    <m/>
    <m/>
  </r>
  <r>
    <s v="Janet Garrett"/>
    <x v="1"/>
    <s v="OH"/>
    <s v="U.S. House Ohio District 4"/>
    <x v="1"/>
    <x v="0"/>
    <x v="6"/>
    <s v="Advanced"/>
    <s v="None"/>
    <s v="On the Ballot"/>
    <n v="-31.23"/>
    <n v="83.849997999999999"/>
    <x v="1"/>
    <x v="2"/>
    <x v="1"/>
    <x v="0"/>
    <x v="0"/>
    <x v="0"/>
    <x v="0"/>
    <x v="0"/>
    <m/>
    <m/>
    <s v="Yes"/>
    <m/>
    <m/>
    <m/>
    <m/>
    <m/>
    <m/>
    <m/>
    <m/>
    <m/>
    <m/>
  </r>
  <r>
    <s v="James Neu Jr."/>
    <x v="0"/>
    <s v="OH"/>
    <s v="U.S. House Ohio District 5"/>
    <x v="1"/>
    <x v="0"/>
    <x v="6"/>
    <s v="Lost"/>
    <s v="None"/>
    <s v="None"/>
    <n v="-23.809999000000001"/>
    <n v="26.700001"/>
    <x v="0"/>
    <x v="2"/>
    <x v="1"/>
    <x v="0"/>
    <x v="0"/>
    <x v="0"/>
    <x v="0"/>
    <x v="0"/>
    <m/>
    <m/>
    <s v="Yes"/>
    <m/>
    <m/>
    <m/>
    <m/>
    <m/>
    <m/>
    <m/>
    <m/>
    <m/>
    <m/>
  </r>
  <r>
    <s v="John Michael Galbraith"/>
    <x v="0"/>
    <s v="OH"/>
    <s v="U.S. House Ohio District 5"/>
    <x v="1"/>
    <x v="0"/>
    <x v="6"/>
    <s v="Advanced"/>
    <s v="None"/>
    <s v="On the Ballot"/>
    <n v="-23.809999000000001"/>
    <n v="73.199996999999996"/>
    <x v="1"/>
    <x v="2"/>
    <x v="1"/>
    <x v="0"/>
    <x v="0"/>
    <x v="0"/>
    <x v="0"/>
    <x v="0"/>
    <m/>
    <m/>
    <s v="No"/>
    <m/>
    <m/>
    <m/>
    <m/>
    <m/>
    <m/>
    <m/>
    <m/>
    <m/>
    <m/>
  </r>
  <r>
    <s v="Shawna Roberts"/>
    <x v="1"/>
    <s v="OH"/>
    <s v="U.S. House Ohio District 6"/>
    <x v="1"/>
    <x v="0"/>
    <x v="6"/>
    <s v="Advanced"/>
    <s v="None"/>
    <s v="On the Ballot"/>
    <n v="-37.610000999999997"/>
    <n v="74.5"/>
    <x v="1"/>
    <x v="2"/>
    <x v="1"/>
    <x v="0"/>
    <x v="0"/>
    <x v="0"/>
    <x v="0"/>
    <x v="0"/>
    <m/>
    <m/>
    <m/>
    <m/>
    <m/>
    <m/>
    <m/>
    <m/>
    <m/>
    <s v="Yes"/>
    <m/>
    <m/>
    <m/>
  </r>
  <r>
    <s v="Werner Lange"/>
    <x v="0"/>
    <s v="OH"/>
    <s v="U.S. House Ohio District 6"/>
    <x v="1"/>
    <x v="0"/>
    <x v="6"/>
    <s v="Lost"/>
    <s v="None"/>
    <s v="None"/>
    <n v="-37.610000999999997"/>
    <n v="25.5"/>
    <x v="0"/>
    <x v="2"/>
    <x v="1"/>
    <x v="0"/>
    <x v="0"/>
    <x v="0"/>
    <x v="0"/>
    <x v="0"/>
    <m/>
    <m/>
    <m/>
    <m/>
    <m/>
    <m/>
    <m/>
    <m/>
    <m/>
    <s v="No"/>
    <m/>
    <m/>
    <m/>
  </r>
  <r>
    <s v="Ken Harbaugh"/>
    <x v="0"/>
    <s v="OH"/>
    <s v="U.S. House Ohio District 7"/>
    <x v="1"/>
    <x v="0"/>
    <x v="6"/>
    <s v="Advanced"/>
    <s v="None"/>
    <s v="On the Ballot"/>
    <n v="-27.18"/>
    <n v="80.199996999999996"/>
    <x v="1"/>
    <x v="2"/>
    <x v="0"/>
    <x v="0"/>
    <x v="0"/>
    <x v="0"/>
    <x v="0"/>
    <x v="0"/>
    <s v="Yes"/>
    <m/>
    <s v="No"/>
    <m/>
    <m/>
    <m/>
    <m/>
    <m/>
    <m/>
    <m/>
    <m/>
    <s v="Yes"/>
    <m/>
  </r>
  <r>
    <s v="Patrick Pikus"/>
    <x v="0"/>
    <s v="OH"/>
    <s v="U.S. House Ohio District 7"/>
    <x v="1"/>
    <x v="0"/>
    <x v="6"/>
    <s v="Lost"/>
    <s v="None"/>
    <s v="None"/>
    <n v="-27.18"/>
    <n v="19.799999"/>
    <x v="0"/>
    <x v="2"/>
    <x v="1"/>
    <x v="0"/>
    <x v="0"/>
    <x v="0"/>
    <x v="0"/>
    <x v="0"/>
    <s v="No"/>
    <m/>
    <s v="No"/>
    <m/>
    <m/>
    <m/>
    <m/>
    <m/>
    <m/>
    <m/>
    <m/>
    <s v="No"/>
    <m/>
  </r>
  <r>
    <s v="Bill Ebben"/>
    <x v="0"/>
    <s v="OH"/>
    <s v="U.S. House Ohio District 8"/>
    <x v="1"/>
    <x v="0"/>
    <x v="6"/>
    <s v="Lost"/>
    <s v="None"/>
    <s v="None"/>
    <n v="-34.779998999999997"/>
    <n v="12.18"/>
    <x v="0"/>
    <x v="2"/>
    <x v="0"/>
    <x v="0"/>
    <x v="0"/>
    <x v="0"/>
    <x v="0"/>
    <x v="0"/>
    <m/>
    <m/>
    <s v="No"/>
    <m/>
    <m/>
    <m/>
    <m/>
    <m/>
    <m/>
    <m/>
    <m/>
    <m/>
    <m/>
  </r>
  <r>
    <s v="Matthew Guyette"/>
    <x v="0"/>
    <s v="OH"/>
    <s v="U.S. House Ohio District 8"/>
    <x v="1"/>
    <x v="0"/>
    <x v="6"/>
    <s v="Lost"/>
    <s v="None"/>
    <s v="None"/>
    <n v="-34.779998999999997"/>
    <n v="13.63"/>
    <x v="0"/>
    <x v="2"/>
    <x v="1"/>
    <x v="1"/>
    <x v="0"/>
    <x v="0"/>
    <x v="0"/>
    <x v="0"/>
    <m/>
    <m/>
    <s v="No"/>
    <m/>
    <m/>
    <m/>
    <m/>
    <m/>
    <m/>
    <m/>
    <m/>
    <m/>
    <m/>
  </r>
  <r>
    <s v="Ted Jones"/>
    <x v="0"/>
    <s v="OH"/>
    <s v="U.S. House Ohio District 8"/>
    <x v="1"/>
    <x v="0"/>
    <x v="6"/>
    <s v="Lost"/>
    <s v="None"/>
    <s v="None"/>
    <n v="-34.779998999999997"/>
    <n v="16.280000999999999"/>
    <x v="0"/>
    <x v="2"/>
    <x v="1"/>
    <x v="0"/>
    <x v="0"/>
    <x v="0"/>
    <x v="0"/>
    <x v="0"/>
    <m/>
    <m/>
    <s v="No"/>
    <m/>
    <m/>
    <m/>
    <m/>
    <m/>
    <m/>
    <m/>
    <m/>
    <m/>
    <m/>
  </r>
  <r>
    <s v="Vanessa Enoch"/>
    <x v="1"/>
    <s v="OH"/>
    <s v="U.S. House Ohio District 8"/>
    <x v="1"/>
    <x v="0"/>
    <x v="6"/>
    <s v="Advanced"/>
    <s v="None"/>
    <s v="On the Ballot"/>
    <n v="-34.779998999999997"/>
    <n v="57.91"/>
    <x v="1"/>
    <x v="0"/>
    <x v="1"/>
    <x v="0"/>
    <x v="0"/>
    <x v="0"/>
    <x v="0"/>
    <x v="0"/>
    <m/>
    <m/>
    <s v="Yes"/>
    <m/>
    <m/>
    <m/>
    <m/>
    <m/>
    <m/>
    <m/>
    <m/>
    <m/>
    <m/>
  </r>
  <r>
    <s v="Constance Johnson"/>
    <x v="1"/>
    <s v="OK"/>
    <s v="Governor of Oklahoma"/>
    <x v="0"/>
    <x v="0"/>
    <x v="3"/>
    <s v="Lost"/>
    <s v="None"/>
    <s v="None"/>
    <n v="-38.209999000000003"/>
    <n v="38.619999"/>
    <x v="0"/>
    <x v="0"/>
    <x v="1"/>
    <x v="0"/>
    <x v="1"/>
    <x v="0"/>
    <x v="0"/>
    <x v="0"/>
    <m/>
    <m/>
    <m/>
    <m/>
    <m/>
    <m/>
    <s v="Yes"/>
    <m/>
    <m/>
    <m/>
    <m/>
    <m/>
    <m/>
  </r>
  <r>
    <s v="Drew Edmondson"/>
    <x v="0"/>
    <s v="OK"/>
    <s v="Governor of Oklahoma"/>
    <x v="0"/>
    <x v="0"/>
    <x v="3"/>
    <s v="Advanced"/>
    <s v="None"/>
    <s v="On the Ballot"/>
    <n v="-38.209999000000003"/>
    <n v="61.380001"/>
    <x v="1"/>
    <x v="1"/>
    <x v="0"/>
    <x v="0"/>
    <x v="1"/>
    <x v="0"/>
    <x v="0"/>
    <x v="0"/>
    <m/>
    <m/>
    <m/>
    <m/>
    <m/>
    <m/>
    <s v="No"/>
    <m/>
    <m/>
    <m/>
    <m/>
    <m/>
    <m/>
  </r>
  <r>
    <s v="Amanda Douglas"/>
    <x v="1"/>
    <s v="OK"/>
    <s v="U.S. House Oklahoma District 1"/>
    <x v="1"/>
    <x v="0"/>
    <x v="3"/>
    <s v="Advanced"/>
    <s v="On the Ballot"/>
    <m/>
    <n v="-31.959999"/>
    <n v="32.409999999999997"/>
    <x v="2"/>
    <x v="2"/>
    <x v="1"/>
    <x v="0"/>
    <x v="0"/>
    <x v="0"/>
    <x v="0"/>
    <x v="0"/>
    <m/>
    <m/>
    <s v="Yes"/>
    <m/>
    <m/>
    <m/>
    <m/>
    <m/>
    <m/>
    <m/>
    <m/>
    <m/>
    <m/>
  </r>
  <r>
    <s v="David Matthew Hullum"/>
    <x v="0"/>
    <s v="OK"/>
    <s v="U.S. House Oklahoma District 1"/>
    <x v="1"/>
    <x v="0"/>
    <x v="3"/>
    <s v="Lost"/>
    <s v="None"/>
    <m/>
    <n v="-31.959999"/>
    <n v="5.0199999999999996"/>
    <x v="2"/>
    <x v="2"/>
    <x v="1"/>
    <x v="0"/>
    <x v="0"/>
    <x v="0"/>
    <x v="0"/>
    <x v="0"/>
    <m/>
    <m/>
    <s v="No"/>
    <m/>
    <m/>
    <m/>
    <m/>
    <m/>
    <m/>
    <m/>
    <m/>
    <m/>
    <m/>
  </r>
  <r>
    <s v="Gwendolyn Fields"/>
    <x v="1"/>
    <s v="OK"/>
    <s v="U.S. House Oklahoma District 1"/>
    <x v="1"/>
    <x v="0"/>
    <x v="3"/>
    <s v="Lost"/>
    <s v="None"/>
    <m/>
    <n v="-31.959999"/>
    <n v="19.620000999999998"/>
    <x v="2"/>
    <x v="2"/>
    <x v="1"/>
    <x v="0"/>
    <x v="0"/>
    <x v="0"/>
    <x v="0"/>
    <x v="0"/>
    <m/>
    <m/>
    <s v="No"/>
    <m/>
    <m/>
    <m/>
    <m/>
    <m/>
    <m/>
    <m/>
    <m/>
    <m/>
    <m/>
  </r>
  <r>
    <s v="Mark Keeter"/>
    <x v="0"/>
    <s v="OK"/>
    <s v="U.S. House Oklahoma District 1"/>
    <x v="1"/>
    <x v="0"/>
    <x v="3"/>
    <s v="Lost"/>
    <s v="None"/>
    <m/>
    <n v="-31.959999"/>
    <n v="8.4600000000000009"/>
    <x v="2"/>
    <x v="2"/>
    <x v="1"/>
    <x v="0"/>
    <x v="0"/>
    <x v="0"/>
    <x v="0"/>
    <x v="0"/>
    <m/>
    <m/>
    <s v="No"/>
    <m/>
    <m/>
    <m/>
    <m/>
    <m/>
    <m/>
    <m/>
    <m/>
    <m/>
    <m/>
  </r>
  <r>
    <s v="Tim Gilpin"/>
    <x v="0"/>
    <s v="OK"/>
    <s v="U.S. House Oklahoma District 1"/>
    <x v="1"/>
    <x v="0"/>
    <x v="3"/>
    <s v="Advanced"/>
    <s v="On the Ballot"/>
    <m/>
    <n v="-31.959999"/>
    <n v="34.479999999999997"/>
    <x v="2"/>
    <x v="2"/>
    <x v="1"/>
    <x v="0"/>
    <x v="0"/>
    <x v="0"/>
    <x v="0"/>
    <x v="0"/>
    <m/>
    <m/>
    <s v="No"/>
    <m/>
    <m/>
    <m/>
    <m/>
    <m/>
    <m/>
    <m/>
    <m/>
    <m/>
    <m/>
  </r>
  <r>
    <s v="Clay Padgett"/>
    <x v="0"/>
    <s v="OK"/>
    <s v="U.S. House Oklahoma District 2"/>
    <x v="1"/>
    <x v="0"/>
    <x v="3"/>
    <s v="Advanced"/>
    <s v="On the Ballot"/>
    <m/>
    <n v="-49.009998000000003"/>
    <n v="24.23"/>
    <x v="2"/>
    <x v="2"/>
    <x v="0"/>
    <x v="0"/>
    <x v="0"/>
    <x v="0"/>
    <x v="0"/>
    <x v="0"/>
    <m/>
    <m/>
    <m/>
    <m/>
    <m/>
    <m/>
    <m/>
    <m/>
    <m/>
    <m/>
    <m/>
    <m/>
    <m/>
  </r>
  <r>
    <s v="Elijah McIntosh"/>
    <x v="0"/>
    <s v="OK"/>
    <s v="U.S. House Oklahoma District 2"/>
    <x v="1"/>
    <x v="0"/>
    <x v="3"/>
    <s v="Lost"/>
    <s v="None"/>
    <m/>
    <n v="-49.009998000000003"/>
    <n v="19.02"/>
    <x v="2"/>
    <x v="0"/>
    <x v="0"/>
    <x v="0"/>
    <x v="0"/>
    <x v="0"/>
    <x v="0"/>
    <x v="0"/>
    <m/>
    <m/>
    <m/>
    <m/>
    <m/>
    <m/>
    <m/>
    <m/>
    <m/>
    <m/>
    <m/>
    <m/>
    <m/>
  </r>
  <r>
    <s v="Jason Nichols"/>
    <x v="0"/>
    <s v="OK"/>
    <s v="U.S. House Oklahoma District 2"/>
    <x v="1"/>
    <x v="0"/>
    <x v="3"/>
    <s v="Advanced"/>
    <s v="On the Ballot"/>
    <m/>
    <n v="-49.009998000000003"/>
    <n v="37.880001"/>
    <x v="2"/>
    <x v="0"/>
    <x v="1"/>
    <x v="0"/>
    <x v="1"/>
    <x v="0"/>
    <x v="1"/>
    <x v="0"/>
    <m/>
    <m/>
    <m/>
    <m/>
    <m/>
    <m/>
    <m/>
    <m/>
    <m/>
    <m/>
    <m/>
    <m/>
    <m/>
  </r>
  <r>
    <s v="Virginia Jenner"/>
    <x v="1"/>
    <s v="OK"/>
    <s v="U.S. House Oklahoma District 2"/>
    <x v="1"/>
    <x v="0"/>
    <x v="3"/>
    <s v="Lost"/>
    <s v="None"/>
    <m/>
    <n v="-49.009998000000003"/>
    <n v="18.860001"/>
    <x v="2"/>
    <x v="2"/>
    <x v="1"/>
    <x v="0"/>
    <x v="0"/>
    <x v="0"/>
    <x v="0"/>
    <x v="0"/>
    <m/>
    <m/>
    <m/>
    <m/>
    <m/>
    <m/>
    <m/>
    <m/>
    <m/>
    <m/>
    <m/>
    <m/>
    <m/>
  </r>
  <r>
    <s v="Frankie Robbins"/>
    <x v="0"/>
    <s v="OK"/>
    <s v="U.S. House Oklahoma District 3"/>
    <x v="1"/>
    <x v="0"/>
    <x v="3"/>
    <s v="Advanced"/>
    <s v="None"/>
    <s v="On the Ballot"/>
    <n v="-54.009998000000003"/>
    <n v="64.839995999999999"/>
    <x v="1"/>
    <x v="2"/>
    <x v="1"/>
    <x v="0"/>
    <x v="0"/>
    <x v="0"/>
    <x v="1"/>
    <x v="0"/>
    <m/>
    <m/>
    <m/>
    <m/>
    <m/>
    <m/>
    <m/>
    <m/>
    <m/>
    <m/>
    <m/>
    <m/>
    <m/>
  </r>
  <r>
    <s v="Murray Thibodeaux"/>
    <x v="0"/>
    <s v="OK"/>
    <s v="U.S. House Oklahoma District 3"/>
    <x v="1"/>
    <x v="0"/>
    <x v="3"/>
    <s v="Lost"/>
    <s v="None"/>
    <s v="None"/>
    <n v="-54.009998000000003"/>
    <n v="35.159999999999997"/>
    <x v="0"/>
    <x v="2"/>
    <x v="1"/>
    <x v="0"/>
    <x v="0"/>
    <x v="0"/>
    <x v="1"/>
    <x v="0"/>
    <m/>
    <m/>
    <m/>
    <m/>
    <m/>
    <m/>
    <m/>
    <m/>
    <m/>
    <m/>
    <m/>
    <m/>
    <m/>
  </r>
  <r>
    <s v="Fred Gipson"/>
    <x v="0"/>
    <s v="OK"/>
    <s v="U.S. House Oklahoma District 4"/>
    <x v="1"/>
    <x v="0"/>
    <x v="3"/>
    <s v="Advanced"/>
    <s v="On the Ballot"/>
    <m/>
    <n v="-39.130001"/>
    <n v="30.360001"/>
    <x v="2"/>
    <x v="2"/>
    <x v="0"/>
    <x v="0"/>
    <x v="1"/>
    <x v="0"/>
    <x v="0"/>
    <x v="0"/>
    <m/>
    <m/>
    <m/>
    <m/>
    <m/>
    <m/>
    <m/>
    <m/>
    <m/>
    <m/>
    <m/>
    <m/>
    <m/>
  </r>
  <r>
    <s v="Mallory Varner"/>
    <x v="0"/>
    <s v="OK"/>
    <s v="U.S. House Oklahoma District 4"/>
    <x v="1"/>
    <x v="0"/>
    <x v="3"/>
    <s v="Lost"/>
    <s v="None"/>
    <m/>
    <n v="-39.130001"/>
    <n v="18.610001"/>
    <x v="2"/>
    <x v="2"/>
    <x v="1"/>
    <x v="0"/>
    <x v="0"/>
    <x v="0"/>
    <x v="0"/>
    <x v="0"/>
    <m/>
    <m/>
    <m/>
    <m/>
    <m/>
    <m/>
    <m/>
    <m/>
    <m/>
    <m/>
    <m/>
    <m/>
    <m/>
  </r>
  <r>
    <s v="Mary Brannon"/>
    <x v="1"/>
    <s v="OK"/>
    <s v="U.S. House Oklahoma District 4"/>
    <x v="1"/>
    <x v="0"/>
    <x v="3"/>
    <s v="Advanced"/>
    <s v="On the Ballot"/>
    <m/>
    <n v="-39.130001"/>
    <n v="34.360000999999997"/>
    <x v="2"/>
    <x v="2"/>
    <x v="1"/>
    <x v="0"/>
    <x v="0"/>
    <x v="0"/>
    <x v="0"/>
    <x v="0"/>
    <m/>
    <m/>
    <m/>
    <m/>
    <m/>
    <m/>
    <m/>
    <m/>
    <m/>
    <m/>
    <m/>
    <m/>
    <m/>
  </r>
  <r>
    <s v="Roxann Klutts"/>
    <x v="1"/>
    <s v="OK"/>
    <s v="U.S. House Oklahoma District 4"/>
    <x v="1"/>
    <x v="0"/>
    <x v="3"/>
    <s v="Lost"/>
    <s v="None"/>
    <m/>
    <n v="-39.130001"/>
    <n v="16.670000000000002"/>
    <x v="2"/>
    <x v="2"/>
    <x v="1"/>
    <x v="0"/>
    <x v="0"/>
    <x v="0"/>
    <x v="0"/>
    <x v="0"/>
    <m/>
    <m/>
    <m/>
    <m/>
    <m/>
    <m/>
    <m/>
    <m/>
    <m/>
    <m/>
    <m/>
    <m/>
    <m/>
  </r>
  <r>
    <s v="Eddie Porter"/>
    <x v="0"/>
    <s v="OK"/>
    <s v="U.S. House Oklahoma District 5"/>
    <x v="1"/>
    <x v="0"/>
    <x v="3"/>
    <s v="Lost"/>
    <s v="None"/>
    <m/>
    <n v="-17.18"/>
    <n v="10.63"/>
    <x v="2"/>
    <x v="2"/>
    <x v="1"/>
    <x v="0"/>
    <x v="0"/>
    <x v="0"/>
    <x v="0"/>
    <x v="0"/>
    <m/>
    <m/>
    <m/>
    <m/>
    <m/>
    <m/>
    <m/>
    <m/>
    <m/>
    <m/>
    <m/>
    <m/>
    <m/>
  </r>
  <r>
    <s v="Elysabeth Britt"/>
    <x v="1"/>
    <s v="OK"/>
    <s v="U.S. House Oklahoma District 5"/>
    <x v="1"/>
    <x v="0"/>
    <x v="3"/>
    <s v="Lost"/>
    <s v="None"/>
    <m/>
    <n v="-17.18"/>
    <n v="13.51"/>
    <x v="2"/>
    <x v="2"/>
    <x v="0"/>
    <x v="1"/>
    <x v="0"/>
    <x v="0"/>
    <x v="0"/>
    <x v="0"/>
    <m/>
    <m/>
    <m/>
    <m/>
    <m/>
    <m/>
    <m/>
    <m/>
    <m/>
    <m/>
    <m/>
    <m/>
    <m/>
  </r>
  <r>
    <s v="Kendra Horn"/>
    <x v="1"/>
    <s v="OK"/>
    <s v="U.S. House Oklahoma District 5"/>
    <x v="1"/>
    <x v="0"/>
    <x v="3"/>
    <s v="Advanced"/>
    <s v="On the Ballot"/>
    <m/>
    <n v="-17.18"/>
    <n v="43.84"/>
    <x v="2"/>
    <x v="2"/>
    <x v="1"/>
    <x v="0"/>
    <x v="0"/>
    <x v="0"/>
    <x v="0"/>
    <x v="0"/>
    <m/>
    <m/>
    <m/>
    <m/>
    <m/>
    <m/>
    <m/>
    <m/>
    <m/>
    <m/>
    <m/>
    <m/>
    <m/>
  </r>
  <r>
    <s v="Leona Kelley-Leonard"/>
    <x v="1"/>
    <s v="OK"/>
    <s v="U.S. House Oklahoma District 5"/>
    <x v="1"/>
    <x v="0"/>
    <x v="3"/>
    <s v="Lost"/>
    <s v="None"/>
    <m/>
    <n v="-17.18"/>
    <n v="8.4200000999999993"/>
    <x v="2"/>
    <x v="2"/>
    <x v="1"/>
    <x v="0"/>
    <x v="0"/>
    <x v="0"/>
    <x v="0"/>
    <x v="0"/>
    <m/>
    <m/>
    <m/>
    <m/>
    <m/>
    <m/>
    <m/>
    <m/>
    <m/>
    <m/>
    <m/>
    <m/>
    <m/>
  </r>
  <r>
    <s v="Tom Guild"/>
    <x v="0"/>
    <s v="OK"/>
    <s v="U.S. House Oklahoma District 5"/>
    <x v="1"/>
    <x v="0"/>
    <x v="3"/>
    <s v="Advanced"/>
    <s v="On the Ballot"/>
    <m/>
    <n v="-17.18"/>
    <n v="17.91"/>
    <x v="2"/>
    <x v="2"/>
    <x v="1"/>
    <x v="0"/>
    <x v="0"/>
    <x v="0"/>
    <x v="0"/>
    <x v="0"/>
    <m/>
    <m/>
    <m/>
    <m/>
    <m/>
    <m/>
    <m/>
    <m/>
    <m/>
    <m/>
    <m/>
    <m/>
    <m/>
  </r>
  <r>
    <s v="Tyson Todd Meade"/>
    <x v="0"/>
    <s v="OK"/>
    <s v="U.S. House Oklahoma District 5"/>
    <x v="1"/>
    <x v="0"/>
    <x v="3"/>
    <s v="Lost"/>
    <s v="None"/>
    <m/>
    <n v="-17.18"/>
    <n v="5.6900000999999998"/>
    <x v="2"/>
    <x v="2"/>
    <x v="1"/>
    <x v="1"/>
    <x v="0"/>
    <x v="0"/>
    <x v="0"/>
    <x v="0"/>
    <m/>
    <m/>
    <m/>
    <m/>
    <m/>
    <m/>
    <m/>
    <m/>
    <m/>
    <m/>
    <m/>
    <m/>
    <m/>
  </r>
  <r>
    <s v="Eric Burnette"/>
    <x v="0"/>
    <s v="OR"/>
    <s v="U.S. House Oregon District 2"/>
    <x v="1"/>
    <x v="0"/>
    <x v="4"/>
    <s v="Lost"/>
    <s v="None"/>
    <s v="None"/>
    <n v="-21.68"/>
    <n v="4.6199998999999998"/>
    <x v="0"/>
    <x v="2"/>
    <x v="1"/>
    <x v="0"/>
    <x v="0"/>
    <x v="0"/>
    <x v="0"/>
    <x v="0"/>
    <m/>
    <m/>
    <m/>
    <m/>
    <m/>
    <m/>
    <s v="Yes"/>
    <m/>
    <m/>
    <m/>
    <s v="Yes"/>
    <m/>
    <m/>
  </r>
  <r>
    <s v="Jamie McLeod-Skinner"/>
    <x v="1"/>
    <s v="OR"/>
    <s v="U.S. House Oregon District 2"/>
    <x v="1"/>
    <x v="0"/>
    <x v="4"/>
    <s v="Advanced"/>
    <s v="None"/>
    <s v="On the Ballot"/>
    <n v="-21.68"/>
    <n v="42.82"/>
    <x v="1"/>
    <x v="1"/>
    <x v="1"/>
    <x v="1"/>
    <x v="1"/>
    <x v="0"/>
    <x v="1"/>
    <x v="0"/>
    <m/>
    <m/>
    <m/>
    <m/>
    <m/>
    <m/>
    <m/>
    <m/>
    <m/>
    <s v="Yes"/>
    <m/>
    <m/>
    <m/>
  </r>
  <r>
    <s v="Jennifer Neahring"/>
    <x v="1"/>
    <s v="OR"/>
    <s v="U.S. House Oregon District 2"/>
    <x v="1"/>
    <x v="0"/>
    <x v="4"/>
    <s v="Lost"/>
    <s v="None"/>
    <s v="None"/>
    <n v="-21.68"/>
    <n v="23.68"/>
    <x v="0"/>
    <x v="0"/>
    <x v="1"/>
    <x v="0"/>
    <x v="0"/>
    <x v="0"/>
    <x v="0"/>
    <x v="0"/>
    <m/>
    <m/>
    <m/>
    <m/>
    <m/>
    <m/>
    <m/>
    <m/>
    <m/>
    <m/>
    <m/>
    <m/>
    <m/>
  </r>
  <r>
    <s v="Jim Crary"/>
    <x v="0"/>
    <s v="OR"/>
    <s v="U.S. House Oregon District 2"/>
    <x v="1"/>
    <x v="0"/>
    <x v="4"/>
    <s v="Lost"/>
    <s v="None"/>
    <s v="None"/>
    <n v="-21.68"/>
    <n v="11.44"/>
    <x v="0"/>
    <x v="2"/>
    <x v="0"/>
    <x v="0"/>
    <x v="0"/>
    <x v="0"/>
    <x v="0"/>
    <x v="0"/>
    <m/>
    <m/>
    <m/>
    <m/>
    <m/>
    <m/>
    <m/>
    <m/>
    <m/>
    <m/>
    <m/>
    <m/>
    <m/>
  </r>
  <r>
    <s v="Michael Byrne"/>
    <x v="0"/>
    <s v="OR"/>
    <s v="U.S. House Oregon District 2"/>
    <x v="1"/>
    <x v="0"/>
    <x v="4"/>
    <s v="Lost"/>
    <s v="None"/>
    <s v="None"/>
    <n v="-21.68"/>
    <n v="4.3000002000000004"/>
    <x v="0"/>
    <x v="2"/>
    <x v="1"/>
    <x v="0"/>
    <x v="0"/>
    <x v="0"/>
    <x v="0"/>
    <x v="0"/>
    <m/>
    <m/>
    <m/>
    <m/>
    <m/>
    <m/>
    <m/>
    <m/>
    <m/>
    <m/>
    <m/>
    <m/>
    <m/>
  </r>
  <r>
    <s v="Raz Mason"/>
    <x v="1"/>
    <s v="OR"/>
    <s v="U.S. House Oregon District 2"/>
    <x v="1"/>
    <x v="0"/>
    <x v="4"/>
    <s v="Lost"/>
    <s v="None"/>
    <s v="None"/>
    <n v="-21.68"/>
    <n v="5.3000002000000004"/>
    <x v="0"/>
    <x v="2"/>
    <x v="0"/>
    <x v="0"/>
    <x v="0"/>
    <x v="0"/>
    <x v="1"/>
    <x v="0"/>
    <m/>
    <m/>
    <m/>
    <m/>
    <m/>
    <m/>
    <m/>
    <m/>
    <m/>
    <m/>
    <m/>
    <m/>
    <m/>
  </r>
  <r>
    <s v="Timothy White"/>
    <x v="0"/>
    <s v="OR"/>
    <s v="U.S. House Oregon District 2"/>
    <x v="1"/>
    <x v="0"/>
    <x v="4"/>
    <s v="Lost"/>
    <s v="None"/>
    <s v="None"/>
    <n v="-21.68"/>
    <n v="5.8600000999999997"/>
    <x v="0"/>
    <x v="2"/>
    <x v="1"/>
    <x v="0"/>
    <x v="0"/>
    <x v="0"/>
    <x v="0"/>
    <x v="0"/>
    <m/>
    <m/>
    <m/>
    <m/>
    <m/>
    <m/>
    <m/>
    <m/>
    <m/>
    <m/>
    <m/>
    <m/>
    <m/>
  </r>
  <r>
    <s v="Rachel Reddick"/>
    <x v="1"/>
    <s v="PA"/>
    <s v="U.S. House Pennsylvania District 1"/>
    <x v="1"/>
    <x v="0"/>
    <x v="4"/>
    <s v="Lost"/>
    <s v="None"/>
    <s v="None"/>
    <n v="-0.63"/>
    <n v="35.330002"/>
    <x v="0"/>
    <x v="1"/>
    <x v="0"/>
    <x v="0"/>
    <x v="0"/>
    <x v="0"/>
    <x v="0"/>
    <x v="0"/>
    <m/>
    <s v="Yes"/>
    <s v="Yes"/>
    <m/>
    <m/>
    <m/>
    <m/>
    <m/>
    <m/>
    <m/>
    <m/>
    <s v="Yes"/>
    <m/>
  </r>
  <r>
    <s v="Scott Wallace"/>
    <x v="0"/>
    <s v="PA"/>
    <s v="U.S. House Pennsylvania District 1"/>
    <x v="1"/>
    <x v="0"/>
    <x v="4"/>
    <s v="Advanced"/>
    <s v="None"/>
    <s v="On the Ballot"/>
    <n v="-0.63"/>
    <n v="56.48"/>
    <x v="1"/>
    <x v="1"/>
    <x v="1"/>
    <x v="0"/>
    <x v="0"/>
    <x v="1"/>
    <x v="0"/>
    <x v="0"/>
    <m/>
    <m/>
    <s v="Yes"/>
    <m/>
    <m/>
    <m/>
    <m/>
    <m/>
    <m/>
    <m/>
    <m/>
    <m/>
    <m/>
  </r>
  <r>
    <s v="Steve Bacher"/>
    <x v="0"/>
    <s v="PA"/>
    <s v="U.S. House Pennsylvania District 1"/>
    <x v="1"/>
    <x v="0"/>
    <x v="4"/>
    <s v="Lost"/>
    <s v="None"/>
    <s v="None"/>
    <n v="-0.63"/>
    <n v="8.1899996000000002"/>
    <x v="0"/>
    <x v="1"/>
    <x v="1"/>
    <x v="0"/>
    <x v="0"/>
    <x v="0"/>
    <x v="0"/>
    <x v="0"/>
    <m/>
    <m/>
    <s v="Yes"/>
    <m/>
    <m/>
    <m/>
    <m/>
    <m/>
    <m/>
    <m/>
    <m/>
    <m/>
    <m/>
  </r>
  <r>
    <s v="Alan Howe"/>
    <x v="0"/>
    <s v="PA"/>
    <s v="U.S. House Pennsylvania District 10"/>
    <x v="1"/>
    <x v="0"/>
    <x v="4"/>
    <s v="Lost"/>
    <s v="None"/>
    <s v="None"/>
    <n v="-10.86"/>
    <n v="10.81"/>
    <x v="0"/>
    <x v="1"/>
    <x v="0"/>
    <x v="0"/>
    <x v="0"/>
    <x v="0"/>
    <x v="0"/>
    <x v="0"/>
    <m/>
    <m/>
    <m/>
    <m/>
    <m/>
    <m/>
    <m/>
    <m/>
    <m/>
    <m/>
    <m/>
    <m/>
    <m/>
  </r>
  <r>
    <s v="Eric Ding"/>
    <x v="0"/>
    <s v="PA"/>
    <s v="U.S. House Pennsylvania District 10"/>
    <x v="1"/>
    <x v="0"/>
    <x v="4"/>
    <s v="Lost"/>
    <s v="None"/>
    <s v="None"/>
    <n v="-10.86"/>
    <n v="17.989999999999998"/>
    <x v="0"/>
    <x v="0"/>
    <x v="1"/>
    <x v="0"/>
    <x v="0"/>
    <x v="0"/>
    <x v="1"/>
    <x v="0"/>
    <m/>
    <m/>
    <m/>
    <m/>
    <m/>
    <m/>
    <m/>
    <m/>
    <m/>
    <m/>
    <m/>
    <m/>
    <m/>
  </r>
  <r>
    <s v="George Scott"/>
    <x v="0"/>
    <s v="PA"/>
    <s v="U.S. House Pennsylvania District 10"/>
    <x v="1"/>
    <x v="0"/>
    <x v="4"/>
    <s v="Advanced"/>
    <s v="None"/>
    <s v="On the Ballot"/>
    <n v="-10.86"/>
    <n v="36.330002"/>
    <x v="1"/>
    <x v="1"/>
    <x v="0"/>
    <x v="0"/>
    <x v="0"/>
    <x v="0"/>
    <x v="0"/>
    <x v="0"/>
    <m/>
    <m/>
    <m/>
    <m/>
    <m/>
    <m/>
    <m/>
    <m/>
    <m/>
    <m/>
    <m/>
    <m/>
    <m/>
  </r>
  <r>
    <s v="Shavonnia Corbin-Johnson"/>
    <x v="1"/>
    <s v="PA"/>
    <s v="U.S. House Pennsylvania District 10"/>
    <x v="1"/>
    <x v="0"/>
    <x v="4"/>
    <s v="Lost"/>
    <s v="None"/>
    <s v="None"/>
    <n v="-10.86"/>
    <n v="34.869999"/>
    <x v="0"/>
    <x v="0"/>
    <x v="1"/>
    <x v="0"/>
    <x v="0"/>
    <x v="0"/>
    <x v="0"/>
    <x v="1"/>
    <m/>
    <s v="Yes"/>
    <m/>
    <m/>
    <m/>
    <m/>
    <m/>
    <m/>
    <m/>
    <m/>
    <m/>
    <m/>
    <m/>
  </r>
  <r>
    <s v="Jessica King"/>
    <x v="1"/>
    <s v="PA"/>
    <s v="U.S. House Pennsylvania District 11"/>
    <x v="1"/>
    <x v="0"/>
    <x v="4"/>
    <s v="Advanced"/>
    <s v="None"/>
    <s v="On the Ballot"/>
    <n v="-27.51"/>
    <n v="100"/>
    <x v="1"/>
    <x v="1"/>
    <x v="1"/>
    <x v="0"/>
    <x v="0"/>
    <x v="0"/>
    <x v="0"/>
    <x v="0"/>
    <m/>
    <m/>
    <m/>
    <m/>
    <m/>
    <s v="Yes"/>
    <s v="Yes"/>
    <s v="Yes"/>
    <m/>
    <m/>
    <s v="Yes"/>
    <m/>
    <m/>
  </r>
  <r>
    <s v="Judy Herschel"/>
    <x v="1"/>
    <s v="PA"/>
    <s v="U.S. House Pennsylvania District 12"/>
    <x v="1"/>
    <x v="0"/>
    <x v="4"/>
    <s v="Lost"/>
    <s v="None"/>
    <s v="None"/>
    <n v="-36.009998000000003"/>
    <n v="49.610000999999997"/>
    <x v="0"/>
    <x v="1"/>
    <x v="1"/>
    <x v="0"/>
    <x v="0"/>
    <x v="0"/>
    <x v="0"/>
    <x v="0"/>
    <m/>
    <m/>
    <m/>
    <m/>
    <m/>
    <m/>
    <m/>
    <m/>
    <m/>
    <m/>
    <m/>
    <m/>
    <m/>
  </r>
  <r>
    <s v="Marc Friedenberg"/>
    <x v="0"/>
    <s v="PA"/>
    <s v="U.S. House Pennsylvania District 12"/>
    <x v="1"/>
    <x v="0"/>
    <x v="4"/>
    <s v="Advanced"/>
    <s v="None"/>
    <s v="On the Ballot"/>
    <n v="-36.009998000000003"/>
    <n v="50.389999000000003"/>
    <x v="1"/>
    <x v="1"/>
    <x v="1"/>
    <x v="0"/>
    <x v="0"/>
    <x v="0"/>
    <x v="1"/>
    <x v="0"/>
    <m/>
    <m/>
    <s v="Yes"/>
    <m/>
    <m/>
    <m/>
    <m/>
    <m/>
    <m/>
    <m/>
    <m/>
    <m/>
    <m/>
  </r>
  <r>
    <s v="Brent Ottaway"/>
    <x v="0"/>
    <s v="PA"/>
    <s v="U.S. House Pennsylvania District 13"/>
    <x v="1"/>
    <x v="0"/>
    <x v="4"/>
    <s v="Advanced"/>
    <s v="None"/>
    <s v="On the Ballot"/>
    <n v="-45.43"/>
    <n v="100"/>
    <x v="1"/>
    <x v="1"/>
    <x v="1"/>
    <x v="0"/>
    <x v="0"/>
    <x v="0"/>
    <x v="0"/>
    <x v="0"/>
    <m/>
    <m/>
    <m/>
    <m/>
    <m/>
    <m/>
    <m/>
    <m/>
    <m/>
    <m/>
    <m/>
    <m/>
    <m/>
  </r>
  <r>
    <s v="Adam Sedlock"/>
    <x v="0"/>
    <s v="PA"/>
    <s v="U.S. House Pennsylvania District 14"/>
    <x v="1"/>
    <x v="0"/>
    <x v="4"/>
    <s v="Lost"/>
    <s v="None"/>
    <s v="None"/>
    <n v="-28.709999"/>
    <n v="23.879999000000002"/>
    <x v="0"/>
    <x v="1"/>
    <x v="1"/>
    <x v="0"/>
    <x v="0"/>
    <x v="0"/>
    <x v="1"/>
    <x v="0"/>
    <m/>
    <m/>
    <m/>
    <m/>
    <m/>
    <m/>
    <m/>
    <m/>
    <m/>
    <m/>
    <m/>
    <m/>
    <m/>
  </r>
  <r>
    <s v="Bibiana Boerio"/>
    <x v="1"/>
    <s v="PA"/>
    <s v="U.S. House Pennsylvania District 14"/>
    <x v="1"/>
    <x v="0"/>
    <x v="4"/>
    <s v="Advanced"/>
    <s v="None"/>
    <s v="On the Ballot"/>
    <n v="-28.709999"/>
    <n v="43.200001"/>
    <x v="1"/>
    <x v="1"/>
    <x v="1"/>
    <x v="0"/>
    <x v="0"/>
    <x v="0"/>
    <x v="1"/>
    <x v="0"/>
    <m/>
    <m/>
    <m/>
    <m/>
    <m/>
    <m/>
    <m/>
    <m/>
    <m/>
    <m/>
    <m/>
    <m/>
    <m/>
  </r>
  <r>
    <s v="Robert Solomon"/>
    <x v="0"/>
    <s v="PA"/>
    <s v="U.S. House Pennsylvania District 14"/>
    <x v="1"/>
    <x v="0"/>
    <x v="4"/>
    <s v="Lost"/>
    <s v="None"/>
    <s v="None"/>
    <n v="-28.709999"/>
    <n v="19.040001"/>
    <x v="0"/>
    <x v="1"/>
    <x v="1"/>
    <x v="0"/>
    <x v="0"/>
    <x v="0"/>
    <x v="1"/>
    <x v="0"/>
    <m/>
    <m/>
    <m/>
    <m/>
    <m/>
    <m/>
    <m/>
    <m/>
    <m/>
    <m/>
    <m/>
    <m/>
    <m/>
  </r>
  <r>
    <s v="Tom Prigg"/>
    <x v="0"/>
    <s v="PA"/>
    <s v="U.S. House Pennsylvania District 14"/>
    <x v="1"/>
    <x v="0"/>
    <x v="4"/>
    <s v="Lost"/>
    <s v="None"/>
    <s v="None"/>
    <n v="-28.709999"/>
    <n v="13.89"/>
    <x v="0"/>
    <x v="1"/>
    <x v="0"/>
    <x v="0"/>
    <x v="0"/>
    <x v="0"/>
    <x v="1"/>
    <x v="0"/>
    <m/>
    <m/>
    <m/>
    <m/>
    <m/>
    <m/>
    <m/>
    <m/>
    <m/>
    <m/>
    <m/>
    <m/>
    <m/>
  </r>
  <r>
    <s v="Susan Boser"/>
    <x v="1"/>
    <s v="PA"/>
    <s v="U.S. House Pennsylvania District 15"/>
    <x v="1"/>
    <x v="0"/>
    <x v="4"/>
    <s v="Advanced"/>
    <s v="None"/>
    <s v="On the Ballot"/>
    <n v="-41.73"/>
    <n v="74.559997999999993"/>
    <x v="1"/>
    <x v="1"/>
    <x v="1"/>
    <x v="0"/>
    <x v="0"/>
    <x v="0"/>
    <x v="0"/>
    <x v="0"/>
    <m/>
    <m/>
    <m/>
    <m/>
    <m/>
    <m/>
    <m/>
    <m/>
    <m/>
    <m/>
    <m/>
    <m/>
    <m/>
  </r>
  <r>
    <s v="Wade Jodun"/>
    <x v="0"/>
    <s v="PA"/>
    <s v="U.S. House Pennsylvania District 15"/>
    <x v="1"/>
    <x v="0"/>
    <x v="4"/>
    <s v="Lost"/>
    <s v="None"/>
    <s v="None"/>
    <n v="-41.73"/>
    <n v="25.440000999999999"/>
    <x v="0"/>
    <x v="1"/>
    <x v="1"/>
    <x v="0"/>
    <x v="0"/>
    <x v="0"/>
    <x v="1"/>
    <x v="0"/>
    <m/>
    <m/>
    <m/>
    <m/>
    <m/>
    <m/>
    <m/>
    <m/>
    <m/>
    <m/>
    <m/>
    <m/>
    <m/>
  </r>
  <r>
    <s v="Chris Rieger"/>
    <x v="0"/>
    <s v="PA"/>
    <s v="U.S. House Pennsylvania District 16"/>
    <x v="1"/>
    <x v="0"/>
    <x v="4"/>
    <s v="Lost"/>
    <s v="None"/>
    <s v="None"/>
    <n v="-18.73"/>
    <n v="24.92"/>
    <x v="0"/>
    <x v="1"/>
    <x v="1"/>
    <x v="0"/>
    <x v="0"/>
    <x v="0"/>
    <x v="0"/>
    <x v="0"/>
    <m/>
    <m/>
    <m/>
    <m/>
    <m/>
    <m/>
    <m/>
    <m/>
    <m/>
    <m/>
    <m/>
    <m/>
    <m/>
  </r>
  <r>
    <s v="Robert Multari"/>
    <x v="0"/>
    <s v="PA"/>
    <s v="U.S. House Pennsylvania District 16"/>
    <x v="1"/>
    <x v="0"/>
    <x v="4"/>
    <s v="Lost"/>
    <s v="None"/>
    <s v="None"/>
    <n v="-18.73"/>
    <n v="15.11"/>
    <x v="0"/>
    <x v="2"/>
    <x v="1"/>
    <x v="0"/>
    <x v="0"/>
    <x v="0"/>
    <x v="1"/>
    <x v="0"/>
    <m/>
    <m/>
    <m/>
    <m/>
    <m/>
    <m/>
    <m/>
    <m/>
    <m/>
    <m/>
    <m/>
    <m/>
    <m/>
  </r>
  <r>
    <s v="Ronald DiNicola"/>
    <x v="0"/>
    <s v="PA"/>
    <s v="U.S. House Pennsylvania District 16"/>
    <x v="1"/>
    <x v="0"/>
    <x v="4"/>
    <s v="Advanced"/>
    <s v="None"/>
    <s v="On the Ballot"/>
    <n v="-18.73"/>
    <n v="59.970001000000003"/>
    <x v="1"/>
    <x v="2"/>
    <x v="0"/>
    <x v="0"/>
    <x v="0"/>
    <x v="0"/>
    <x v="0"/>
    <x v="0"/>
    <m/>
    <m/>
    <m/>
    <m/>
    <m/>
    <m/>
    <m/>
    <m/>
    <m/>
    <m/>
    <m/>
    <m/>
    <m/>
  </r>
  <r>
    <s v="Joe Hoeffel"/>
    <x v="0"/>
    <s v="PA"/>
    <s v="U.S. House Pennsylvania District 4"/>
    <x v="1"/>
    <x v="0"/>
    <x v="4"/>
    <s v="Lost"/>
    <s v="None"/>
    <s v="None"/>
    <n v="15.27"/>
    <n v="10.96"/>
    <x v="0"/>
    <x v="1"/>
    <x v="1"/>
    <x v="0"/>
    <x v="1"/>
    <x v="0"/>
    <x v="0"/>
    <x v="0"/>
    <m/>
    <m/>
    <m/>
    <m/>
    <m/>
    <m/>
    <m/>
    <m/>
    <m/>
    <m/>
    <m/>
    <m/>
    <m/>
  </r>
  <r>
    <s v="Madeleine Dean"/>
    <x v="1"/>
    <s v="PA"/>
    <s v="U.S. House Pennsylvania District 4"/>
    <x v="1"/>
    <x v="0"/>
    <x v="4"/>
    <s v="Advanced"/>
    <s v="None"/>
    <s v="On the Ballot"/>
    <n v="15.27"/>
    <n v="72.559997999999993"/>
    <x v="1"/>
    <x v="1"/>
    <x v="1"/>
    <x v="0"/>
    <x v="1"/>
    <x v="0"/>
    <x v="0"/>
    <x v="0"/>
    <m/>
    <s v="Yes"/>
    <s v="Yes"/>
    <m/>
    <m/>
    <m/>
    <m/>
    <m/>
    <m/>
    <m/>
    <m/>
    <m/>
    <m/>
  </r>
  <r>
    <s v="Shira Goodman"/>
    <x v="1"/>
    <s v="PA"/>
    <s v="U.S. House Pennsylvania District 4"/>
    <x v="1"/>
    <x v="0"/>
    <x v="4"/>
    <s v="Lost"/>
    <s v="None"/>
    <s v="None"/>
    <n v="15.27"/>
    <n v="16.489999999999998"/>
    <x v="0"/>
    <x v="1"/>
    <x v="1"/>
    <x v="0"/>
    <x v="0"/>
    <x v="0"/>
    <x v="0"/>
    <x v="0"/>
    <m/>
    <m/>
    <m/>
    <m/>
    <m/>
    <m/>
    <m/>
    <m/>
    <m/>
    <m/>
    <m/>
    <m/>
    <m/>
  </r>
  <r>
    <s v="Ashley Lunkenheimer"/>
    <x v="1"/>
    <s v="PA"/>
    <s v="U.S. House Pennsylvania District 5"/>
    <x v="1"/>
    <x v="0"/>
    <x v="4"/>
    <s v="Lost"/>
    <s v="None"/>
    <s v="None"/>
    <n v="25.540001"/>
    <n v="15.31"/>
    <x v="0"/>
    <x v="1"/>
    <x v="1"/>
    <x v="1"/>
    <x v="0"/>
    <x v="0"/>
    <x v="0"/>
    <x v="0"/>
    <m/>
    <m/>
    <m/>
    <m/>
    <m/>
    <m/>
    <m/>
    <m/>
    <m/>
    <m/>
    <m/>
    <m/>
    <m/>
  </r>
  <r>
    <s v="Gregory Vitali"/>
    <x v="0"/>
    <s v="PA"/>
    <s v="U.S. House Pennsylvania District 5"/>
    <x v="1"/>
    <x v="0"/>
    <x v="4"/>
    <s v="Lost"/>
    <s v="None"/>
    <s v="None"/>
    <n v="25.540001"/>
    <n v="9.4300002999999997"/>
    <x v="0"/>
    <x v="1"/>
    <x v="1"/>
    <x v="0"/>
    <x v="1"/>
    <x v="0"/>
    <x v="0"/>
    <x v="0"/>
    <m/>
    <m/>
    <m/>
    <m/>
    <m/>
    <m/>
    <m/>
    <m/>
    <m/>
    <m/>
    <m/>
    <m/>
    <m/>
  </r>
  <r>
    <s v="Larry Arata"/>
    <x v="0"/>
    <s v="PA"/>
    <s v="U.S. House Pennsylvania District 5"/>
    <x v="1"/>
    <x v="0"/>
    <x v="4"/>
    <s v="Lost"/>
    <s v="None"/>
    <s v="None"/>
    <n v="25.540001"/>
    <n v="1.52"/>
    <x v="0"/>
    <x v="1"/>
    <x v="1"/>
    <x v="0"/>
    <x v="0"/>
    <x v="0"/>
    <x v="0"/>
    <x v="0"/>
    <m/>
    <m/>
    <m/>
    <m/>
    <m/>
    <m/>
    <m/>
    <m/>
    <m/>
    <m/>
    <m/>
    <m/>
    <m/>
  </r>
  <r>
    <s v="Lindy Li"/>
    <x v="1"/>
    <s v="PA"/>
    <s v="U.S. House Pennsylvania District 5"/>
    <x v="1"/>
    <x v="0"/>
    <x v="4"/>
    <s v="Lost"/>
    <s v="None"/>
    <s v="None"/>
    <n v="25.540001"/>
    <n v="6.98"/>
    <x v="0"/>
    <x v="0"/>
    <x v="1"/>
    <x v="0"/>
    <x v="0"/>
    <x v="0"/>
    <x v="0"/>
    <x v="0"/>
    <m/>
    <m/>
    <m/>
    <m/>
    <m/>
    <m/>
    <m/>
    <m/>
    <m/>
    <m/>
    <m/>
    <m/>
    <m/>
  </r>
  <r>
    <s v="Margo Davidson"/>
    <x v="1"/>
    <s v="PA"/>
    <s v="U.S. House Pennsylvania District 5"/>
    <x v="1"/>
    <x v="0"/>
    <x v="4"/>
    <s v="Lost"/>
    <s v="None"/>
    <s v="None"/>
    <n v="25.540001"/>
    <n v="3.98"/>
    <x v="0"/>
    <x v="0"/>
    <x v="1"/>
    <x v="0"/>
    <x v="1"/>
    <x v="0"/>
    <x v="0"/>
    <x v="0"/>
    <m/>
    <m/>
    <s v="Yes"/>
    <m/>
    <m/>
    <m/>
    <m/>
    <m/>
    <m/>
    <m/>
    <m/>
    <m/>
    <m/>
  </r>
  <r>
    <s v="Mary Gay Scanlon"/>
    <x v="1"/>
    <s v="PA"/>
    <s v="U.S. House Pennsylvania District 5"/>
    <x v="1"/>
    <x v="0"/>
    <x v="4"/>
    <s v="Advanced"/>
    <s v="None"/>
    <s v="On the Ballot"/>
    <n v="25.540001"/>
    <n v="28.370000999999998"/>
    <x v="1"/>
    <x v="1"/>
    <x v="1"/>
    <x v="0"/>
    <x v="1"/>
    <x v="0"/>
    <x v="0"/>
    <x v="0"/>
    <m/>
    <m/>
    <m/>
    <m/>
    <m/>
    <m/>
    <m/>
    <m/>
    <m/>
    <m/>
    <m/>
    <m/>
    <m/>
  </r>
  <r>
    <s v="Molly Sheehan"/>
    <x v="1"/>
    <s v="PA"/>
    <s v="U.S. House Pennsylvania District 5"/>
    <x v="1"/>
    <x v="0"/>
    <x v="4"/>
    <s v="Lost"/>
    <s v="None"/>
    <s v="None"/>
    <n v="25.540001"/>
    <n v="10.24"/>
    <x v="0"/>
    <x v="1"/>
    <x v="1"/>
    <x v="0"/>
    <x v="0"/>
    <x v="0"/>
    <x v="1"/>
    <x v="0"/>
    <m/>
    <m/>
    <s v="Yes"/>
    <m/>
    <m/>
    <m/>
    <s v="Yes"/>
    <m/>
    <m/>
    <m/>
    <m/>
    <m/>
    <m/>
  </r>
  <r>
    <s v="Richard Lazer"/>
    <x v="0"/>
    <s v="PA"/>
    <s v="U.S. House Pennsylvania District 5"/>
    <x v="1"/>
    <x v="0"/>
    <x v="4"/>
    <s v="Lost"/>
    <s v="None"/>
    <s v="None"/>
    <n v="25.540001"/>
    <n v="14.99"/>
    <x v="0"/>
    <x v="2"/>
    <x v="2"/>
    <x v="2"/>
    <x v="2"/>
    <x v="0"/>
    <x v="2"/>
    <x v="0"/>
    <m/>
    <m/>
    <m/>
    <m/>
    <m/>
    <m/>
    <m/>
    <m/>
    <m/>
    <m/>
    <m/>
    <m/>
    <m/>
  </r>
  <r>
    <s v="Thaddeus Kirkland"/>
    <x v="0"/>
    <s v="PA"/>
    <s v="U.S. House Pennsylvania District 5"/>
    <x v="1"/>
    <x v="0"/>
    <x v="4"/>
    <s v="Lost"/>
    <s v="None"/>
    <s v="None"/>
    <n v="25.540001"/>
    <n v="3.99"/>
    <x v="0"/>
    <x v="0"/>
    <x v="1"/>
    <x v="0"/>
    <x v="1"/>
    <x v="0"/>
    <x v="0"/>
    <x v="0"/>
    <m/>
    <m/>
    <m/>
    <m/>
    <m/>
    <m/>
    <m/>
    <m/>
    <m/>
    <m/>
    <m/>
    <m/>
    <m/>
  </r>
  <r>
    <s v="Theresa Wright"/>
    <x v="1"/>
    <s v="PA"/>
    <s v="U.S. House Pennsylvania District 5"/>
    <x v="1"/>
    <x v="0"/>
    <x v="4"/>
    <s v="Lost"/>
    <s v="None"/>
    <s v="None"/>
    <n v="25.540001"/>
    <n v="5.1900000999999998"/>
    <x v="0"/>
    <x v="0"/>
    <x v="1"/>
    <x v="0"/>
    <x v="0"/>
    <x v="0"/>
    <x v="0"/>
    <x v="0"/>
    <m/>
    <m/>
    <m/>
    <m/>
    <m/>
    <m/>
    <m/>
    <m/>
    <m/>
    <m/>
    <m/>
    <m/>
    <m/>
  </r>
  <r>
    <s v="Chrissy Houlahan"/>
    <x v="1"/>
    <s v="PA"/>
    <s v="U.S. House Pennsylvania District 6"/>
    <x v="1"/>
    <x v="0"/>
    <x v="4"/>
    <s v="Advanced"/>
    <s v="None"/>
    <s v="On the Ballot"/>
    <n v="5.2399997999999997"/>
    <n v="100"/>
    <x v="1"/>
    <x v="1"/>
    <x v="0"/>
    <x v="0"/>
    <x v="0"/>
    <x v="0"/>
    <x v="1"/>
    <x v="0"/>
    <s v="Yes"/>
    <s v="Yes"/>
    <m/>
    <m/>
    <m/>
    <m/>
    <m/>
    <m/>
    <m/>
    <m/>
    <m/>
    <s v="Yes"/>
    <m/>
  </r>
  <r>
    <s v="David Clark"/>
    <x v="0"/>
    <s v="PA"/>
    <s v="U.S. House Pennsylvania District 7"/>
    <x v="1"/>
    <x v="0"/>
    <x v="4"/>
    <s v="Lost"/>
    <s v="None"/>
    <s v="None"/>
    <n v="7.0000000000000007E-2"/>
    <n v="1.7"/>
    <x v="0"/>
    <x v="1"/>
    <x v="1"/>
    <x v="0"/>
    <x v="0"/>
    <x v="0"/>
    <x v="0"/>
    <x v="0"/>
    <m/>
    <m/>
    <m/>
    <m/>
    <m/>
    <m/>
    <m/>
    <m/>
    <m/>
    <m/>
    <m/>
    <m/>
    <s v="No"/>
  </r>
  <r>
    <s v="Greg Edwards"/>
    <x v="0"/>
    <s v="PA"/>
    <s v="U.S. House Pennsylvania District 7"/>
    <x v="1"/>
    <x v="0"/>
    <x v="4"/>
    <s v="Lost"/>
    <s v="None"/>
    <s v="None"/>
    <n v="7.0000000000000007E-2"/>
    <n v="25.43"/>
    <x v="0"/>
    <x v="0"/>
    <x v="1"/>
    <x v="0"/>
    <x v="0"/>
    <x v="0"/>
    <x v="0"/>
    <x v="0"/>
    <m/>
    <m/>
    <m/>
    <m/>
    <m/>
    <s v="Yes"/>
    <m/>
    <s v="Yes"/>
    <s v="Yes"/>
    <m/>
    <s v="Yes"/>
    <m/>
    <s v="No"/>
  </r>
  <r>
    <s v="John Morganelli"/>
    <x v="0"/>
    <s v="PA"/>
    <s v="U.S. House Pennsylvania District 7"/>
    <x v="1"/>
    <x v="0"/>
    <x v="4"/>
    <s v="Lost"/>
    <s v="None"/>
    <s v="None"/>
    <n v="7.0000000000000007E-2"/>
    <n v="30.15"/>
    <x v="0"/>
    <x v="1"/>
    <x v="1"/>
    <x v="0"/>
    <x v="1"/>
    <x v="0"/>
    <x v="0"/>
    <x v="0"/>
    <m/>
    <m/>
    <m/>
    <m/>
    <m/>
    <m/>
    <m/>
    <m/>
    <m/>
    <m/>
    <m/>
    <m/>
    <s v="Yes"/>
  </r>
  <r>
    <s v="Rick Daugherty"/>
    <x v="0"/>
    <s v="PA"/>
    <s v="U.S. House Pennsylvania District 7"/>
    <x v="1"/>
    <x v="0"/>
    <x v="4"/>
    <s v="Lost"/>
    <s v="None"/>
    <s v="None"/>
    <n v="7.0000000000000007E-2"/>
    <n v="3.8599999"/>
    <x v="0"/>
    <x v="1"/>
    <x v="1"/>
    <x v="0"/>
    <x v="0"/>
    <x v="0"/>
    <x v="0"/>
    <x v="0"/>
    <m/>
    <m/>
    <m/>
    <m/>
    <m/>
    <m/>
    <m/>
    <m/>
    <m/>
    <m/>
    <m/>
    <m/>
    <s v="No"/>
  </r>
  <r>
    <s v="Roger Ruggles"/>
    <x v="0"/>
    <s v="PA"/>
    <s v="U.S. House Pennsylvania District 7"/>
    <x v="1"/>
    <x v="0"/>
    <x v="4"/>
    <s v="Lost"/>
    <s v="None"/>
    <s v="None"/>
    <n v="7.0000000000000007E-2"/>
    <n v="5.4099997999999996"/>
    <x v="0"/>
    <x v="1"/>
    <x v="0"/>
    <x v="0"/>
    <x v="0"/>
    <x v="0"/>
    <x v="1"/>
    <x v="0"/>
    <m/>
    <m/>
    <m/>
    <m/>
    <m/>
    <m/>
    <m/>
    <m/>
    <m/>
    <m/>
    <m/>
    <m/>
    <s v="No"/>
  </r>
  <r>
    <s v="Susan Wild"/>
    <x v="1"/>
    <s v="PA"/>
    <s v="U.S. House Pennsylvania District 7"/>
    <x v="1"/>
    <x v="0"/>
    <x v="4"/>
    <s v="Advanced"/>
    <s v="None"/>
    <s v="On the Ballot"/>
    <n v="7.0000000000000007E-2"/>
    <n v="33.450001"/>
    <x v="1"/>
    <x v="1"/>
    <x v="1"/>
    <x v="0"/>
    <x v="0"/>
    <x v="0"/>
    <x v="0"/>
    <x v="0"/>
    <m/>
    <s v="Yes"/>
    <m/>
    <m/>
    <m/>
    <m/>
    <m/>
    <m/>
    <m/>
    <m/>
    <m/>
    <m/>
    <s v="No"/>
  </r>
  <r>
    <s v="Denny Wolff"/>
    <x v="0"/>
    <s v="PA"/>
    <s v="U.S. House Pennsylvania District 9"/>
    <x v="1"/>
    <x v="0"/>
    <x v="4"/>
    <s v="Advanced"/>
    <s v="None"/>
    <s v="On the Ballot"/>
    <n v="-32.029998999999997"/>
    <n v="40.549999"/>
    <x v="1"/>
    <x v="1"/>
    <x v="1"/>
    <x v="0"/>
    <x v="0"/>
    <x v="0"/>
    <x v="0"/>
    <x v="0"/>
    <m/>
    <m/>
    <m/>
    <m/>
    <m/>
    <m/>
    <m/>
    <m/>
    <m/>
    <m/>
    <m/>
    <m/>
    <m/>
  </r>
  <r>
    <s v="Gary Wegman"/>
    <x v="0"/>
    <s v="PA"/>
    <s v="U.S. House Pennsylvania District 9"/>
    <x v="1"/>
    <x v="0"/>
    <x v="4"/>
    <s v="Lost"/>
    <s v="None"/>
    <s v="None"/>
    <n v="-32.029998999999997"/>
    <n v="31.290001"/>
    <x v="0"/>
    <x v="1"/>
    <x v="1"/>
    <x v="0"/>
    <x v="0"/>
    <x v="0"/>
    <x v="1"/>
    <x v="0"/>
    <m/>
    <m/>
    <m/>
    <m/>
    <m/>
    <m/>
    <m/>
    <m/>
    <m/>
    <m/>
    <m/>
    <m/>
    <m/>
  </r>
  <r>
    <s v="Laura Quick"/>
    <x v="1"/>
    <s v="PA"/>
    <s v="U.S. House Pennsylvania District 9"/>
    <x v="1"/>
    <x v="0"/>
    <x v="4"/>
    <s v="Lost"/>
    <s v="None"/>
    <s v="None"/>
    <n v="-32.029998999999997"/>
    <n v="28.16"/>
    <x v="0"/>
    <x v="1"/>
    <x v="1"/>
    <x v="0"/>
    <x v="0"/>
    <x v="0"/>
    <x v="0"/>
    <x v="0"/>
    <m/>
    <m/>
    <s v="Yes"/>
    <m/>
    <m/>
    <m/>
    <m/>
    <m/>
    <m/>
    <m/>
    <m/>
    <m/>
    <m/>
  </r>
  <r>
    <s v="James Smith Jr."/>
    <x v="0"/>
    <s v="SC"/>
    <s v="Governor of South Carolina"/>
    <x v="0"/>
    <x v="0"/>
    <x v="8"/>
    <s v="Advanced"/>
    <s v="None"/>
    <s v="On the Ballot"/>
    <n v="-15.85"/>
    <n v="61.810001"/>
    <x v="1"/>
    <x v="1"/>
    <x v="0"/>
    <x v="0"/>
    <x v="0"/>
    <x v="0"/>
    <x v="0"/>
    <x v="0"/>
    <m/>
    <m/>
    <s v="Yes"/>
    <m/>
    <m/>
    <m/>
    <m/>
    <s v="Yes"/>
    <m/>
    <m/>
    <m/>
    <s v="Yes"/>
    <m/>
  </r>
  <r>
    <s v="Marguerite Willis"/>
    <x v="1"/>
    <s v="SC"/>
    <s v="Governor of South Carolina"/>
    <x v="0"/>
    <x v="0"/>
    <x v="8"/>
    <s v="Lost"/>
    <s v="None"/>
    <s v="None"/>
    <n v="-15.85"/>
    <n v="27.549999"/>
    <x v="0"/>
    <x v="1"/>
    <x v="1"/>
    <x v="0"/>
    <x v="0"/>
    <x v="1"/>
    <x v="0"/>
    <x v="0"/>
    <m/>
    <m/>
    <m/>
    <m/>
    <m/>
    <m/>
    <m/>
    <m/>
    <m/>
    <m/>
    <m/>
    <m/>
    <m/>
  </r>
  <r>
    <s v="Phil Noble"/>
    <x v="0"/>
    <s v="SC"/>
    <s v="Governor of South Carolina"/>
    <x v="0"/>
    <x v="0"/>
    <x v="8"/>
    <s v="Lost"/>
    <s v="None"/>
    <s v="None"/>
    <n v="-15.85"/>
    <n v="10.64"/>
    <x v="0"/>
    <x v="1"/>
    <x v="1"/>
    <x v="0"/>
    <x v="0"/>
    <x v="0"/>
    <x v="1"/>
    <x v="1"/>
    <m/>
    <m/>
    <m/>
    <m/>
    <m/>
    <m/>
    <m/>
    <m/>
    <m/>
    <m/>
    <m/>
    <m/>
    <m/>
  </r>
  <r>
    <s v="Joe Cunningham"/>
    <x v="0"/>
    <s v="SC"/>
    <s v="U.S. House South Carolina District 1"/>
    <x v="1"/>
    <x v="0"/>
    <x v="8"/>
    <s v="Advanced"/>
    <s v="None"/>
    <s v="On the Ballot"/>
    <n v="-16.879999000000002"/>
    <n v="71.5"/>
    <x v="1"/>
    <x v="1"/>
    <x v="1"/>
    <x v="0"/>
    <x v="0"/>
    <x v="0"/>
    <x v="1"/>
    <x v="0"/>
    <m/>
    <m/>
    <m/>
    <m/>
    <m/>
    <m/>
    <m/>
    <m/>
    <m/>
    <m/>
    <m/>
    <m/>
    <m/>
  </r>
  <r>
    <s v="Toby Smith"/>
    <x v="1"/>
    <s v="SC"/>
    <s v="U.S. House South Carolina District 1"/>
    <x v="1"/>
    <x v="0"/>
    <x v="8"/>
    <s v="Lost"/>
    <s v="None"/>
    <s v="None"/>
    <n v="-16.879999000000002"/>
    <n v="28.5"/>
    <x v="0"/>
    <x v="0"/>
    <x v="1"/>
    <x v="0"/>
    <x v="0"/>
    <x v="0"/>
    <x v="0"/>
    <x v="0"/>
    <m/>
    <m/>
    <m/>
    <m/>
    <m/>
    <m/>
    <m/>
    <m/>
    <m/>
    <m/>
    <m/>
    <m/>
    <m/>
  </r>
  <r>
    <s v="Annabelle Robertson"/>
    <x v="1"/>
    <s v="SC"/>
    <s v="U.S. House South Carolina District 2"/>
    <x v="1"/>
    <x v="0"/>
    <x v="8"/>
    <s v="Advanced"/>
    <s v="Lost"/>
    <s v="None"/>
    <n v="-20.73"/>
    <n v="41.810001"/>
    <x v="0"/>
    <x v="1"/>
    <x v="1"/>
    <x v="0"/>
    <x v="0"/>
    <x v="0"/>
    <x v="0"/>
    <x v="0"/>
    <m/>
    <m/>
    <s v="Yes"/>
    <m/>
    <m/>
    <m/>
    <s v="Yes"/>
    <m/>
    <m/>
    <m/>
    <m/>
    <m/>
    <m/>
  </r>
  <r>
    <s v="Phil Black"/>
    <x v="0"/>
    <s v="SC"/>
    <s v="U.S. House South Carolina District 2"/>
    <x v="1"/>
    <x v="0"/>
    <x v="8"/>
    <s v="Lost"/>
    <s v="None"/>
    <s v="None"/>
    <n v="-20.73"/>
    <n v="18.370000999999998"/>
    <x v="0"/>
    <x v="1"/>
    <x v="1"/>
    <x v="0"/>
    <x v="0"/>
    <x v="0"/>
    <x v="0"/>
    <x v="0"/>
    <m/>
    <m/>
    <m/>
    <m/>
    <m/>
    <m/>
    <m/>
    <m/>
    <m/>
    <m/>
    <m/>
    <m/>
    <m/>
  </r>
  <r>
    <s v="Sean Carrigan"/>
    <x v="0"/>
    <s v="SC"/>
    <s v="U.S. House South Carolina District 2"/>
    <x v="1"/>
    <x v="0"/>
    <x v="8"/>
    <s v="Advanced"/>
    <s v="Advanced"/>
    <s v="On the Ballot"/>
    <n v="-20.73"/>
    <n v="39.82"/>
    <x v="1"/>
    <x v="1"/>
    <x v="0"/>
    <x v="0"/>
    <x v="0"/>
    <x v="0"/>
    <x v="0"/>
    <x v="0"/>
    <m/>
    <m/>
    <m/>
    <m/>
    <m/>
    <m/>
    <m/>
    <m/>
    <m/>
    <m/>
    <m/>
    <m/>
    <m/>
  </r>
  <r>
    <s v="Hosea Cleveland"/>
    <x v="0"/>
    <s v="SC"/>
    <s v="U.S. House South Carolina District 3"/>
    <x v="1"/>
    <x v="0"/>
    <x v="8"/>
    <s v="Lost"/>
    <s v="None"/>
    <s v="None"/>
    <n v="-38.68"/>
    <n v="30.27"/>
    <x v="0"/>
    <x v="0"/>
    <x v="0"/>
    <x v="0"/>
    <x v="0"/>
    <x v="0"/>
    <x v="1"/>
    <x v="0"/>
    <m/>
    <m/>
    <m/>
    <m/>
    <m/>
    <m/>
    <m/>
    <m/>
    <m/>
    <m/>
    <m/>
    <m/>
    <m/>
  </r>
  <r>
    <s v="Mary Geren"/>
    <x v="1"/>
    <s v="SC"/>
    <s v="U.S. House South Carolina District 3"/>
    <x v="1"/>
    <x v="0"/>
    <x v="8"/>
    <s v="Advanced"/>
    <s v="None"/>
    <s v="On the Ballot"/>
    <n v="-38.68"/>
    <n v="69.730002999999996"/>
    <x v="1"/>
    <x v="1"/>
    <x v="1"/>
    <x v="0"/>
    <x v="0"/>
    <x v="0"/>
    <x v="0"/>
    <x v="0"/>
    <m/>
    <m/>
    <m/>
    <m/>
    <m/>
    <m/>
    <s v="Yes"/>
    <m/>
    <m/>
    <m/>
    <m/>
    <m/>
    <m/>
  </r>
  <r>
    <s v="Brandon Brown"/>
    <x v="0"/>
    <s v="SC"/>
    <s v="U.S. House South Carolina District 4"/>
    <x v="1"/>
    <x v="0"/>
    <x v="8"/>
    <s v="Advanced"/>
    <s v="Advanced"/>
    <s v="On the Ballot"/>
    <n v="-28.309999000000001"/>
    <n v="28.469999000000001"/>
    <x v="1"/>
    <x v="0"/>
    <x v="1"/>
    <x v="0"/>
    <x v="0"/>
    <x v="0"/>
    <x v="0"/>
    <x v="0"/>
    <m/>
    <m/>
    <m/>
    <m/>
    <m/>
    <m/>
    <m/>
    <m/>
    <m/>
    <m/>
    <m/>
    <m/>
    <m/>
  </r>
  <r>
    <s v="Doris Lee Turner"/>
    <x v="1"/>
    <s v="SC"/>
    <s v="U.S. House South Carolina District 4"/>
    <x v="1"/>
    <x v="0"/>
    <x v="8"/>
    <s v="Advanced"/>
    <s v="Lost"/>
    <s v="None"/>
    <n v="-28.309999000000001"/>
    <n v="29.459999"/>
    <x v="0"/>
    <x v="1"/>
    <x v="1"/>
    <x v="0"/>
    <x v="0"/>
    <x v="0"/>
    <x v="0"/>
    <x v="0"/>
    <m/>
    <m/>
    <m/>
    <m/>
    <m/>
    <m/>
    <s v="Yes"/>
    <m/>
    <m/>
    <m/>
    <s v="Yes"/>
    <m/>
    <m/>
  </r>
  <r>
    <s v="Eric Graben"/>
    <x v="0"/>
    <s v="SC"/>
    <s v="U.S. House South Carolina District 4"/>
    <x v="1"/>
    <x v="0"/>
    <x v="8"/>
    <s v="Lost"/>
    <s v="None"/>
    <s v="None"/>
    <n v="-28.309999000000001"/>
    <n v="25.719999000000001"/>
    <x v="0"/>
    <x v="1"/>
    <x v="1"/>
    <x v="0"/>
    <x v="0"/>
    <x v="0"/>
    <x v="0"/>
    <x v="0"/>
    <m/>
    <m/>
    <m/>
    <m/>
    <m/>
    <m/>
    <m/>
    <m/>
    <m/>
    <m/>
    <m/>
    <m/>
    <m/>
  </r>
  <r>
    <s v="J.T. Davis"/>
    <x v="0"/>
    <s v="SC"/>
    <s v="U.S. House South Carolina District 4"/>
    <x v="1"/>
    <x v="0"/>
    <x v="8"/>
    <s v="Lost"/>
    <s v="None"/>
    <s v="None"/>
    <n v="-28.309999000000001"/>
    <n v="7.2199998000000001"/>
    <x v="0"/>
    <x v="1"/>
    <x v="1"/>
    <x v="0"/>
    <x v="0"/>
    <x v="0"/>
    <x v="1"/>
    <x v="0"/>
    <m/>
    <m/>
    <m/>
    <m/>
    <m/>
    <m/>
    <m/>
    <m/>
    <m/>
    <m/>
    <m/>
    <m/>
    <m/>
  </r>
  <r>
    <s v="Will Morin III"/>
    <x v="0"/>
    <s v="SC"/>
    <s v="U.S. House South Carolina District 4"/>
    <x v="1"/>
    <x v="0"/>
    <x v="8"/>
    <s v="Lost"/>
    <s v="None"/>
    <s v="None"/>
    <n v="-28.309999000000001"/>
    <n v="9.1300001000000002"/>
    <x v="0"/>
    <x v="1"/>
    <x v="1"/>
    <x v="0"/>
    <x v="0"/>
    <x v="0"/>
    <x v="0"/>
    <x v="0"/>
    <m/>
    <m/>
    <m/>
    <m/>
    <m/>
    <m/>
    <m/>
    <m/>
    <m/>
    <m/>
    <m/>
    <m/>
    <m/>
  </r>
  <r>
    <s v="Archie Parnell"/>
    <x v="0"/>
    <s v="SC"/>
    <s v="U.S. House South Carolina District 5"/>
    <x v="1"/>
    <x v="0"/>
    <x v="8"/>
    <s v="Advanced"/>
    <s v="None"/>
    <s v="On the Ballot"/>
    <n v="-19.280000999999999"/>
    <n v="59.959999000000003"/>
    <x v="1"/>
    <x v="1"/>
    <x v="1"/>
    <x v="0"/>
    <x v="0"/>
    <x v="0"/>
    <x v="0"/>
    <x v="0"/>
    <s v="No"/>
    <m/>
    <s v="Yes"/>
    <m/>
    <m/>
    <m/>
    <m/>
    <m/>
    <m/>
    <m/>
    <m/>
    <m/>
    <m/>
  </r>
  <r>
    <s v="Mark Ali"/>
    <x v="0"/>
    <s v="SC"/>
    <s v="U.S. House South Carolina District 5"/>
    <x v="1"/>
    <x v="0"/>
    <x v="8"/>
    <s v="Lost"/>
    <s v="None"/>
    <s v="None"/>
    <n v="-19.280000999999999"/>
    <n v="13.41"/>
    <x v="0"/>
    <x v="0"/>
    <x v="1"/>
    <x v="0"/>
    <x v="0"/>
    <x v="0"/>
    <x v="0"/>
    <x v="0"/>
    <m/>
    <m/>
    <s v="No"/>
    <m/>
    <m/>
    <m/>
    <m/>
    <m/>
    <m/>
    <m/>
    <m/>
    <m/>
    <m/>
  </r>
  <r>
    <s v="Sidney Moore"/>
    <x v="0"/>
    <s v="SC"/>
    <s v="U.S. House South Carolina District 5"/>
    <x v="1"/>
    <x v="0"/>
    <x v="8"/>
    <s v="Lost"/>
    <s v="None"/>
    <s v="None"/>
    <n v="-19.280000999999999"/>
    <n v="17.170000000000002"/>
    <x v="0"/>
    <x v="0"/>
    <x v="1"/>
    <x v="0"/>
    <x v="0"/>
    <x v="0"/>
    <x v="0"/>
    <x v="0"/>
    <m/>
    <m/>
    <m/>
    <m/>
    <m/>
    <m/>
    <m/>
    <m/>
    <m/>
    <m/>
    <m/>
    <m/>
    <m/>
  </r>
  <r>
    <s v="Steve Lough"/>
    <x v="0"/>
    <s v="SC"/>
    <s v="U.S. House South Carolina District 5"/>
    <x v="1"/>
    <x v="0"/>
    <x v="8"/>
    <s v="Lost"/>
    <s v="None"/>
    <s v="None"/>
    <n v="-19.280000999999999"/>
    <n v="9.4600000000000009"/>
    <x v="0"/>
    <x v="1"/>
    <x v="1"/>
    <x v="0"/>
    <x v="0"/>
    <x v="0"/>
    <x v="0"/>
    <x v="0"/>
    <m/>
    <m/>
    <m/>
    <m/>
    <m/>
    <m/>
    <m/>
    <m/>
    <m/>
    <m/>
    <m/>
    <m/>
    <m/>
  </r>
  <r>
    <s v="Bill Hopkins"/>
    <x v="0"/>
    <s v="SC"/>
    <s v="U.S. House South Carolina District 7"/>
    <x v="1"/>
    <x v="0"/>
    <x v="8"/>
    <s v="Lost"/>
    <s v="None"/>
    <s v="None"/>
    <n v="-19.23"/>
    <n v="17.780000999999999"/>
    <x v="0"/>
    <x v="1"/>
    <x v="1"/>
    <x v="0"/>
    <x v="0"/>
    <x v="0"/>
    <x v="0"/>
    <x v="0"/>
    <m/>
    <m/>
    <s v="Yes"/>
    <m/>
    <m/>
    <m/>
    <s v="No"/>
    <m/>
    <m/>
    <m/>
    <m/>
    <m/>
    <m/>
  </r>
  <r>
    <s v="Bruce Fischer"/>
    <x v="0"/>
    <s v="SC"/>
    <s v="U.S. House South Carolina District 7"/>
    <x v="1"/>
    <x v="0"/>
    <x v="8"/>
    <s v="Lost"/>
    <s v="None"/>
    <s v="None"/>
    <n v="-19.23"/>
    <n v="11.22"/>
    <x v="0"/>
    <x v="1"/>
    <x v="0"/>
    <x v="0"/>
    <x v="0"/>
    <x v="0"/>
    <x v="1"/>
    <x v="0"/>
    <m/>
    <m/>
    <s v="No"/>
    <m/>
    <m/>
    <m/>
    <s v="No"/>
    <m/>
    <m/>
    <m/>
    <m/>
    <m/>
    <m/>
  </r>
  <r>
    <s v="Mal Hyman"/>
    <x v="0"/>
    <s v="SC"/>
    <s v="U.S. House South Carolina District 7"/>
    <x v="1"/>
    <x v="0"/>
    <x v="8"/>
    <s v="Advanced"/>
    <s v="Lost"/>
    <s v="None"/>
    <n v="-19.23"/>
    <n v="29.700001"/>
    <x v="0"/>
    <x v="1"/>
    <x v="1"/>
    <x v="0"/>
    <x v="0"/>
    <x v="0"/>
    <x v="0"/>
    <x v="0"/>
    <m/>
    <m/>
    <s v="Yes"/>
    <m/>
    <m/>
    <m/>
    <s v="Yes"/>
    <m/>
    <m/>
    <m/>
    <m/>
    <m/>
    <m/>
  </r>
  <r>
    <s v="Robert Williams"/>
    <x v="0"/>
    <s v="SC"/>
    <s v="U.S. House South Carolina District 7"/>
    <x v="1"/>
    <x v="0"/>
    <x v="8"/>
    <s v="Advanced"/>
    <s v="Advanced"/>
    <s v="On the Ballot"/>
    <n v="-19.23"/>
    <n v="41.299999"/>
    <x v="1"/>
    <x v="0"/>
    <x v="0"/>
    <x v="0"/>
    <x v="1"/>
    <x v="0"/>
    <x v="0"/>
    <x v="0"/>
    <m/>
    <m/>
    <s v="No"/>
    <m/>
    <m/>
    <m/>
    <s v="No"/>
    <m/>
    <m/>
    <m/>
    <m/>
    <m/>
    <m/>
  </r>
  <r>
    <s v="Billie Sutton"/>
    <x v="0"/>
    <s v="SD"/>
    <s v="Governor of South Dakota"/>
    <x v="0"/>
    <x v="0"/>
    <x v="0"/>
    <s v="Advanced"/>
    <s v="None"/>
    <s v="On the Ballot"/>
    <n v="-29.379999000000002"/>
    <n v="100"/>
    <x v="1"/>
    <x v="1"/>
    <x v="1"/>
    <x v="0"/>
    <x v="0"/>
    <x v="0"/>
    <x v="0"/>
    <x v="0"/>
    <m/>
    <m/>
    <m/>
    <m/>
    <m/>
    <m/>
    <m/>
    <m/>
    <m/>
    <m/>
    <m/>
    <m/>
    <m/>
  </r>
  <r>
    <s v="Timothy Bjorkman"/>
    <x v="0"/>
    <s v="SD"/>
    <s v="U.S. House South Dakota At-large District"/>
    <x v="1"/>
    <x v="0"/>
    <x v="0"/>
    <s v="Advanced"/>
    <s v="None"/>
    <s v="On the Ballot"/>
    <n v="-29.379999000000002"/>
    <n v="100"/>
    <x v="1"/>
    <x v="1"/>
    <x v="1"/>
    <x v="0"/>
    <x v="1"/>
    <x v="0"/>
    <x v="0"/>
    <x v="0"/>
    <m/>
    <m/>
    <m/>
    <m/>
    <m/>
    <m/>
    <m/>
    <m/>
    <m/>
    <m/>
    <m/>
    <m/>
    <m/>
  </r>
  <r>
    <s v="Craig Fitzhugh"/>
    <x v="0"/>
    <s v="TN"/>
    <s v="Governor of Tennessee"/>
    <x v="0"/>
    <x v="0"/>
    <x v="9"/>
    <s v="Lost"/>
    <s v="None"/>
    <s v="None"/>
    <n v="-27.139999"/>
    <n v="19.420000000000002"/>
    <x v="0"/>
    <x v="1"/>
    <x v="0"/>
    <x v="0"/>
    <x v="1"/>
    <x v="1"/>
    <x v="0"/>
    <x v="0"/>
    <m/>
    <m/>
    <m/>
    <m/>
    <m/>
    <m/>
    <s v="Yes"/>
    <m/>
    <m/>
    <s v="Yes"/>
    <m/>
    <m/>
    <m/>
  </r>
  <r>
    <s v="Karl Dean"/>
    <x v="0"/>
    <s v="TN"/>
    <s v="Governor of Tennessee"/>
    <x v="0"/>
    <x v="0"/>
    <x v="9"/>
    <s v="Advanced"/>
    <s v="None"/>
    <s v="On the Ballot"/>
    <n v="-27.139999"/>
    <n v="75.139999000000003"/>
    <x v="1"/>
    <x v="1"/>
    <x v="1"/>
    <x v="0"/>
    <x v="1"/>
    <x v="1"/>
    <x v="0"/>
    <x v="0"/>
    <m/>
    <m/>
    <m/>
    <m/>
    <m/>
    <m/>
    <s v="No"/>
    <m/>
    <m/>
    <s v="No"/>
    <m/>
    <m/>
    <m/>
  </r>
  <r>
    <s v="Mezianne Vale Payne"/>
    <x v="1"/>
    <s v="TN"/>
    <s v="Governor of Tennessee"/>
    <x v="0"/>
    <x v="0"/>
    <x v="9"/>
    <s v="Lost"/>
    <s v="None"/>
    <s v="None"/>
    <n v="-27.139999"/>
    <n v="5.4400000999999998"/>
    <x v="0"/>
    <x v="1"/>
    <x v="1"/>
    <x v="0"/>
    <x v="0"/>
    <x v="0"/>
    <x v="0"/>
    <x v="0"/>
    <m/>
    <m/>
    <m/>
    <m/>
    <m/>
    <m/>
    <s v="No"/>
    <m/>
    <m/>
    <s v="No"/>
    <m/>
    <m/>
    <m/>
  </r>
  <r>
    <s v="Martin Olsen"/>
    <x v="0"/>
    <s v="TN"/>
    <s v="U.S. House Tennessee District 1"/>
    <x v="1"/>
    <x v="0"/>
    <x v="9"/>
    <s v="Advanced"/>
    <s v="None"/>
    <s v="On the Ballot"/>
    <n v="-57.029998999999997"/>
    <n v="100"/>
    <x v="1"/>
    <x v="1"/>
    <x v="1"/>
    <x v="0"/>
    <x v="0"/>
    <x v="0"/>
    <x v="1"/>
    <x v="0"/>
    <m/>
    <m/>
    <m/>
    <m/>
    <m/>
    <m/>
    <m/>
    <m/>
    <m/>
    <m/>
    <m/>
    <m/>
    <m/>
  </r>
  <r>
    <s v="Joseph Schenkenfelder"/>
    <x v="0"/>
    <s v="TN"/>
    <s v="U.S. House Tennessee District 2"/>
    <x v="1"/>
    <x v="0"/>
    <x v="9"/>
    <s v="Lost"/>
    <s v="None"/>
    <s v="None"/>
    <n v="-38.18"/>
    <n v="4.5100002000000003"/>
    <x v="0"/>
    <x v="2"/>
    <x v="2"/>
    <x v="2"/>
    <x v="2"/>
    <x v="0"/>
    <x v="2"/>
    <x v="0"/>
    <m/>
    <m/>
    <s v="No"/>
    <m/>
    <m/>
    <m/>
    <s v="No"/>
    <m/>
    <m/>
    <s v="No"/>
    <m/>
    <m/>
    <m/>
  </r>
  <r>
    <s v="Joshua Williams"/>
    <x v="0"/>
    <s v="TN"/>
    <s v="U.S. House Tennessee District 2"/>
    <x v="1"/>
    <x v="0"/>
    <x v="9"/>
    <s v="Lost"/>
    <s v="None"/>
    <s v="None"/>
    <n v="-38.18"/>
    <n v="23.08"/>
    <x v="0"/>
    <x v="1"/>
    <x v="1"/>
    <x v="0"/>
    <x v="0"/>
    <x v="0"/>
    <x v="1"/>
    <x v="0"/>
    <m/>
    <m/>
    <s v="Yes"/>
    <m/>
    <m/>
    <m/>
    <s v="No"/>
    <m/>
    <m/>
    <s v="No"/>
    <m/>
    <m/>
    <m/>
  </r>
  <r>
    <s v="Renee Hoyos"/>
    <x v="1"/>
    <s v="TN"/>
    <s v="U.S. House Tennessee District 2"/>
    <x v="1"/>
    <x v="0"/>
    <x v="9"/>
    <s v="Advanced"/>
    <s v="None"/>
    <s v="On the Ballot"/>
    <n v="-38.18"/>
    <n v="72.410004000000001"/>
    <x v="1"/>
    <x v="1"/>
    <x v="1"/>
    <x v="0"/>
    <x v="0"/>
    <x v="0"/>
    <x v="0"/>
    <x v="0"/>
    <m/>
    <m/>
    <s v="Yes"/>
    <m/>
    <m/>
    <m/>
    <s v="Yes"/>
    <m/>
    <m/>
    <s v="Yes"/>
    <m/>
    <m/>
    <m/>
  </r>
  <r>
    <s v="Danielle Mitchell"/>
    <x v="1"/>
    <s v="TN"/>
    <s v="U.S. House Tennessee District 3"/>
    <x v="1"/>
    <x v="0"/>
    <x v="9"/>
    <s v="Advanced"/>
    <s v="None"/>
    <s v="On the Ballot"/>
    <n v="-35.979999999999997"/>
    <n v="100"/>
    <x v="1"/>
    <x v="1"/>
    <x v="1"/>
    <x v="0"/>
    <x v="0"/>
    <x v="0"/>
    <x v="1"/>
    <x v="0"/>
    <m/>
    <m/>
    <m/>
    <m/>
    <m/>
    <m/>
    <m/>
    <m/>
    <m/>
    <s v="Yes"/>
    <m/>
    <m/>
    <m/>
  </r>
  <r>
    <s v="Christopher Hale"/>
    <x v="0"/>
    <s v="TN"/>
    <s v="U.S. House Tennessee District 4"/>
    <x v="1"/>
    <x v="0"/>
    <x v="9"/>
    <s v="Lost"/>
    <s v="None"/>
    <s v="None"/>
    <n v="-41.48"/>
    <n v="34.720001000000003"/>
    <x v="0"/>
    <x v="1"/>
    <x v="1"/>
    <x v="0"/>
    <x v="0"/>
    <x v="0"/>
    <x v="0"/>
    <x v="1"/>
    <m/>
    <m/>
    <m/>
    <m/>
    <m/>
    <m/>
    <m/>
    <m/>
    <m/>
    <s v="No"/>
    <m/>
    <m/>
    <m/>
  </r>
  <r>
    <s v="Mariah Phillips"/>
    <x v="1"/>
    <s v="TN"/>
    <s v="U.S. House Tennessee District 4"/>
    <x v="1"/>
    <x v="0"/>
    <x v="9"/>
    <s v="Advanced"/>
    <s v="None"/>
    <s v="On the Ballot"/>
    <n v="-41.48"/>
    <n v="47.509998000000003"/>
    <x v="1"/>
    <x v="1"/>
    <x v="1"/>
    <x v="0"/>
    <x v="0"/>
    <x v="0"/>
    <x v="0"/>
    <x v="0"/>
    <m/>
    <m/>
    <m/>
    <m/>
    <m/>
    <m/>
    <m/>
    <m/>
    <m/>
    <s v="Yes"/>
    <m/>
    <m/>
    <m/>
  </r>
  <r>
    <s v="Steven Reynolds"/>
    <x v="0"/>
    <s v="TN"/>
    <s v="U.S. House Tennessee District 4"/>
    <x v="1"/>
    <x v="0"/>
    <x v="9"/>
    <s v="Lost"/>
    <s v="None"/>
    <s v="None"/>
    <n v="-41.48"/>
    <n v="17.77"/>
    <x v="0"/>
    <x v="1"/>
    <x v="1"/>
    <x v="0"/>
    <x v="0"/>
    <x v="0"/>
    <x v="0"/>
    <x v="0"/>
    <m/>
    <m/>
    <m/>
    <m/>
    <m/>
    <m/>
    <m/>
    <m/>
    <m/>
    <s v="No"/>
    <m/>
    <m/>
    <m/>
  </r>
  <r>
    <s v="Christopher Finley"/>
    <x v="0"/>
    <s v="TN"/>
    <s v="U.S. House Tennessee District 6"/>
    <x v="1"/>
    <x v="0"/>
    <x v="9"/>
    <s v="Lost"/>
    <s v="None"/>
    <s v="None"/>
    <n v="-49.110000999999997"/>
    <n v="15.06"/>
    <x v="0"/>
    <x v="2"/>
    <x v="2"/>
    <x v="2"/>
    <x v="2"/>
    <x v="0"/>
    <x v="2"/>
    <x v="0"/>
    <m/>
    <m/>
    <s v="No"/>
    <m/>
    <m/>
    <m/>
    <m/>
    <m/>
    <m/>
    <s v="No"/>
    <m/>
    <m/>
    <m/>
  </r>
  <r>
    <s v="Dawn Barlow"/>
    <x v="1"/>
    <s v="TN"/>
    <s v="U.S. House Tennessee District 6"/>
    <x v="1"/>
    <x v="0"/>
    <x v="9"/>
    <s v="Advanced"/>
    <s v="None"/>
    <s v="On the Ballot"/>
    <n v="-49.110000999999997"/>
    <n v="54.509998000000003"/>
    <x v="1"/>
    <x v="1"/>
    <x v="1"/>
    <x v="0"/>
    <x v="0"/>
    <x v="0"/>
    <x v="1"/>
    <x v="0"/>
    <m/>
    <m/>
    <s v="Yes"/>
    <m/>
    <m/>
    <m/>
    <m/>
    <m/>
    <m/>
    <s v="No"/>
    <m/>
    <m/>
    <m/>
  </r>
  <r>
    <s v="Merrilee Wineinger"/>
    <x v="1"/>
    <s v="TN"/>
    <s v="U.S. House Tennessee District 6"/>
    <x v="1"/>
    <x v="0"/>
    <x v="9"/>
    <s v="Lost"/>
    <s v="None"/>
    <s v="None"/>
    <n v="-49.110000999999997"/>
    <n v="22.059999000000001"/>
    <x v="0"/>
    <x v="1"/>
    <x v="1"/>
    <x v="0"/>
    <x v="0"/>
    <x v="0"/>
    <x v="0"/>
    <x v="0"/>
    <m/>
    <m/>
    <s v="No"/>
    <m/>
    <m/>
    <m/>
    <m/>
    <m/>
    <m/>
    <s v="Yes"/>
    <m/>
    <m/>
    <m/>
  </r>
  <r>
    <s v="Peter Heffernan"/>
    <x v="0"/>
    <s v="TN"/>
    <s v="U.S. House Tennessee District 6"/>
    <x v="1"/>
    <x v="0"/>
    <x v="9"/>
    <s v="Lost"/>
    <s v="None"/>
    <s v="None"/>
    <n v="-49.110000999999997"/>
    <n v="8.3699998999999998"/>
    <x v="0"/>
    <x v="2"/>
    <x v="2"/>
    <x v="2"/>
    <x v="2"/>
    <x v="0"/>
    <x v="2"/>
    <x v="0"/>
    <m/>
    <m/>
    <s v="No"/>
    <m/>
    <m/>
    <m/>
    <m/>
    <m/>
    <m/>
    <s v="No"/>
    <m/>
    <m/>
    <m/>
  </r>
  <r>
    <s v="Justin Kanew"/>
    <x v="0"/>
    <s v="TN"/>
    <s v="U.S. House Tennessee District 7"/>
    <x v="1"/>
    <x v="0"/>
    <x v="9"/>
    <s v="Advanced"/>
    <s v="None"/>
    <s v="On the Ballot"/>
    <n v="-40.209999000000003"/>
    <n v="62.110000999999997"/>
    <x v="1"/>
    <x v="1"/>
    <x v="1"/>
    <x v="0"/>
    <x v="0"/>
    <x v="0"/>
    <x v="0"/>
    <x v="0"/>
    <m/>
    <m/>
    <s v="Yes"/>
    <m/>
    <m/>
    <m/>
    <m/>
    <m/>
    <m/>
    <s v="Yes"/>
    <m/>
    <m/>
    <m/>
  </r>
  <r>
    <s v="Matt Reel"/>
    <x v="0"/>
    <s v="TN"/>
    <s v="U.S. House Tennessee District 7"/>
    <x v="1"/>
    <x v="0"/>
    <x v="9"/>
    <s v="Lost"/>
    <s v="None"/>
    <s v="None"/>
    <n v="-40.209999000000003"/>
    <n v="37.889999000000003"/>
    <x v="0"/>
    <x v="1"/>
    <x v="0"/>
    <x v="0"/>
    <x v="0"/>
    <x v="0"/>
    <x v="0"/>
    <x v="0"/>
    <m/>
    <m/>
    <s v="No"/>
    <m/>
    <m/>
    <m/>
    <m/>
    <m/>
    <m/>
    <s v="No"/>
    <m/>
    <m/>
    <m/>
  </r>
  <r>
    <s v="Erika Stotts Pearson"/>
    <x v="1"/>
    <s v="TN"/>
    <s v="U.S. House Tennessee District 8"/>
    <x v="1"/>
    <x v="0"/>
    <x v="9"/>
    <s v="Advanced"/>
    <s v="None"/>
    <s v="On the Ballot"/>
    <n v="-37.560001"/>
    <n v="50.419998"/>
    <x v="1"/>
    <x v="0"/>
    <x v="1"/>
    <x v="0"/>
    <x v="0"/>
    <x v="0"/>
    <x v="0"/>
    <x v="0"/>
    <m/>
    <m/>
    <m/>
    <m/>
    <m/>
    <m/>
    <m/>
    <m/>
    <m/>
    <s v="No"/>
    <m/>
    <m/>
    <m/>
  </r>
  <r>
    <s v="John Boatner Jr."/>
    <x v="0"/>
    <s v="TN"/>
    <s v="U.S. House Tennessee District 8"/>
    <x v="1"/>
    <x v="0"/>
    <x v="9"/>
    <s v="Lost"/>
    <s v="None"/>
    <s v="None"/>
    <n v="-37.560001"/>
    <n v="49.580002"/>
    <x v="0"/>
    <x v="1"/>
    <x v="1"/>
    <x v="0"/>
    <x v="0"/>
    <x v="0"/>
    <x v="0"/>
    <x v="0"/>
    <m/>
    <m/>
    <m/>
    <m/>
    <m/>
    <m/>
    <m/>
    <m/>
    <m/>
    <s v="Yes"/>
    <m/>
    <m/>
    <m/>
  </r>
  <r>
    <s v="Gary Davis"/>
    <x v="0"/>
    <s v="TN"/>
    <s v="U.S. Senate Tennessee"/>
    <x v="2"/>
    <x v="0"/>
    <x v="9"/>
    <s v="Lost"/>
    <s v="None"/>
    <s v="None"/>
    <n v="-27.139999"/>
    <n v="5.2800001999999999"/>
    <x v="0"/>
    <x v="2"/>
    <x v="2"/>
    <x v="2"/>
    <x v="2"/>
    <x v="0"/>
    <x v="2"/>
    <x v="0"/>
    <m/>
    <m/>
    <m/>
    <s v="No"/>
    <m/>
    <m/>
    <m/>
    <m/>
    <m/>
    <m/>
    <m/>
    <m/>
    <m/>
  </r>
  <r>
    <s v="John Wolfe"/>
    <x v="0"/>
    <s v="TN"/>
    <s v="U.S. Senate Tennessee"/>
    <x v="2"/>
    <x v="0"/>
    <x v="9"/>
    <s v="Lost"/>
    <s v="None"/>
    <s v="None"/>
    <n v="-27.139999"/>
    <n v="3.21"/>
    <x v="0"/>
    <x v="1"/>
    <x v="1"/>
    <x v="0"/>
    <x v="0"/>
    <x v="0"/>
    <x v="0"/>
    <x v="0"/>
    <m/>
    <m/>
    <m/>
    <s v="No"/>
    <m/>
    <m/>
    <m/>
    <m/>
    <m/>
    <m/>
    <m/>
    <m/>
    <m/>
  </r>
  <r>
    <s v="Phil Bredesen"/>
    <x v="0"/>
    <s v="TN"/>
    <s v="U.S. Senate Tennessee"/>
    <x v="2"/>
    <x v="0"/>
    <x v="9"/>
    <s v="Advanced"/>
    <s v="None"/>
    <s v="On the Ballot"/>
    <n v="-27.139999"/>
    <n v="91.510002"/>
    <x v="1"/>
    <x v="1"/>
    <x v="1"/>
    <x v="0"/>
    <x v="1"/>
    <x v="1"/>
    <x v="0"/>
    <x v="0"/>
    <m/>
    <m/>
    <m/>
    <s v="Yes"/>
    <m/>
    <m/>
    <m/>
    <m/>
    <m/>
    <m/>
    <m/>
    <m/>
    <m/>
  </r>
  <r>
    <s v="Adrian Ocegueda"/>
    <x v="0"/>
    <s v="TX"/>
    <s v="Governor of Texas"/>
    <x v="0"/>
    <x v="0"/>
    <x v="10"/>
    <s v="Lost"/>
    <s v="None"/>
    <s v="None"/>
    <n v="-13.23"/>
    <n v="4.4000000999999997"/>
    <x v="0"/>
    <x v="0"/>
    <x v="1"/>
    <x v="0"/>
    <x v="0"/>
    <x v="0"/>
    <x v="0"/>
    <x v="0"/>
    <m/>
    <m/>
    <m/>
    <m/>
    <m/>
    <m/>
    <m/>
    <m/>
    <m/>
    <m/>
    <m/>
    <m/>
    <m/>
  </r>
  <r>
    <s v="Andrew White"/>
    <x v="0"/>
    <s v="TX"/>
    <s v="Governor of Texas"/>
    <x v="0"/>
    <x v="0"/>
    <x v="10"/>
    <s v="Advanced"/>
    <s v="Lost"/>
    <s v="None"/>
    <n v="-13.23"/>
    <n v="27.4"/>
    <x v="0"/>
    <x v="1"/>
    <x v="1"/>
    <x v="0"/>
    <x v="0"/>
    <x v="1"/>
    <x v="0"/>
    <x v="0"/>
    <m/>
    <m/>
    <s v="Yes"/>
    <m/>
    <m/>
    <m/>
    <m/>
    <m/>
    <m/>
    <m/>
    <m/>
    <m/>
    <m/>
  </r>
  <r>
    <s v="Cedric Davis"/>
    <x v="0"/>
    <s v="TX"/>
    <s v="Governor of Texas"/>
    <x v="0"/>
    <x v="0"/>
    <x v="10"/>
    <s v="Lost"/>
    <s v="None"/>
    <s v="None"/>
    <n v="-13.23"/>
    <n v="8.2399997999999997"/>
    <x v="0"/>
    <x v="0"/>
    <x v="1"/>
    <x v="0"/>
    <x v="1"/>
    <x v="0"/>
    <x v="0"/>
    <x v="0"/>
    <m/>
    <m/>
    <m/>
    <m/>
    <m/>
    <m/>
    <m/>
    <m/>
    <m/>
    <m/>
    <m/>
    <m/>
    <m/>
  </r>
  <r>
    <s v="Grady Yarbrough"/>
    <x v="0"/>
    <s v="TX"/>
    <s v="Governor of Texas"/>
    <x v="0"/>
    <x v="0"/>
    <x v="10"/>
    <s v="Lost"/>
    <s v="None"/>
    <s v="None"/>
    <n v="-13.23"/>
    <n v="5.3699998999999998"/>
    <x v="0"/>
    <x v="0"/>
    <x v="1"/>
    <x v="0"/>
    <x v="0"/>
    <x v="0"/>
    <x v="0"/>
    <x v="0"/>
    <m/>
    <m/>
    <m/>
    <m/>
    <m/>
    <m/>
    <m/>
    <m/>
    <m/>
    <m/>
    <m/>
    <m/>
    <m/>
  </r>
  <r>
    <s v="James Clark"/>
    <x v="0"/>
    <s v="TX"/>
    <s v="Governor of Texas"/>
    <x v="0"/>
    <x v="0"/>
    <x v="10"/>
    <s v="Lost"/>
    <s v="None"/>
    <s v="None"/>
    <n v="-13.23"/>
    <n v="2.1500001000000002"/>
    <x v="0"/>
    <x v="1"/>
    <x v="1"/>
    <x v="0"/>
    <x v="0"/>
    <x v="0"/>
    <x v="0"/>
    <x v="0"/>
    <m/>
    <m/>
    <m/>
    <m/>
    <m/>
    <m/>
    <m/>
    <m/>
    <m/>
    <m/>
    <m/>
    <m/>
    <m/>
  </r>
  <r>
    <s v="Jeffrey Payne"/>
    <x v="0"/>
    <s v="TX"/>
    <s v="Governor of Texas"/>
    <x v="0"/>
    <x v="0"/>
    <x v="10"/>
    <s v="Lost"/>
    <s v="None"/>
    <s v="None"/>
    <n v="-13.23"/>
    <n v="4.75"/>
    <x v="0"/>
    <x v="1"/>
    <x v="1"/>
    <x v="1"/>
    <x v="0"/>
    <x v="0"/>
    <x v="0"/>
    <x v="0"/>
    <m/>
    <m/>
    <m/>
    <m/>
    <m/>
    <m/>
    <m/>
    <m/>
    <m/>
    <m/>
    <m/>
    <m/>
    <m/>
  </r>
  <r>
    <s v="Joe Mumbach"/>
    <x v="0"/>
    <s v="TX"/>
    <s v="Governor of Texas"/>
    <x v="0"/>
    <x v="0"/>
    <x v="10"/>
    <s v="Lost"/>
    <s v="None"/>
    <s v="None"/>
    <n v="-13.23"/>
    <n v="1.36"/>
    <x v="0"/>
    <x v="1"/>
    <x v="1"/>
    <x v="0"/>
    <x v="0"/>
    <x v="0"/>
    <x v="0"/>
    <x v="0"/>
    <m/>
    <m/>
    <m/>
    <m/>
    <m/>
    <m/>
    <m/>
    <m/>
    <m/>
    <m/>
    <m/>
    <m/>
    <m/>
  </r>
  <r>
    <s v="Lupe Valdez"/>
    <x v="1"/>
    <s v="TX"/>
    <s v="Governor of Texas"/>
    <x v="0"/>
    <x v="0"/>
    <x v="10"/>
    <s v="Advanced"/>
    <s v="Advanced"/>
    <s v="On the Ballot"/>
    <n v="-13.23"/>
    <n v="42.91"/>
    <x v="1"/>
    <x v="0"/>
    <x v="0"/>
    <x v="1"/>
    <x v="1"/>
    <x v="0"/>
    <x v="0"/>
    <x v="0"/>
    <m/>
    <m/>
    <s v="No"/>
    <m/>
    <m/>
    <m/>
    <m/>
    <m/>
    <m/>
    <m/>
    <m/>
    <m/>
    <m/>
  </r>
  <r>
    <s v="Thomas Wakely"/>
    <x v="0"/>
    <s v="TX"/>
    <s v="Governor of Texas"/>
    <x v="0"/>
    <x v="0"/>
    <x v="10"/>
    <s v="Lost"/>
    <s v="None"/>
    <s v="None"/>
    <n v="-13.23"/>
    <n v="3.4100001"/>
    <x v="0"/>
    <x v="1"/>
    <x v="0"/>
    <x v="0"/>
    <x v="0"/>
    <x v="0"/>
    <x v="0"/>
    <x v="0"/>
    <m/>
    <m/>
    <m/>
    <m/>
    <m/>
    <m/>
    <m/>
    <m/>
    <m/>
    <m/>
    <m/>
    <m/>
    <m/>
  </r>
  <r>
    <s v="Brent Beal"/>
    <x v="0"/>
    <s v="TX"/>
    <s v="U.S. House Texas District 1"/>
    <x v="1"/>
    <x v="0"/>
    <x v="10"/>
    <s v="Lost"/>
    <s v="None"/>
    <s v="None"/>
    <n v="-48.73"/>
    <n v="38.959999000000003"/>
    <x v="0"/>
    <x v="1"/>
    <x v="1"/>
    <x v="0"/>
    <x v="0"/>
    <x v="0"/>
    <x v="0"/>
    <x v="0"/>
    <m/>
    <m/>
    <m/>
    <m/>
    <m/>
    <m/>
    <s v="Yes"/>
    <m/>
    <m/>
    <m/>
    <m/>
    <m/>
    <m/>
  </r>
  <r>
    <s v="Shirley McKellar"/>
    <x v="1"/>
    <s v="TX"/>
    <s v="U.S. House Texas District 1"/>
    <x v="1"/>
    <x v="0"/>
    <x v="10"/>
    <s v="Advanced"/>
    <s v="None"/>
    <s v="On the Ballot"/>
    <n v="-48.73"/>
    <n v="61.040000999999997"/>
    <x v="1"/>
    <x v="0"/>
    <x v="0"/>
    <x v="0"/>
    <x v="0"/>
    <x v="0"/>
    <x v="0"/>
    <x v="0"/>
    <m/>
    <m/>
    <m/>
    <m/>
    <m/>
    <m/>
    <s v="No"/>
    <m/>
    <m/>
    <m/>
    <m/>
    <m/>
    <m/>
  </r>
  <r>
    <s v="Kevin Nelson"/>
    <x v="0"/>
    <s v="TX"/>
    <s v="U.S. House Texas District 10"/>
    <x v="1"/>
    <x v="0"/>
    <x v="10"/>
    <s v="Lost"/>
    <s v="None"/>
    <s v="None"/>
    <n v="-14.43"/>
    <n v="4.1199998999999998"/>
    <x v="0"/>
    <x v="1"/>
    <x v="1"/>
    <x v="0"/>
    <x v="0"/>
    <x v="0"/>
    <x v="0"/>
    <x v="0"/>
    <m/>
    <m/>
    <m/>
    <m/>
    <m/>
    <m/>
    <m/>
    <m/>
    <m/>
    <m/>
    <m/>
    <m/>
    <m/>
  </r>
  <r>
    <s v="Madeline Eden"/>
    <x v="1"/>
    <s v="TX"/>
    <s v="U.S. House Texas District 10"/>
    <x v="1"/>
    <x v="0"/>
    <x v="10"/>
    <s v="Lost"/>
    <s v="None"/>
    <s v="None"/>
    <n v="-14.43"/>
    <n v="14.27"/>
    <x v="0"/>
    <x v="1"/>
    <x v="1"/>
    <x v="1"/>
    <x v="0"/>
    <x v="0"/>
    <x v="1"/>
    <x v="0"/>
    <m/>
    <m/>
    <m/>
    <m/>
    <m/>
    <m/>
    <m/>
    <m/>
    <m/>
    <m/>
    <m/>
    <m/>
    <m/>
  </r>
  <r>
    <s v="Matt Harris"/>
    <x v="0"/>
    <s v="TX"/>
    <s v="U.S. House Texas District 10"/>
    <x v="1"/>
    <x v="0"/>
    <x v="10"/>
    <s v="Lost"/>
    <s v="None"/>
    <s v="None"/>
    <n v="-14.43"/>
    <n v="7.3200002"/>
    <x v="0"/>
    <x v="1"/>
    <x v="1"/>
    <x v="0"/>
    <x v="0"/>
    <x v="0"/>
    <x v="1"/>
    <x v="0"/>
    <m/>
    <m/>
    <m/>
    <m/>
    <m/>
    <m/>
    <m/>
    <m/>
    <m/>
    <m/>
    <m/>
    <m/>
    <m/>
  </r>
  <r>
    <s v="Mike Siegel"/>
    <x v="0"/>
    <s v="TX"/>
    <s v="U.S. House Texas District 10"/>
    <x v="1"/>
    <x v="0"/>
    <x v="10"/>
    <s v="Advanced"/>
    <s v="Advanced"/>
    <s v="On the Ballot"/>
    <n v="-14.43"/>
    <n v="40"/>
    <x v="1"/>
    <x v="1"/>
    <x v="1"/>
    <x v="0"/>
    <x v="0"/>
    <x v="0"/>
    <x v="0"/>
    <x v="0"/>
    <m/>
    <m/>
    <s v="Yes"/>
    <m/>
    <m/>
    <m/>
    <s v="Yes"/>
    <m/>
    <m/>
    <m/>
    <m/>
    <m/>
    <m/>
  </r>
  <r>
    <s v="Tami Walker"/>
    <x v="1"/>
    <s v="TX"/>
    <s v="U.S. House Texas District 10"/>
    <x v="1"/>
    <x v="0"/>
    <x v="10"/>
    <s v="Lost"/>
    <s v="None"/>
    <s v="None"/>
    <n v="-14.43"/>
    <n v="15.56"/>
    <x v="0"/>
    <x v="1"/>
    <x v="1"/>
    <x v="0"/>
    <x v="0"/>
    <x v="0"/>
    <x v="0"/>
    <x v="0"/>
    <m/>
    <m/>
    <m/>
    <m/>
    <m/>
    <m/>
    <m/>
    <m/>
    <m/>
    <m/>
    <m/>
    <m/>
    <m/>
  </r>
  <r>
    <s v="Tawana Cadien"/>
    <x v="1"/>
    <s v="TX"/>
    <s v="U.S. House Texas District 10"/>
    <x v="1"/>
    <x v="0"/>
    <x v="10"/>
    <s v="Advanced"/>
    <s v="Lost"/>
    <s v="None"/>
    <n v="-14.43"/>
    <n v="17.959999"/>
    <x v="0"/>
    <x v="0"/>
    <x v="1"/>
    <x v="0"/>
    <x v="0"/>
    <x v="0"/>
    <x v="0"/>
    <x v="0"/>
    <m/>
    <m/>
    <s v="Yes"/>
    <m/>
    <m/>
    <m/>
    <m/>
    <m/>
    <m/>
    <m/>
    <m/>
    <m/>
    <m/>
  </r>
  <r>
    <s v="Eric Pfalzgraf"/>
    <x v="0"/>
    <s v="TX"/>
    <s v="U.S. House Texas District 11"/>
    <x v="1"/>
    <x v="0"/>
    <x v="10"/>
    <s v="Lost"/>
    <s v="None"/>
    <s v="None"/>
    <n v="-61.459999000000003"/>
    <n v="17.09"/>
    <x v="0"/>
    <x v="1"/>
    <x v="1"/>
    <x v="0"/>
    <x v="0"/>
    <x v="0"/>
    <x v="0"/>
    <x v="0"/>
    <m/>
    <m/>
    <m/>
    <m/>
    <m/>
    <m/>
    <m/>
    <m/>
    <m/>
    <m/>
    <m/>
    <m/>
    <m/>
  </r>
  <r>
    <s v="Jennie Lou Leeder"/>
    <x v="1"/>
    <s v="TX"/>
    <s v="U.S. House Texas District 11"/>
    <x v="1"/>
    <x v="0"/>
    <x v="10"/>
    <s v="Advanced"/>
    <s v="None"/>
    <s v="On the Ballot"/>
    <n v="-61.459999000000003"/>
    <n v="82.910004000000001"/>
    <x v="1"/>
    <x v="1"/>
    <x v="1"/>
    <x v="0"/>
    <x v="0"/>
    <x v="0"/>
    <x v="0"/>
    <x v="0"/>
    <m/>
    <m/>
    <m/>
    <m/>
    <m/>
    <m/>
    <m/>
    <m/>
    <m/>
    <m/>
    <m/>
    <m/>
    <m/>
  </r>
  <r>
    <s v="Vanessa Adia"/>
    <x v="1"/>
    <s v="TX"/>
    <s v="U.S. House Texas District 12"/>
    <x v="1"/>
    <x v="0"/>
    <x v="10"/>
    <s v="Advanced"/>
    <s v="None"/>
    <s v="On the Ballot"/>
    <n v="-33.959999000000003"/>
    <n v="100"/>
    <x v="1"/>
    <x v="0"/>
    <x v="1"/>
    <x v="0"/>
    <x v="0"/>
    <x v="0"/>
    <x v="0"/>
    <x v="0"/>
    <m/>
    <m/>
    <m/>
    <m/>
    <m/>
    <m/>
    <m/>
    <s v="Yes"/>
    <m/>
    <m/>
    <m/>
    <m/>
    <m/>
  </r>
  <r>
    <s v="Greg Sagan"/>
    <x v="0"/>
    <s v="TX"/>
    <s v="U.S. House Texas District 13"/>
    <x v="1"/>
    <x v="0"/>
    <x v="10"/>
    <s v="Advanced"/>
    <s v="None"/>
    <s v="On the Ballot"/>
    <n v="-65.209998999999996"/>
    <n v="100"/>
    <x v="1"/>
    <x v="1"/>
    <x v="0"/>
    <x v="0"/>
    <x v="0"/>
    <x v="0"/>
    <x v="0"/>
    <x v="0"/>
    <m/>
    <m/>
    <m/>
    <m/>
    <m/>
    <m/>
    <m/>
    <m/>
    <m/>
    <m/>
    <m/>
    <m/>
    <m/>
  </r>
  <r>
    <s v="Adrienne Bell"/>
    <x v="1"/>
    <s v="TX"/>
    <s v="U.S. House Texas District 14"/>
    <x v="1"/>
    <x v="0"/>
    <x v="10"/>
    <s v="Advanced"/>
    <s v="None"/>
    <s v="On the Ballot"/>
    <n v="-22.33"/>
    <n v="79.830001999999993"/>
    <x v="1"/>
    <x v="0"/>
    <x v="1"/>
    <x v="0"/>
    <x v="0"/>
    <x v="0"/>
    <x v="0"/>
    <x v="1"/>
    <m/>
    <m/>
    <m/>
    <m/>
    <m/>
    <m/>
    <s v="Yes"/>
    <s v="Yes"/>
    <m/>
    <m/>
    <m/>
    <m/>
    <m/>
  </r>
  <r>
    <s v="Levy Barnes Jr."/>
    <x v="0"/>
    <s v="TX"/>
    <s v="U.S. House Texas District 14"/>
    <x v="1"/>
    <x v="0"/>
    <x v="10"/>
    <s v="Lost"/>
    <s v="None"/>
    <s v="None"/>
    <n v="-22.33"/>
    <n v="20.170000000000002"/>
    <x v="0"/>
    <x v="0"/>
    <x v="1"/>
    <x v="0"/>
    <x v="0"/>
    <x v="0"/>
    <x v="0"/>
    <x v="0"/>
    <m/>
    <m/>
    <m/>
    <m/>
    <m/>
    <m/>
    <s v="No"/>
    <s v="No"/>
    <m/>
    <m/>
    <m/>
    <m/>
    <m/>
  </r>
  <r>
    <s v="Dori Fenenbock"/>
    <x v="1"/>
    <s v="TX"/>
    <s v="U.S. House Texas District 16"/>
    <x v="1"/>
    <x v="0"/>
    <x v="10"/>
    <s v="Lost"/>
    <s v="None"/>
    <s v="None"/>
    <n v="35.419998"/>
    <n v="21.969999000000001"/>
    <x v="0"/>
    <x v="1"/>
    <x v="1"/>
    <x v="0"/>
    <x v="0"/>
    <x v="1"/>
    <x v="0"/>
    <x v="0"/>
    <m/>
    <s v="No"/>
    <m/>
    <m/>
    <m/>
    <m/>
    <s v="No"/>
    <m/>
    <s v="No"/>
    <m/>
    <m/>
    <m/>
    <m/>
  </r>
  <r>
    <s v="Enrique Garcia"/>
    <x v="0"/>
    <s v="TX"/>
    <s v="U.S. House Texas District 16"/>
    <x v="1"/>
    <x v="0"/>
    <x v="10"/>
    <s v="Lost"/>
    <s v="None"/>
    <s v="None"/>
    <n v="35.419998"/>
    <n v="5.3299998999999998"/>
    <x v="0"/>
    <x v="0"/>
    <x v="1"/>
    <x v="0"/>
    <x v="0"/>
    <x v="0"/>
    <x v="0"/>
    <x v="0"/>
    <m/>
    <s v="No"/>
    <m/>
    <m/>
    <m/>
    <m/>
    <s v="No"/>
    <m/>
    <s v="No"/>
    <m/>
    <m/>
    <m/>
    <m/>
  </r>
  <r>
    <s v="Jerome Tilghman"/>
    <x v="0"/>
    <s v="TX"/>
    <s v="U.S. House Texas District 16"/>
    <x v="1"/>
    <x v="0"/>
    <x v="10"/>
    <s v="Lost"/>
    <s v="None"/>
    <s v="None"/>
    <n v="35.419998"/>
    <n v="2.97"/>
    <x v="0"/>
    <x v="0"/>
    <x v="0"/>
    <x v="0"/>
    <x v="0"/>
    <x v="0"/>
    <x v="0"/>
    <x v="0"/>
    <m/>
    <s v="No"/>
    <m/>
    <m/>
    <m/>
    <m/>
    <s v="No"/>
    <m/>
    <s v="No"/>
    <m/>
    <m/>
    <m/>
    <m/>
  </r>
  <r>
    <s v="John Carrillo"/>
    <x v="0"/>
    <s v="TX"/>
    <s v="U.S. House Texas District 16"/>
    <x v="1"/>
    <x v="0"/>
    <x v="10"/>
    <s v="Lost"/>
    <s v="None"/>
    <s v="None"/>
    <n v="35.419998"/>
    <n v="1.55"/>
    <x v="0"/>
    <x v="0"/>
    <x v="1"/>
    <x v="0"/>
    <x v="0"/>
    <x v="0"/>
    <x v="0"/>
    <x v="0"/>
    <m/>
    <s v="No"/>
    <m/>
    <m/>
    <m/>
    <m/>
    <s v="No"/>
    <m/>
    <s v="No"/>
    <m/>
    <m/>
    <m/>
    <m/>
  </r>
  <r>
    <s v="Norma Chavez"/>
    <x v="1"/>
    <s v="TX"/>
    <s v="U.S. House Texas District 16"/>
    <x v="1"/>
    <x v="0"/>
    <x v="10"/>
    <s v="Lost"/>
    <s v="None"/>
    <s v="None"/>
    <n v="35.419998"/>
    <n v="6.6599997999999996"/>
    <x v="0"/>
    <x v="0"/>
    <x v="1"/>
    <x v="0"/>
    <x v="1"/>
    <x v="0"/>
    <x v="0"/>
    <x v="0"/>
    <m/>
    <s v="No"/>
    <m/>
    <m/>
    <m/>
    <m/>
    <s v="No"/>
    <m/>
    <s v="No"/>
    <m/>
    <m/>
    <m/>
    <m/>
  </r>
  <r>
    <s v="Veronica Escobar"/>
    <x v="1"/>
    <s v="TX"/>
    <s v="U.S. House Texas District 16"/>
    <x v="1"/>
    <x v="0"/>
    <x v="10"/>
    <s v="Advanced"/>
    <s v="None"/>
    <s v="On the Ballot"/>
    <n v="35.419998"/>
    <n v="61.529998999999997"/>
    <x v="1"/>
    <x v="0"/>
    <x v="1"/>
    <x v="0"/>
    <x v="1"/>
    <x v="0"/>
    <x v="0"/>
    <x v="0"/>
    <m/>
    <s v="Yes"/>
    <m/>
    <m/>
    <m/>
    <m/>
    <s v="Yes"/>
    <m/>
    <s v="Yes"/>
    <m/>
    <m/>
    <m/>
    <m/>
  </r>
  <r>
    <s v="Dale Mantey"/>
    <x v="0"/>
    <s v="TX"/>
    <s v="U.S. House Texas District 17"/>
    <x v="1"/>
    <x v="0"/>
    <x v="10"/>
    <s v="Lost"/>
    <s v="None"/>
    <s v="None"/>
    <n v="-21.33"/>
    <n v="36.599997999999999"/>
    <x v="0"/>
    <x v="1"/>
    <x v="1"/>
    <x v="0"/>
    <x v="0"/>
    <x v="0"/>
    <x v="1"/>
    <x v="0"/>
    <m/>
    <m/>
    <m/>
    <m/>
    <m/>
    <m/>
    <s v="Yes"/>
    <m/>
    <m/>
    <m/>
    <m/>
    <m/>
    <m/>
  </r>
  <r>
    <s v="Rick Kennedy"/>
    <x v="0"/>
    <s v="TX"/>
    <s v="U.S. House Texas District 17"/>
    <x v="1"/>
    <x v="0"/>
    <x v="10"/>
    <s v="Advanced"/>
    <s v="None"/>
    <s v="On the Ballot"/>
    <n v="-21.33"/>
    <n v="63.400002000000001"/>
    <x v="1"/>
    <x v="1"/>
    <x v="1"/>
    <x v="0"/>
    <x v="0"/>
    <x v="0"/>
    <x v="0"/>
    <x v="0"/>
    <m/>
    <m/>
    <m/>
    <m/>
    <m/>
    <m/>
    <s v="No"/>
    <m/>
    <m/>
    <m/>
    <m/>
    <m/>
    <m/>
  </r>
  <r>
    <s v="Miguel Levario"/>
    <x v="0"/>
    <s v="TX"/>
    <s v="U.S. House Texas District 19"/>
    <x v="1"/>
    <x v="0"/>
    <x v="10"/>
    <s v="Advanced"/>
    <s v="None"/>
    <s v="On the Ballot"/>
    <n v="-51.43"/>
    <n v="100"/>
    <x v="1"/>
    <x v="0"/>
    <x v="1"/>
    <x v="0"/>
    <x v="0"/>
    <x v="0"/>
    <x v="0"/>
    <x v="0"/>
    <m/>
    <m/>
    <m/>
    <m/>
    <m/>
    <m/>
    <m/>
    <m/>
    <m/>
    <m/>
    <m/>
    <m/>
    <m/>
  </r>
  <r>
    <s v="Ali Khorasani"/>
    <x v="0"/>
    <s v="TX"/>
    <s v="U.S. House Texas District 2"/>
    <x v="1"/>
    <x v="0"/>
    <x v="10"/>
    <s v="Lost"/>
    <s v="None"/>
    <s v="None"/>
    <n v="-16.329999999999998"/>
    <n v="7.5"/>
    <x v="0"/>
    <x v="0"/>
    <x v="1"/>
    <x v="1"/>
    <x v="0"/>
    <x v="0"/>
    <x v="1"/>
    <x v="0"/>
    <m/>
    <m/>
    <m/>
    <m/>
    <m/>
    <m/>
    <s v="Yes"/>
    <s v="No"/>
    <m/>
    <m/>
    <m/>
    <m/>
    <m/>
  </r>
  <r>
    <s v="H. P. Parvizian"/>
    <x v="0"/>
    <s v="TX"/>
    <s v="U.S. House Texas District 2"/>
    <x v="1"/>
    <x v="0"/>
    <x v="10"/>
    <s v="Lost"/>
    <s v="None"/>
    <s v="None"/>
    <n v="-16.329999999999998"/>
    <n v="7.9099997999999996"/>
    <x v="0"/>
    <x v="0"/>
    <x v="1"/>
    <x v="0"/>
    <x v="0"/>
    <x v="0"/>
    <x v="0"/>
    <x v="0"/>
    <m/>
    <m/>
    <m/>
    <m/>
    <m/>
    <m/>
    <s v="No"/>
    <s v="No"/>
    <m/>
    <m/>
    <m/>
    <m/>
    <m/>
  </r>
  <r>
    <s v="Jimmy Darnell Jones"/>
    <x v="0"/>
    <s v="TX"/>
    <s v="U.S. House Texas District 2"/>
    <x v="1"/>
    <x v="0"/>
    <x v="10"/>
    <s v="Lost"/>
    <s v="None"/>
    <s v="None"/>
    <n v="-16.329999999999998"/>
    <n v="22.08"/>
    <x v="0"/>
    <x v="0"/>
    <x v="0"/>
    <x v="0"/>
    <x v="0"/>
    <x v="0"/>
    <x v="0"/>
    <x v="0"/>
    <m/>
    <m/>
    <m/>
    <m/>
    <m/>
    <m/>
    <s v="No"/>
    <s v="Yes"/>
    <m/>
    <m/>
    <m/>
    <m/>
    <m/>
  </r>
  <r>
    <s v="Silky Malik"/>
    <x v="1"/>
    <s v="TX"/>
    <s v="U.S. House Texas District 2"/>
    <x v="1"/>
    <x v="0"/>
    <x v="10"/>
    <s v="Lost"/>
    <s v="None"/>
    <s v="None"/>
    <n v="-16.329999999999998"/>
    <n v="9.6999998000000005"/>
    <x v="0"/>
    <x v="0"/>
    <x v="1"/>
    <x v="0"/>
    <x v="0"/>
    <x v="0"/>
    <x v="0"/>
    <x v="0"/>
    <m/>
    <m/>
    <m/>
    <m/>
    <m/>
    <m/>
    <s v="No"/>
    <s v="No"/>
    <m/>
    <m/>
    <m/>
    <m/>
    <m/>
  </r>
  <r>
    <s v="Todd Litton"/>
    <x v="0"/>
    <s v="TX"/>
    <s v="U.S. House Texas District 2"/>
    <x v="1"/>
    <x v="0"/>
    <x v="10"/>
    <s v="Advanced"/>
    <s v="None"/>
    <s v="On the Ballot"/>
    <n v="-16.329999999999998"/>
    <n v="52.810001"/>
    <x v="1"/>
    <x v="1"/>
    <x v="1"/>
    <x v="0"/>
    <x v="0"/>
    <x v="0"/>
    <x v="0"/>
    <x v="0"/>
    <m/>
    <m/>
    <m/>
    <m/>
    <m/>
    <m/>
    <s v="No"/>
    <s v="No"/>
    <m/>
    <m/>
    <m/>
    <m/>
    <m/>
  </r>
  <r>
    <s v="Derrick Crowe"/>
    <x v="0"/>
    <s v="TX"/>
    <s v="U.S. House Texas District 21"/>
    <x v="1"/>
    <x v="0"/>
    <x v="10"/>
    <s v="Lost"/>
    <s v="None"/>
    <s v="None"/>
    <n v="-15.51"/>
    <n v="23.049999"/>
    <x v="0"/>
    <x v="1"/>
    <x v="1"/>
    <x v="0"/>
    <x v="0"/>
    <x v="0"/>
    <x v="0"/>
    <x v="0"/>
    <m/>
    <m/>
    <m/>
    <m/>
    <m/>
    <m/>
    <s v="Yes"/>
    <s v="Yes"/>
    <m/>
    <m/>
    <m/>
    <s v="No"/>
    <m/>
  </r>
  <r>
    <s v="Elliott McFadden"/>
    <x v="0"/>
    <s v="TX"/>
    <s v="U.S. House Texas District 21"/>
    <x v="1"/>
    <x v="0"/>
    <x v="10"/>
    <s v="Lost"/>
    <s v="None"/>
    <s v="None"/>
    <n v="-15.51"/>
    <n v="17.02"/>
    <x v="0"/>
    <x v="1"/>
    <x v="1"/>
    <x v="0"/>
    <x v="0"/>
    <x v="0"/>
    <x v="0"/>
    <x v="0"/>
    <m/>
    <m/>
    <m/>
    <m/>
    <m/>
    <m/>
    <s v="No"/>
    <s v="No"/>
    <m/>
    <m/>
    <m/>
    <s v="No"/>
    <m/>
  </r>
  <r>
    <s v="Joseph Kopser"/>
    <x v="0"/>
    <s v="TX"/>
    <s v="U.S. House Texas District 21"/>
    <x v="1"/>
    <x v="0"/>
    <x v="10"/>
    <s v="Advanced"/>
    <s v="Advanced"/>
    <s v="On the Ballot"/>
    <n v="-15.51"/>
    <n v="29.030000999999999"/>
    <x v="1"/>
    <x v="1"/>
    <x v="0"/>
    <x v="0"/>
    <x v="0"/>
    <x v="0"/>
    <x v="1"/>
    <x v="0"/>
    <m/>
    <m/>
    <s v="Yes"/>
    <m/>
    <m/>
    <m/>
    <s v="No"/>
    <s v="No"/>
    <m/>
    <m/>
    <m/>
    <s v="Yes"/>
    <m/>
  </r>
  <r>
    <s v="Mary Wilson"/>
    <x v="1"/>
    <s v="TX"/>
    <s v="U.S. House Texas District 21"/>
    <x v="1"/>
    <x v="0"/>
    <x v="10"/>
    <s v="Advanced"/>
    <s v="Lost"/>
    <s v="None"/>
    <n v="-15.51"/>
    <n v="30.9"/>
    <x v="0"/>
    <x v="1"/>
    <x v="1"/>
    <x v="1"/>
    <x v="0"/>
    <x v="0"/>
    <x v="1"/>
    <x v="0"/>
    <m/>
    <m/>
    <s v="Yes"/>
    <m/>
    <m/>
    <m/>
    <s v="No"/>
    <s v="Yes"/>
    <m/>
    <m/>
    <m/>
    <s v="No"/>
    <m/>
  </r>
  <r>
    <s v="Letitia Plummer"/>
    <x v="1"/>
    <s v="TX"/>
    <s v="U.S. House Texas District 22"/>
    <x v="1"/>
    <x v="0"/>
    <x v="10"/>
    <s v="Advanced"/>
    <s v="Lost"/>
    <s v="None"/>
    <n v="-14.81"/>
    <n v="24.290001"/>
    <x v="0"/>
    <x v="0"/>
    <x v="1"/>
    <x v="0"/>
    <x v="0"/>
    <x v="0"/>
    <x v="1"/>
    <x v="0"/>
    <m/>
    <m/>
    <s v="No"/>
    <m/>
    <m/>
    <m/>
    <s v="No"/>
    <s v="Yes"/>
    <m/>
    <m/>
    <m/>
    <m/>
    <m/>
  </r>
  <r>
    <s v="Margarita Ruiz Johnson"/>
    <x v="1"/>
    <s v="TX"/>
    <s v="U.S. House Texas District 22"/>
    <x v="1"/>
    <x v="0"/>
    <x v="10"/>
    <s v="Lost"/>
    <s v="None"/>
    <s v="None"/>
    <n v="-14.81"/>
    <n v="12.64"/>
    <x v="0"/>
    <x v="0"/>
    <x v="0"/>
    <x v="0"/>
    <x v="0"/>
    <x v="0"/>
    <x v="0"/>
    <x v="0"/>
    <m/>
    <m/>
    <m/>
    <m/>
    <m/>
    <m/>
    <s v="No"/>
    <s v="No"/>
    <m/>
    <m/>
    <m/>
    <m/>
    <m/>
  </r>
  <r>
    <s v="Mark Gibson"/>
    <x v="0"/>
    <s v="TX"/>
    <s v="U.S. House Texas District 22"/>
    <x v="1"/>
    <x v="0"/>
    <x v="10"/>
    <s v="Lost"/>
    <s v="None"/>
    <s v="None"/>
    <n v="-14.81"/>
    <n v="10.24"/>
    <x v="0"/>
    <x v="0"/>
    <x v="0"/>
    <x v="0"/>
    <x v="0"/>
    <x v="0"/>
    <x v="0"/>
    <x v="0"/>
    <m/>
    <m/>
    <m/>
    <m/>
    <m/>
    <m/>
    <s v="No"/>
    <s v="No"/>
    <m/>
    <m/>
    <m/>
    <m/>
    <m/>
  </r>
  <r>
    <s v="Sri Preston Kulkarni"/>
    <x v="0"/>
    <s v="TX"/>
    <s v="U.S. House Texas District 22"/>
    <x v="1"/>
    <x v="0"/>
    <x v="10"/>
    <s v="Advanced"/>
    <s v="Advanced"/>
    <s v="On the Ballot"/>
    <n v="-14.81"/>
    <n v="31.85"/>
    <x v="1"/>
    <x v="0"/>
    <x v="1"/>
    <x v="0"/>
    <x v="0"/>
    <x v="0"/>
    <x v="0"/>
    <x v="0"/>
    <m/>
    <m/>
    <s v="Yes"/>
    <m/>
    <m/>
    <m/>
    <s v="No"/>
    <s v="No"/>
    <m/>
    <m/>
    <m/>
    <m/>
    <m/>
  </r>
  <r>
    <s v="Steve Brown"/>
    <x v="0"/>
    <s v="TX"/>
    <s v="U.S. House Texas District 22"/>
    <x v="1"/>
    <x v="0"/>
    <x v="10"/>
    <s v="Lost"/>
    <s v="None"/>
    <s v="None"/>
    <n v="-14.81"/>
    <n v="20.98"/>
    <x v="0"/>
    <x v="0"/>
    <x v="1"/>
    <x v="0"/>
    <x v="0"/>
    <x v="0"/>
    <x v="0"/>
    <x v="0"/>
    <m/>
    <m/>
    <m/>
    <m/>
    <m/>
    <m/>
    <s v="Yes"/>
    <s v="No"/>
    <m/>
    <m/>
    <m/>
    <m/>
    <m/>
  </r>
  <r>
    <s v="Angela Villescaz"/>
    <x v="1"/>
    <s v="TX"/>
    <s v="U.S. House Texas District 23"/>
    <x v="1"/>
    <x v="0"/>
    <x v="10"/>
    <s v="Lost"/>
    <s v="None"/>
    <s v="None"/>
    <n v="-0.63"/>
    <n v="9.0900002000000004"/>
    <x v="0"/>
    <x v="0"/>
    <x v="1"/>
    <x v="0"/>
    <x v="0"/>
    <x v="0"/>
    <x v="0"/>
    <x v="0"/>
    <m/>
    <s v="No"/>
    <m/>
    <m/>
    <m/>
    <m/>
    <s v="No"/>
    <s v="No"/>
    <m/>
    <m/>
    <m/>
    <s v="No"/>
    <m/>
  </r>
  <r>
    <s v="Gina Ortiz Jones"/>
    <x v="1"/>
    <s v="TX"/>
    <s v="U.S. House Texas District 23"/>
    <x v="1"/>
    <x v="0"/>
    <x v="10"/>
    <s v="Advanced"/>
    <s v="Advanced"/>
    <s v="On the Ballot"/>
    <n v="-0.63"/>
    <n v="41.560001"/>
    <x v="1"/>
    <x v="0"/>
    <x v="0"/>
    <x v="1"/>
    <x v="0"/>
    <x v="0"/>
    <x v="0"/>
    <x v="0"/>
    <s v="Yes"/>
    <s v="Yes"/>
    <s v="Yes"/>
    <m/>
    <m/>
    <m/>
    <s v="No"/>
    <s v="No"/>
    <m/>
    <m/>
    <m/>
    <s v="Yes"/>
    <m/>
  </r>
  <r>
    <s v="Jay Hulings"/>
    <x v="0"/>
    <s v="TX"/>
    <s v="U.S. House Texas District 23"/>
    <x v="1"/>
    <x v="0"/>
    <x v="10"/>
    <s v="Lost"/>
    <s v="None"/>
    <s v="None"/>
    <n v="-0.63"/>
    <n v="14.98"/>
    <x v="0"/>
    <x v="0"/>
    <x v="1"/>
    <x v="0"/>
    <x v="0"/>
    <x v="0"/>
    <x v="0"/>
    <x v="1"/>
    <m/>
    <s v="No"/>
    <m/>
    <m/>
    <m/>
    <m/>
    <s v="No"/>
    <s v="No"/>
    <m/>
    <m/>
    <m/>
    <s v="No"/>
    <m/>
  </r>
  <r>
    <s v="Judy Canales"/>
    <x v="1"/>
    <s v="TX"/>
    <s v="U.S. House Texas District 23"/>
    <x v="1"/>
    <x v="0"/>
    <x v="10"/>
    <s v="Lost"/>
    <s v="None"/>
    <s v="None"/>
    <n v="-0.63"/>
    <n v="16.989999999999998"/>
    <x v="0"/>
    <x v="0"/>
    <x v="1"/>
    <x v="0"/>
    <x v="0"/>
    <x v="0"/>
    <x v="0"/>
    <x v="1"/>
    <m/>
    <s v="No"/>
    <m/>
    <m/>
    <m/>
    <m/>
    <s v="No"/>
    <s v="No"/>
    <m/>
    <m/>
    <m/>
    <s v="No"/>
    <m/>
  </r>
  <r>
    <s v="Rick TreviÌ±o"/>
    <x v="0"/>
    <s v="TX"/>
    <s v="U.S. House Texas District 23"/>
    <x v="1"/>
    <x v="0"/>
    <x v="10"/>
    <s v="Advanced"/>
    <s v="Lost"/>
    <s v="None"/>
    <n v="-0.63"/>
    <n v="17.379999000000002"/>
    <x v="0"/>
    <x v="0"/>
    <x v="1"/>
    <x v="0"/>
    <x v="0"/>
    <x v="0"/>
    <x v="0"/>
    <x v="0"/>
    <s v="No"/>
    <s v="No"/>
    <m/>
    <m/>
    <m/>
    <m/>
    <s v="Yes"/>
    <s v="Yes"/>
    <m/>
    <m/>
    <m/>
    <s v="No"/>
    <m/>
  </r>
  <r>
    <s v="Jan McDowell"/>
    <x v="1"/>
    <s v="TX"/>
    <s v="U.S. House Texas District 24"/>
    <x v="1"/>
    <x v="0"/>
    <x v="10"/>
    <s v="Advanced"/>
    <s v="None"/>
    <s v="On the Ballot"/>
    <n v="-12.78"/>
    <n v="52.470001000000003"/>
    <x v="1"/>
    <x v="1"/>
    <x v="1"/>
    <x v="0"/>
    <x v="0"/>
    <x v="0"/>
    <x v="0"/>
    <x v="0"/>
    <m/>
    <m/>
    <s v="Yes"/>
    <m/>
    <m/>
    <m/>
    <m/>
    <m/>
    <m/>
    <m/>
    <m/>
    <m/>
    <m/>
  </r>
  <r>
    <s v="John Biggan"/>
    <x v="0"/>
    <s v="TX"/>
    <s v="U.S. House Texas District 24"/>
    <x v="1"/>
    <x v="0"/>
    <x v="10"/>
    <s v="Lost"/>
    <s v="None"/>
    <s v="None"/>
    <n v="-12.78"/>
    <n v="21.52"/>
    <x v="0"/>
    <x v="1"/>
    <x v="1"/>
    <x v="0"/>
    <x v="0"/>
    <x v="0"/>
    <x v="1"/>
    <x v="0"/>
    <m/>
    <m/>
    <m/>
    <m/>
    <m/>
    <m/>
    <m/>
    <m/>
    <m/>
    <m/>
    <m/>
    <m/>
    <m/>
  </r>
  <r>
    <s v="Josh Imhoff"/>
    <x v="0"/>
    <s v="TX"/>
    <s v="U.S. House Texas District 24"/>
    <x v="1"/>
    <x v="0"/>
    <x v="10"/>
    <s v="Lost"/>
    <s v="None"/>
    <s v="None"/>
    <n v="-12.78"/>
    <n v="6.02"/>
    <x v="0"/>
    <x v="1"/>
    <x v="1"/>
    <x v="0"/>
    <x v="0"/>
    <x v="0"/>
    <x v="0"/>
    <x v="0"/>
    <m/>
    <m/>
    <m/>
    <m/>
    <m/>
    <m/>
    <m/>
    <m/>
    <m/>
    <m/>
    <m/>
    <m/>
    <m/>
  </r>
  <r>
    <s v="Todd Allen"/>
    <x v="0"/>
    <s v="TX"/>
    <s v="U.S. House Texas District 24"/>
    <x v="1"/>
    <x v="0"/>
    <x v="10"/>
    <s v="Lost"/>
    <s v="None"/>
    <s v="None"/>
    <n v="-12.78"/>
    <n v="20"/>
    <x v="0"/>
    <x v="1"/>
    <x v="1"/>
    <x v="0"/>
    <x v="0"/>
    <x v="0"/>
    <x v="0"/>
    <x v="0"/>
    <m/>
    <m/>
    <m/>
    <m/>
    <m/>
    <m/>
    <m/>
    <m/>
    <m/>
    <m/>
    <m/>
    <m/>
    <m/>
  </r>
  <r>
    <s v="Chetan Panda"/>
    <x v="0"/>
    <s v="TX"/>
    <s v="U.S. House Texas District 25"/>
    <x v="1"/>
    <x v="0"/>
    <x v="10"/>
    <s v="Lost"/>
    <s v="None"/>
    <s v="None"/>
    <n v="-19.23"/>
    <n v="9.0399999999999991"/>
    <x v="0"/>
    <x v="0"/>
    <x v="1"/>
    <x v="0"/>
    <x v="0"/>
    <x v="0"/>
    <x v="0"/>
    <x v="0"/>
    <m/>
    <m/>
    <m/>
    <m/>
    <m/>
    <m/>
    <s v="No"/>
    <m/>
    <m/>
    <s v="No"/>
    <m/>
    <m/>
    <m/>
  </r>
  <r>
    <s v="Chris Perri"/>
    <x v="0"/>
    <s v="TX"/>
    <s v="U.S. House Texas District 25"/>
    <x v="1"/>
    <x v="0"/>
    <x v="10"/>
    <s v="Advanced"/>
    <s v="Lost"/>
    <s v="None"/>
    <n v="-19.23"/>
    <n v="32.790000999999997"/>
    <x v="0"/>
    <x v="1"/>
    <x v="1"/>
    <x v="0"/>
    <x v="0"/>
    <x v="0"/>
    <x v="0"/>
    <x v="0"/>
    <m/>
    <m/>
    <s v="Yes"/>
    <m/>
    <m/>
    <m/>
    <s v="Yes"/>
    <m/>
    <m/>
    <s v="Yes"/>
    <m/>
    <m/>
    <m/>
  </r>
  <r>
    <s v="Julie Oliver"/>
    <x v="1"/>
    <s v="TX"/>
    <s v="U.S. House Texas District 25"/>
    <x v="1"/>
    <x v="0"/>
    <x v="10"/>
    <s v="Advanced"/>
    <s v="Advanced"/>
    <s v="On the Ballot"/>
    <n v="-19.23"/>
    <n v="26.440000999999999"/>
    <x v="1"/>
    <x v="1"/>
    <x v="1"/>
    <x v="0"/>
    <x v="0"/>
    <x v="0"/>
    <x v="0"/>
    <x v="0"/>
    <m/>
    <m/>
    <s v="Yes"/>
    <m/>
    <m/>
    <m/>
    <s v="No"/>
    <m/>
    <m/>
    <s v="No"/>
    <m/>
    <m/>
    <m/>
  </r>
  <r>
    <s v="Kathi Thomas"/>
    <x v="1"/>
    <s v="TX"/>
    <s v="U.S. House Texas District 25"/>
    <x v="1"/>
    <x v="0"/>
    <x v="10"/>
    <s v="Lost"/>
    <s v="None"/>
    <s v="None"/>
    <n v="-19.23"/>
    <n v="21.16"/>
    <x v="0"/>
    <x v="1"/>
    <x v="1"/>
    <x v="0"/>
    <x v="0"/>
    <x v="0"/>
    <x v="0"/>
    <x v="0"/>
    <m/>
    <m/>
    <m/>
    <m/>
    <m/>
    <m/>
    <s v="No"/>
    <m/>
    <m/>
    <s v="No"/>
    <m/>
    <m/>
    <m/>
  </r>
  <r>
    <s v="West Hansen"/>
    <x v="0"/>
    <s v="TX"/>
    <s v="U.S. House Texas District 25"/>
    <x v="1"/>
    <x v="0"/>
    <x v="10"/>
    <s v="Lost"/>
    <s v="None"/>
    <s v="None"/>
    <n v="-19.23"/>
    <n v="10.57"/>
    <x v="0"/>
    <x v="1"/>
    <x v="1"/>
    <x v="0"/>
    <x v="0"/>
    <x v="0"/>
    <x v="0"/>
    <x v="0"/>
    <m/>
    <m/>
    <m/>
    <m/>
    <m/>
    <m/>
    <s v="No"/>
    <m/>
    <m/>
    <s v="No"/>
    <m/>
    <m/>
    <m/>
  </r>
  <r>
    <s v="Linsey Fagan"/>
    <x v="1"/>
    <s v="TX"/>
    <s v="U.S. House Texas District 26"/>
    <x v="1"/>
    <x v="0"/>
    <x v="10"/>
    <s v="Advanced"/>
    <s v="None"/>
    <s v="On the Ballot"/>
    <n v="-31.629999000000002"/>
    <n v="52.66"/>
    <x v="1"/>
    <x v="1"/>
    <x v="1"/>
    <x v="0"/>
    <x v="0"/>
    <x v="0"/>
    <x v="0"/>
    <x v="0"/>
    <m/>
    <m/>
    <m/>
    <m/>
    <m/>
    <m/>
    <s v="Yes"/>
    <s v="Yes"/>
    <m/>
    <m/>
    <m/>
    <m/>
    <m/>
  </r>
  <r>
    <s v="Will Fisher"/>
    <x v="0"/>
    <s v="TX"/>
    <s v="U.S. House Texas District 26"/>
    <x v="1"/>
    <x v="0"/>
    <x v="10"/>
    <s v="Lost"/>
    <s v="None"/>
    <s v="None"/>
    <n v="-31.629999000000002"/>
    <n v="47.34"/>
    <x v="0"/>
    <x v="1"/>
    <x v="1"/>
    <x v="0"/>
    <x v="0"/>
    <x v="0"/>
    <x v="0"/>
    <x v="0"/>
    <m/>
    <m/>
    <m/>
    <m/>
    <m/>
    <m/>
    <s v="No"/>
    <s v="No"/>
    <m/>
    <m/>
    <m/>
    <m/>
    <m/>
  </r>
  <r>
    <s v="Eric Holguin"/>
    <x v="0"/>
    <s v="TX"/>
    <s v="U.S. House Texas District 27"/>
    <x v="1"/>
    <x v="0"/>
    <x v="10"/>
    <s v="Advanced"/>
    <s v="Advanced"/>
    <s v="On the Ballot"/>
    <n v="-25.809999000000001"/>
    <n v="23.299999"/>
    <x v="1"/>
    <x v="0"/>
    <x v="1"/>
    <x v="1"/>
    <x v="0"/>
    <x v="0"/>
    <x v="0"/>
    <x v="0"/>
    <m/>
    <m/>
    <m/>
    <m/>
    <m/>
    <m/>
    <s v="Yes"/>
    <m/>
    <m/>
    <m/>
    <m/>
    <m/>
    <m/>
  </r>
  <r>
    <s v="Raul (Roy) Barrera"/>
    <x v="0"/>
    <s v="TX"/>
    <s v="U.S. House Texas District 27"/>
    <x v="1"/>
    <x v="0"/>
    <x v="10"/>
    <s v="Advanced"/>
    <s v="Lost"/>
    <s v="None"/>
    <n v="-25.809999000000001"/>
    <n v="41.23"/>
    <x v="0"/>
    <x v="0"/>
    <x v="1"/>
    <x v="0"/>
    <x v="0"/>
    <x v="0"/>
    <x v="0"/>
    <x v="0"/>
    <m/>
    <m/>
    <m/>
    <m/>
    <m/>
    <m/>
    <s v="No"/>
    <m/>
    <m/>
    <m/>
    <m/>
    <m/>
    <m/>
  </r>
  <r>
    <s v="Ronnie McDonald"/>
    <x v="0"/>
    <s v="TX"/>
    <s v="U.S. House Texas District 27"/>
    <x v="1"/>
    <x v="0"/>
    <x v="10"/>
    <s v="Lost"/>
    <s v="None"/>
    <s v="None"/>
    <n v="-25.809999000000001"/>
    <n v="16.389999"/>
    <x v="0"/>
    <x v="0"/>
    <x v="1"/>
    <x v="0"/>
    <x v="0"/>
    <x v="0"/>
    <x v="0"/>
    <x v="0"/>
    <m/>
    <m/>
    <m/>
    <m/>
    <m/>
    <m/>
    <m/>
    <m/>
    <m/>
    <m/>
    <m/>
    <m/>
    <m/>
  </r>
  <r>
    <s v="Vanessa Edwards Foster"/>
    <x v="1"/>
    <s v="TX"/>
    <s v="U.S. House Texas District 27"/>
    <x v="1"/>
    <x v="0"/>
    <x v="10"/>
    <s v="Lost"/>
    <s v="None"/>
    <s v="None"/>
    <n v="-25.809999000000001"/>
    <n v="19.079999999999998"/>
    <x v="0"/>
    <x v="1"/>
    <x v="1"/>
    <x v="1"/>
    <x v="0"/>
    <x v="0"/>
    <x v="0"/>
    <x v="0"/>
    <m/>
    <m/>
    <m/>
    <m/>
    <m/>
    <m/>
    <m/>
    <m/>
    <m/>
    <m/>
    <m/>
    <m/>
    <m/>
  </r>
  <r>
    <s v="Augustine Reyes"/>
    <x v="0"/>
    <s v="TX"/>
    <s v="U.S. House Texas District 29"/>
    <x v="1"/>
    <x v="0"/>
    <x v="10"/>
    <s v="Lost"/>
    <s v="None"/>
    <s v="None"/>
    <n v="39.970001000000003"/>
    <n v="2.8299998999999998"/>
    <x v="0"/>
    <x v="0"/>
    <x v="0"/>
    <x v="0"/>
    <x v="0"/>
    <x v="0"/>
    <x v="0"/>
    <x v="0"/>
    <m/>
    <s v="No"/>
    <m/>
    <m/>
    <m/>
    <m/>
    <s v="No"/>
    <m/>
    <m/>
    <m/>
    <m/>
    <m/>
    <m/>
  </r>
  <r>
    <s v="Dominique Garcia"/>
    <x v="1"/>
    <s v="TX"/>
    <s v="U.S. House Texas District 29"/>
    <x v="1"/>
    <x v="0"/>
    <x v="10"/>
    <s v="Lost"/>
    <s v="None"/>
    <s v="None"/>
    <n v="39.970001000000003"/>
    <n v="2.5799998999999998"/>
    <x v="0"/>
    <x v="0"/>
    <x v="1"/>
    <x v="0"/>
    <x v="0"/>
    <x v="0"/>
    <x v="0"/>
    <x v="0"/>
    <m/>
    <s v="No"/>
    <m/>
    <m/>
    <m/>
    <m/>
    <s v="No"/>
    <s v="No"/>
    <m/>
    <m/>
    <m/>
    <m/>
    <m/>
  </r>
  <r>
    <s v="Hector Morales"/>
    <x v="0"/>
    <s v="TX"/>
    <s v="U.S. House Texas District 29"/>
    <x v="1"/>
    <x v="0"/>
    <x v="10"/>
    <s v="Lost"/>
    <s v="None"/>
    <s v="None"/>
    <n v="39.970001000000003"/>
    <n v="3.04"/>
    <x v="0"/>
    <x v="0"/>
    <x v="1"/>
    <x v="0"/>
    <x v="0"/>
    <x v="0"/>
    <x v="0"/>
    <x v="0"/>
    <m/>
    <s v="No"/>
    <m/>
    <m/>
    <m/>
    <m/>
    <s v="Yes"/>
    <s v="Yes"/>
    <m/>
    <m/>
    <m/>
    <m/>
    <m/>
  </r>
  <r>
    <s v="Pedro Valencia"/>
    <x v="0"/>
    <s v="TX"/>
    <s v="U.S. House Texas District 29"/>
    <x v="1"/>
    <x v="0"/>
    <x v="10"/>
    <s v="Lost"/>
    <s v="None"/>
    <s v="None"/>
    <n v="39.970001000000003"/>
    <n v="1.04"/>
    <x v="0"/>
    <x v="0"/>
    <x v="1"/>
    <x v="0"/>
    <x v="0"/>
    <x v="0"/>
    <x v="0"/>
    <x v="0"/>
    <m/>
    <s v="No"/>
    <m/>
    <m/>
    <m/>
    <m/>
    <s v="No"/>
    <m/>
    <m/>
    <m/>
    <m/>
    <m/>
    <m/>
  </r>
  <r>
    <s v="Roel Garcia"/>
    <x v="0"/>
    <s v="TX"/>
    <s v="U.S. House Texas District 29"/>
    <x v="1"/>
    <x v="0"/>
    <x v="10"/>
    <s v="Lost"/>
    <s v="None"/>
    <s v="None"/>
    <n v="39.970001000000003"/>
    <n v="6.5900002000000004"/>
    <x v="0"/>
    <x v="0"/>
    <x v="1"/>
    <x v="0"/>
    <x v="0"/>
    <x v="0"/>
    <x v="0"/>
    <x v="0"/>
    <m/>
    <s v="No"/>
    <m/>
    <m/>
    <m/>
    <m/>
    <s v="No"/>
    <m/>
    <m/>
    <m/>
    <m/>
    <m/>
    <m/>
  </r>
  <r>
    <s v="Sylvia Garcia"/>
    <x v="1"/>
    <s v="TX"/>
    <s v="U.S. House Texas District 29"/>
    <x v="1"/>
    <x v="0"/>
    <x v="10"/>
    <s v="Advanced"/>
    <s v="None"/>
    <s v="On the Ballot"/>
    <n v="39.970001000000003"/>
    <n v="63.259998000000003"/>
    <x v="1"/>
    <x v="0"/>
    <x v="1"/>
    <x v="0"/>
    <x v="1"/>
    <x v="0"/>
    <x v="0"/>
    <x v="0"/>
    <m/>
    <s v="Yes"/>
    <m/>
    <m/>
    <m/>
    <m/>
    <s v="No"/>
    <m/>
    <m/>
    <m/>
    <m/>
    <m/>
    <m/>
  </r>
  <r>
    <s v="Tahir Javed"/>
    <x v="0"/>
    <s v="TX"/>
    <s v="U.S. House Texas District 29"/>
    <x v="1"/>
    <x v="0"/>
    <x v="10"/>
    <s v="Lost"/>
    <s v="None"/>
    <s v="None"/>
    <n v="39.970001000000003"/>
    <n v="20.67"/>
    <x v="0"/>
    <x v="0"/>
    <x v="1"/>
    <x v="0"/>
    <x v="0"/>
    <x v="1"/>
    <x v="0"/>
    <x v="0"/>
    <m/>
    <s v="No"/>
    <m/>
    <m/>
    <m/>
    <m/>
    <s v="No"/>
    <m/>
    <m/>
    <m/>
    <m/>
    <m/>
    <m/>
  </r>
  <r>
    <s v="Adam Bell"/>
    <x v="0"/>
    <s v="TX"/>
    <s v="U.S. House Texas District 3"/>
    <x v="1"/>
    <x v="0"/>
    <x v="10"/>
    <s v="Lost"/>
    <s v="None"/>
    <s v="None"/>
    <n v="-20.709999"/>
    <n v="17.959999"/>
    <x v="0"/>
    <x v="1"/>
    <x v="1"/>
    <x v="0"/>
    <x v="0"/>
    <x v="0"/>
    <x v="0"/>
    <x v="0"/>
    <m/>
    <m/>
    <s v="Yes"/>
    <m/>
    <m/>
    <m/>
    <m/>
    <s v="No"/>
    <m/>
    <m/>
    <m/>
    <m/>
    <m/>
  </r>
  <r>
    <s v="Lorie Burch"/>
    <x v="1"/>
    <s v="TX"/>
    <s v="U.S. House Texas District 3"/>
    <x v="1"/>
    <x v="0"/>
    <x v="10"/>
    <s v="Advanced"/>
    <s v="Advanced"/>
    <s v="On the Ballot"/>
    <n v="-20.709999"/>
    <n v="49.610000999999997"/>
    <x v="1"/>
    <x v="1"/>
    <x v="1"/>
    <x v="1"/>
    <x v="0"/>
    <x v="0"/>
    <x v="0"/>
    <x v="0"/>
    <m/>
    <m/>
    <s v="No"/>
    <m/>
    <m/>
    <m/>
    <m/>
    <s v="Yes"/>
    <m/>
    <m/>
    <m/>
    <m/>
    <m/>
  </r>
  <r>
    <s v="Medrick Yhap"/>
    <x v="0"/>
    <s v="TX"/>
    <s v="U.S. House Texas District 3"/>
    <x v="1"/>
    <x v="0"/>
    <x v="10"/>
    <s v="Lost"/>
    <s v="None"/>
    <s v="None"/>
    <n v="-20.709999"/>
    <n v="3.76"/>
    <x v="0"/>
    <x v="0"/>
    <x v="1"/>
    <x v="0"/>
    <x v="0"/>
    <x v="0"/>
    <x v="0"/>
    <x v="0"/>
    <m/>
    <m/>
    <s v="No"/>
    <m/>
    <m/>
    <m/>
    <m/>
    <s v="No"/>
    <m/>
    <m/>
    <m/>
    <m/>
    <m/>
  </r>
  <r>
    <s v="Sam Johnson"/>
    <x v="0"/>
    <s v="TX"/>
    <s v="U.S. House Texas District 3"/>
    <x v="1"/>
    <x v="0"/>
    <x v="10"/>
    <s v="Advanced"/>
    <s v="Lost"/>
    <s v="None"/>
    <n v="-20.709999"/>
    <n v="28.68"/>
    <x v="0"/>
    <x v="1"/>
    <x v="1"/>
    <x v="0"/>
    <x v="0"/>
    <x v="0"/>
    <x v="0"/>
    <x v="0"/>
    <m/>
    <m/>
    <s v="Yes"/>
    <m/>
    <m/>
    <m/>
    <m/>
    <s v="No"/>
    <m/>
    <m/>
    <m/>
    <m/>
    <m/>
  </r>
  <r>
    <s v="Christine Mann"/>
    <x v="1"/>
    <s v="TX"/>
    <s v="U.S. House Texas District 31"/>
    <x v="1"/>
    <x v="0"/>
    <x v="10"/>
    <s v="Advanced"/>
    <s v="Lost"/>
    <s v="None"/>
    <n v="-17.379999000000002"/>
    <n v="33.509998000000003"/>
    <x v="0"/>
    <x v="1"/>
    <x v="1"/>
    <x v="0"/>
    <x v="0"/>
    <x v="0"/>
    <x v="1"/>
    <x v="0"/>
    <m/>
    <m/>
    <s v="Yes"/>
    <m/>
    <m/>
    <m/>
    <s v="Yes"/>
    <m/>
    <m/>
    <m/>
    <m/>
    <m/>
    <m/>
  </r>
  <r>
    <s v="Kent Lester"/>
    <x v="0"/>
    <s v="TX"/>
    <s v="U.S. House Texas District 31"/>
    <x v="1"/>
    <x v="0"/>
    <x v="10"/>
    <s v="Lost"/>
    <s v="None"/>
    <s v="None"/>
    <n v="-17.379999000000002"/>
    <n v="10.32"/>
    <x v="0"/>
    <x v="1"/>
    <x v="0"/>
    <x v="0"/>
    <x v="0"/>
    <x v="0"/>
    <x v="0"/>
    <x v="0"/>
    <m/>
    <m/>
    <s v="No"/>
    <m/>
    <m/>
    <m/>
    <s v="No"/>
    <m/>
    <m/>
    <m/>
    <m/>
    <m/>
    <m/>
  </r>
  <r>
    <s v="M.J. Hegar"/>
    <x v="1"/>
    <s v="TX"/>
    <s v="U.S. House Texas District 31"/>
    <x v="1"/>
    <x v="0"/>
    <x v="10"/>
    <s v="Advanced"/>
    <s v="Advanced"/>
    <s v="On the Ballot"/>
    <n v="-17.379999000000002"/>
    <n v="44.93"/>
    <x v="1"/>
    <x v="1"/>
    <x v="0"/>
    <x v="0"/>
    <x v="0"/>
    <x v="0"/>
    <x v="0"/>
    <x v="0"/>
    <m/>
    <m/>
    <s v="No"/>
    <m/>
    <m/>
    <m/>
    <s v="No"/>
    <m/>
    <m/>
    <m/>
    <m/>
    <m/>
    <m/>
  </r>
  <r>
    <s v="Mike Clark"/>
    <x v="0"/>
    <s v="TX"/>
    <s v="U.S. House Texas District 31"/>
    <x v="1"/>
    <x v="0"/>
    <x v="10"/>
    <s v="Lost"/>
    <s v="None"/>
    <s v="None"/>
    <n v="-17.379999000000002"/>
    <n v="11.23"/>
    <x v="0"/>
    <x v="1"/>
    <x v="1"/>
    <x v="0"/>
    <x v="0"/>
    <x v="0"/>
    <x v="1"/>
    <x v="0"/>
    <m/>
    <m/>
    <s v="No"/>
    <m/>
    <m/>
    <m/>
    <s v="No"/>
    <m/>
    <m/>
    <m/>
    <m/>
    <m/>
    <m/>
  </r>
  <r>
    <s v="Brett Shipp"/>
    <x v="0"/>
    <s v="TX"/>
    <s v="U.S. House Texas District 32"/>
    <x v="1"/>
    <x v="0"/>
    <x v="10"/>
    <s v="Lost"/>
    <s v="None"/>
    <s v="None"/>
    <n v="-4.9800000000000004"/>
    <n v="16.34"/>
    <x v="0"/>
    <x v="1"/>
    <x v="1"/>
    <x v="0"/>
    <x v="0"/>
    <x v="0"/>
    <x v="0"/>
    <x v="0"/>
    <s v="No"/>
    <s v="No"/>
    <s v="No"/>
    <m/>
    <m/>
    <m/>
    <m/>
    <m/>
    <m/>
    <m/>
    <m/>
    <m/>
    <m/>
  </r>
  <r>
    <s v="Colin Allred"/>
    <x v="0"/>
    <s v="TX"/>
    <s v="U.S. House Texas District 32"/>
    <x v="1"/>
    <x v="0"/>
    <x v="10"/>
    <s v="Advanced"/>
    <s v="Advanced"/>
    <s v="On the Ballot"/>
    <n v="-4.9800000000000004"/>
    <n v="38.43"/>
    <x v="1"/>
    <x v="0"/>
    <x v="1"/>
    <x v="0"/>
    <x v="0"/>
    <x v="0"/>
    <x v="0"/>
    <x v="1"/>
    <s v="Yes"/>
    <s v="No"/>
    <s v="Yes"/>
    <m/>
    <m/>
    <m/>
    <m/>
    <m/>
    <m/>
    <m/>
    <m/>
    <m/>
    <m/>
  </r>
  <r>
    <s v="Ed Meier"/>
    <x v="0"/>
    <s v="TX"/>
    <s v="U.S. House Texas District 32"/>
    <x v="1"/>
    <x v="0"/>
    <x v="10"/>
    <s v="Lost"/>
    <s v="None"/>
    <s v="None"/>
    <n v="-4.9800000000000004"/>
    <n v="13.7"/>
    <x v="0"/>
    <x v="1"/>
    <x v="1"/>
    <x v="0"/>
    <x v="0"/>
    <x v="0"/>
    <x v="0"/>
    <x v="1"/>
    <s v="No"/>
    <s v="No"/>
    <s v="Yes"/>
    <m/>
    <m/>
    <m/>
    <m/>
    <m/>
    <m/>
    <m/>
    <m/>
    <m/>
    <m/>
  </r>
  <r>
    <s v="George Rodriguez"/>
    <x v="0"/>
    <s v="TX"/>
    <s v="U.S. House Texas District 32"/>
    <x v="1"/>
    <x v="0"/>
    <x v="10"/>
    <s v="Lost"/>
    <s v="None"/>
    <s v="None"/>
    <n v="-4.9800000000000004"/>
    <n v="7.5900002000000004"/>
    <x v="0"/>
    <x v="0"/>
    <x v="1"/>
    <x v="0"/>
    <x v="0"/>
    <x v="0"/>
    <x v="0"/>
    <x v="0"/>
    <s v="No"/>
    <s v="No"/>
    <s v="No"/>
    <m/>
    <m/>
    <m/>
    <m/>
    <m/>
    <m/>
    <m/>
    <m/>
    <m/>
    <m/>
  </r>
  <r>
    <s v="Lillian Salerno"/>
    <x v="1"/>
    <s v="TX"/>
    <s v="U.S. House Texas District 32"/>
    <x v="1"/>
    <x v="0"/>
    <x v="10"/>
    <s v="Advanced"/>
    <s v="Lost"/>
    <s v="None"/>
    <n v="-4.9800000000000004"/>
    <n v="18.350000000000001"/>
    <x v="0"/>
    <x v="1"/>
    <x v="1"/>
    <x v="0"/>
    <x v="0"/>
    <x v="0"/>
    <x v="0"/>
    <x v="1"/>
    <s v="No"/>
    <s v="Yes"/>
    <s v="No"/>
    <m/>
    <m/>
    <m/>
    <m/>
    <m/>
    <m/>
    <m/>
    <m/>
    <m/>
    <m/>
  </r>
  <r>
    <s v="Ron Marshall"/>
    <x v="0"/>
    <s v="TX"/>
    <s v="U.S. House Texas District 32"/>
    <x v="1"/>
    <x v="0"/>
    <x v="10"/>
    <s v="Lost"/>
    <s v="None"/>
    <s v="None"/>
    <n v="-4.9800000000000004"/>
    <n v="3.24"/>
    <x v="0"/>
    <x v="1"/>
    <x v="0"/>
    <x v="0"/>
    <x v="0"/>
    <x v="0"/>
    <x v="1"/>
    <x v="0"/>
    <s v="No"/>
    <s v="No"/>
    <s v="No"/>
    <m/>
    <m/>
    <m/>
    <m/>
    <m/>
    <m/>
    <m/>
    <m/>
    <m/>
    <m/>
  </r>
  <r>
    <s v="Todd Maternowski"/>
    <x v="0"/>
    <s v="TX"/>
    <s v="U.S. House Texas District 32"/>
    <x v="1"/>
    <x v="0"/>
    <x v="10"/>
    <s v="Lost"/>
    <s v="None"/>
    <s v="None"/>
    <n v="-4.9800000000000004"/>
    <n v="2.3599999"/>
    <x v="0"/>
    <x v="1"/>
    <x v="1"/>
    <x v="0"/>
    <x v="0"/>
    <x v="0"/>
    <x v="0"/>
    <x v="0"/>
    <s v="No"/>
    <s v="No"/>
    <s v="No"/>
    <m/>
    <m/>
    <m/>
    <m/>
    <m/>
    <m/>
    <m/>
    <m/>
    <m/>
    <m/>
  </r>
  <r>
    <s v="Dayna Steele"/>
    <x v="1"/>
    <s v="TX"/>
    <s v="U.S. House Texas District 36"/>
    <x v="1"/>
    <x v="0"/>
    <x v="10"/>
    <s v="Advanced"/>
    <s v="None"/>
    <s v="On the Ballot"/>
    <n v="-49.509998000000003"/>
    <n v="72"/>
    <x v="1"/>
    <x v="1"/>
    <x v="1"/>
    <x v="0"/>
    <x v="0"/>
    <x v="0"/>
    <x v="0"/>
    <x v="0"/>
    <m/>
    <m/>
    <m/>
    <m/>
    <m/>
    <m/>
    <s v="Yes"/>
    <m/>
    <m/>
    <s v="Yes"/>
    <m/>
    <m/>
    <m/>
  </r>
  <r>
    <s v="Jon Powell"/>
    <x v="0"/>
    <s v="TX"/>
    <s v="U.S. House Texas District 36"/>
    <x v="1"/>
    <x v="0"/>
    <x v="10"/>
    <s v="Lost"/>
    <s v="None"/>
    <s v="None"/>
    <n v="-49.509998000000003"/>
    <n v="28"/>
    <x v="0"/>
    <x v="1"/>
    <x v="1"/>
    <x v="0"/>
    <x v="1"/>
    <x v="0"/>
    <x v="1"/>
    <x v="0"/>
    <m/>
    <m/>
    <m/>
    <m/>
    <m/>
    <m/>
    <s v="No"/>
    <m/>
    <m/>
    <s v="No"/>
    <m/>
    <m/>
    <m/>
  </r>
  <r>
    <s v="Catherine Krantz"/>
    <x v="1"/>
    <s v="TX"/>
    <s v="U.S. House Texas District 4"/>
    <x v="1"/>
    <x v="0"/>
    <x v="10"/>
    <s v="Advanced"/>
    <s v="None"/>
    <s v="On the Ballot"/>
    <n v="-55.029998999999997"/>
    <n v="68.620002999999997"/>
    <x v="1"/>
    <x v="1"/>
    <x v="1"/>
    <x v="0"/>
    <x v="0"/>
    <x v="0"/>
    <x v="0"/>
    <x v="0"/>
    <m/>
    <m/>
    <m/>
    <m/>
    <m/>
    <m/>
    <m/>
    <m/>
    <m/>
    <m/>
    <m/>
    <m/>
    <m/>
  </r>
  <r>
    <s v="Lander Bethel"/>
    <x v="0"/>
    <s v="TX"/>
    <s v="U.S. House Texas District 4"/>
    <x v="1"/>
    <x v="0"/>
    <x v="10"/>
    <s v="Lost"/>
    <s v="None"/>
    <s v="None"/>
    <n v="-55.029998999999997"/>
    <n v="31.379999000000002"/>
    <x v="0"/>
    <x v="1"/>
    <x v="1"/>
    <x v="0"/>
    <x v="0"/>
    <x v="0"/>
    <x v="0"/>
    <x v="0"/>
    <m/>
    <m/>
    <m/>
    <m/>
    <m/>
    <m/>
    <m/>
    <m/>
    <m/>
    <m/>
    <m/>
    <m/>
    <m/>
  </r>
  <r>
    <s v="Dan Wood"/>
    <x v="0"/>
    <s v="TX"/>
    <s v="U.S. House Texas District 5"/>
    <x v="1"/>
    <x v="0"/>
    <x v="10"/>
    <s v="Advanced"/>
    <s v="None"/>
    <s v="On the Ballot"/>
    <n v="-31.360001"/>
    <n v="100"/>
    <x v="1"/>
    <x v="1"/>
    <x v="1"/>
    <x v="0"/>
    <x v="1"/>
    <x v="0"/>
    <x v="0"/>
    <x v="0"/>
    <m/>
    <m/>
    <m/>
    <m/>
    <m/>
    <m/>
    <m/>
    <m/>
    <m/>
    <m/>
    <m/>
    <m/>
    <m/>
  </r>
  <r>
    <s v="Jana Lynne Sanchez"/>
    <x v="1"/>
    <s v="TX"/>
    <s v="U.S. House Texas District 6"/>
    <x v="1"/>
    <x v="0"/>
    <x v="10"/>
    <s v="Advanced"/>
    <s v="Advanced"/>
    <s v="On the Ballot"/>
    <n v="-16.030000999999999"/>
    <n v="36.900002000000001"/>
    <x v="1"/>
    <x v="0"/>
    <x v="1"/>
    <x v="0"/>
    <x v="0"/>
    <x v="0"/>
    <x v="0"/>
    <x v="0"/>
    <m/>
    <m/>
    <m/>
    <m/>
    <m/>
    <m/>
    <s v="No"/>
    <m/>
    <m/>
    <m/>
    <m/>
    <m/>
    <m/>
  </r>
  <r>
    <s v="John Duncan"/>
    <x v="0"/>
    <s v="TX"/>
    <s v="U.S. House Texas District 6"/>
    <x v="1"/>
    <x v="0"/>
    <x v="10"/>
    <s v="Lost"/>
    <s v="None"/>
    <s v="None"/>
    <n v="-16.030000999999999"/>
    <n v="13.52"/>
    <x v="0"/>
    <x v="1"/>
    <x v="1"/>
    <x v="1"/>
    <x v="0"/>
    <x v="0"/>
    <x v="0"/>
    <x v="0"/>
    <m/>
    <m/>
    <m/>
    <m/>
    <m/>
    <m/>
    <s v="No"/>
    <m/>
    <m/>
    <m/>
    <m/>
    <m/>
    <m/>
  </r>
  <r>
    <s v="Justin Snider"/>
    <x v="0"/>
    <s v="TX"/>
    <s v="U.S. House Texas District 6"/>
    <x v="1"/>
    <x v="0"/>
    <x v="10"/>
    <s v="Lost"/>
    <s v="None"/>
    <s v="None"/>
    <n v="-16.030000999999999"/>
    <n v="6.8499999000000003"/>
    <x v="0"/>
    <x v="1"/>
    <x v="1"/>
    <x v="0"/>
    <x v="0"/>
    <x v="0"/>
    <x v="0"/>
    <x v="0"/>
    <m/>
    <m/>
    <m/>
    <m/>
    <m/>
    <m/>
    <s v="Yes"/>
    <m/>
    <m/>
    <m/>
    <m/>
    <m/>
    <m/>
  </r>
  <r>
    <s v="Levii Shocklee"/>
    <x v="0"/>
    <s v="TX"/>
    <s v="U.S. House Texas District 6"/>
    <x v="1"/>
    <x v="0"/>
    <x v="10"/>
    <s v="Lost"/>
    <s v="None"/>
    <s v="None"/>
    <n v="-16.030000999999999"/>
    <n v="5.7800001999999999"/>
    <x v="0"/>
    <x v="1"/>
    <x v="0"/>
    <x v="0"/>
    <x v="0"/>
    <x v="0"/>
    <x v="0"/>
    <x v="0"/>
    <m/>
    <m/>
    <m/>
    <m/>
    <m/>
    <m/>
    <s v="No"/>
    <m/>
    <m/>
    <m/>
    <m/>
    <m/>
    <m/>
  </r>
  <r>
    <s v="Ruby Faye Woolridge"/>
    <x v="1"/>
    <s v="TX"/>
    <s v="U.S. House Texas District 6"/>
    <x v="1"/>
    <x v="0"/>
    <x v="10"/>
    <s v="Advanced"/>
    <s v="Lost"/>
    <s v="None"/>
    <n v="-16.030000999999999"/>
    <n v="36.950001"/>
    <x v="0"/>
    <x v="0"/>
    <x v="1"/>
    <x v="0"/>
    <x v="0"/>
    <x v="0"/>
    <x v="0"/>
    <x v="0"/>
    <m/>
    <m/>
    <m/>
    <m/>
    <m/>
    <m/>
    <s v="No"/>
    <m/>
    <m/>
    <m/>
    <m/>
    <m/>
    <m/>
  </r>
  <r>
    <s v="Alex Triantaphyllis"/>
    <x v="0"/>
    <s v="TX"/>
    <s v="U.S. House Texas District 7"/>
    <x v="1"/>
    <x v="0"/>
    <x v="10"/>
    <s v="Lost"/>
    <s v="None"/>
    <s v="None"/>
    <n v="-6.8099999000000002"/>
    <n v="15.73"/>
    <x v="0"/>
    <x v="1"/>
    <x v="1"/>
    <x v="0"/>
    <x v="0"/>
    <x v="0"/>
    <x v="0"/>
    <x v="0"/>
    <m/>
    <s v="No"/>
    <m/>
    <m/>
    <m/>
    <m/>
    <s v="No"/>
    <s v="No"/>
    <m/>
    <m/>
    <s v="No"/>
    <m/>
    <m/>
  </r>
  <r>
    <s v="Ivan Sanchez"/>
    <x v="0"/>
    <s v="TX"/>
    <s v="U.S. House Texas District 7"/>
    <x v="1"/>
    <x v="0"/>
    <x v="10"/>
    <s v="Lost"/>
    <s v="None"/>
    <s v="None"/>
    <n v="-6.8099999000000002"/>
    <n v="5.6900000999999998"/>
    <x v="0"/>
    <x v="0"/>
    <x v="1"/>
    <x v="0"/>
    <x v="0"/>
    <x v="0"/>
    <x v="0"/>
    <x v="0"/>
    <m/>
    <s v="No"/>
    <m/>
    <m/>
    <m/>
    <m/>
    <s v="No"/>
    <s v="No"/>
    <m/>
    <m/>
    <s v="No"/>
    <m/>
    <m/>
  </r>
  <r>
    <s v="James Cargas"/>
    <x v="0"/>
    <s v="TX"/>
    <s v="U.S. House Texas District 7"/>
    <x v="1"/>
    <x v="0"/>
    <x v="10"/>
    <s v="Lost"/>
    <s v="None"/>
    <s v="None"/>
    <n v="-6.8099999000000002"/>
    <n v="1.96"/>
    <x v="0"/>
    <x v="1"/>
    <x v="1"/>
    <x v="0"/>
    <x v="0"/>
    <x v="0"/>
    <x v="0"/>
    <x v="0"/>
    <m/>
    <s v="No"/>
    <m/>
    <m/>
    <m/>
    <m/>
    <s v="No"/>
    <s v="No"/>
    <m/>
    <m/>
    <s v="No"/>
    <m/>
    <m/>
  </r>
  <r>
    <s v="Jason Westin"/>
    <x v="0"/>
    <s v="TX"/>
    <s v="U.S. House Texas District 7"/>
    <x v="1"/>
    <x v="0"/>
    <x v="10"/>
    <s v="Lost"/>
    <s v="None"/>
    <s v="None"/>
    <n v="-6.8099999000000002"/>
    <n v="19.16"/>
    <x v="0"/>
    <x v="1"/>
    <x v="1"/>
    <x v="0"/>
    <x v="0"/>
    <x v="0"/>
    <x v="1"/>
    <x v="0"/>
    <m/>
    <s v="No"/>
    <m/>
    <m/>
    <m/>
    <m/>
    <s v="No"/>
    <s v="No"/>
    <m/>
    <m/>
    <s v="No"/>
    <m/>
    <m/>
  </r>
  <r>
    <s v="Joshua Butler"/>
    <x v="0"/>
    <s v="TX"/>
    <s v="U.S. House Texas District 7"/>
    <x v="1"/>
    <x v="0"/>
    <x v="10"/>
    <s v="Lost"/>
    <s v="None"/>
    <s v="None"/>
    <n v="-6.8099999000000002"/>
    <n v="3.77"/>
    <x v="0"/>
    <x v="0"/>
    <x v="1"/>
    <x v="0"/>
    <x v="0"/>
    <x v="0"/>
    <x v="0"/>
    <x v="0"/>
    <m/>
    <s v="No"/>
    <m/>
    <m/>
    <m/>
    <m/>
    <s v="No"/>
    <s v="No"/>
    <m/>
    <m/>
    <s v="No"/>
    <m/>
    <m/>
  </r>
  <r>
    <s v="Laura Moser"/>
    <x v="1"/>
    <s v="TX"/>
    <s v="U.S. House Texas District 7"/>
    <x v="1"/>
    <x v="0"/>
    <x v="10"/>
    <s v="Advanced"/>
    <s v="Lost"/>
    <s v="None"/>
    <n v="-6.8099999000000002"/>
    <n v="24.34"/>
    <x v="0"/>
    <x v="1"/>
    <x v="1"/>
    <x v="0"/>
    <x v="0"/>
    <x v="0"/>
    <x v="0"/>
    <x v="0"/>
    <s v="No"/>
    <s v="No"/>
    <m/>
    <m/>
    <m/>
    <m/>
    <s v="Yes"/>
    <s v="Yes"/>
    <m/>
    <m/>
    <s v="Yes"/>
    <m/>
    <m/>
  </r>
  <r>
    <s v="Lizzie Pannill Fletcher"/>
    <x v="1"/>
    <s v="TX"/>
    <s v="U.S. House Texas District 7"/>
    <x v="1"/>
    <x v="0"/>
    <x v="10"/>
    <s v="Advanced"/>
    <s v="Advanced"/>
    <s v="On the Ballot"/>
    <n v="-6.8099999000000002"/>
    <n v="29.360001"/>
    <x v="1"/>
    <x v="1"/>
    <x v="1"/>
    <x v="0"/>
    <x v="0"/>
    <x v="0"/>
    <x v="0"/>
    <x v="0"/>
    <m/>
    <s v="Yes"/>
    <m/>
    <m/>
    <m/>
    <m/>
    <s v="No"/>
    <s v="No"/>
    <m/>
    <m/>
    <s v="No"/>
    <m/>
    <m/>
  </r>
  <r>
    <s v="Steven David"/>
    <x v="0"/>
    <s v="TX"/>
    <s v="U.S. House Texas District 8"/>
    <x v="1"/>
    <x v="0"/>
    <x v="10"/>
    <s v="Advanced"/>
    <s v="None"/>
    <s v="On the Ballot"/>
    <n v="-52.959999000000003"/>
    <n v="100"/>
    <x v="1"/>
    <x v="1"/>
    <x v="1"/>
    <x v="0"/>
    <x v="0"/>
    <x v="0"/>
    <x v="0"/>
    <x v="0"/>
    <m/>
    <m/>
    <m/>
    <m/>
    <m/>
    <m/>
    <m/>
    <m/>
    <m/>
    <m/>
    <m/>
    <m/>
    <m/>
  </r>
  <r>
    <s v="Beto O'Rourke"/>
    <x v="0"/>
    <s v="TX"/>
    <s v="U.S. Senate Texas"/>
    <x v="2"/>
    <x v="0"/>
    <x v="10"/>
    <s v="Advanced"/>
    <s v="None"/>
    <s v="On the Ballot"/>
    <n v="-13.23"/>
    <n v="61.810001"/>
    <x v="1"/>
    <x v="1"/>
    <x v="1"/>
    <x v="0"/>
    <x v="1"/>
    <x v="0"/>
    <x v="0"/>
    <x v="0"/>
    <m/>
    <m/>
    <m/>
    <m/>
    <m/>
    <m/>
    <m/>
    <m/>
    <m/>
    <s v="Yes"/>
    <m/>
    <m/>
    <m/>
  </r>
  <r>
    <s v="Edward Kimbrough"/>
    <x v="0"/>
    <s v="TX"/>
    <s v="U.S. Senate Texas"/>
    <x v="2"/>
    <x v="0"/>
    <x v="10"/>
    <s v="Lost"/>
    <s v="None"/>
    <s v="None"/>
    <n v="-13.23"/>
    <n v="14.47"/>
    <x v="0"/>
    <x v="0"/>
    <x v="1"/>
    <x v="0"/>
    <x v="0"/>
    <x v="0"/>
    <x v="1"/>
    <x v="0"/>
    <m/>
    <m/>
    <m/>
    <m/>
    <m/>
    <m/>
    <m/>
    <m/>
    <m/>
    <s v="No"/>
    <m/>
    <m/>
    <m/>
  </r>
  <r>
    <s v="Sema Hernandez"/>
    <x v="1"/>
    <s v="TX"/>
    <s v="U.S. Senate Texas"/>
    <x v="2"/>
    <x v="0"/>
    <x v="10"/>
    <s v="Lost"/>
    <s v="None"/>
    <s v="None"/>
    <n v="-13.23"/>
    <n v="23.719999000000001"/>
    <x v="0"/>
    <x v="0"/>
    <x v="1"/>
    <x v="0"/>
    <x v="0"/>
    <x v="0"/>
    <x v="0"/>
    <x v="0"/>
    <m/>
    <m/>
    <m/>
    <m/>
    <m/>
    <m/>
    <m/>
    <m/>
    <m/>
    <s v="No"/>
    <m/>
    <m/>
    <m/>
  </r>
  <r>
    <s v="Kurt Weiland"/>
    <x v="0"/>
    <s v="UT"/>
    <s v="U.S. House Utah District 1"/>
    <x v="1"/>
    <x v="0"/>
    <x v="3"/>
    <s v="Lost"/>
    <s v="None"/>
    <s v="None"/>
    <n v="-37.259998000000003"/>
    <n v="43.150002000000001"/>
    <x v="0"/>
    <x v="1"/>
    <x v="0"/>
    <x v="0"/>
    <x v="0"/>
    <x v="0"/>
    <x v="0"/>
    <x v="0"/>
    <m/>
    <m/>
    <m/>
    <m/>
    <m/>
    <m/>
    <m/>
    <m/>
    <m/>
    <m/>
    <m/>
    <m/>
    <m/>
  </r>
  <r>
    <s v="Lee Castillo"/>
    <x v="0"/>
    <s v="UT"/>
    <s v="U.S. House Utah District 1"/>
    <x v="1"/>
    <x v="0"/>
    <x v="3"/>
    <s v="Advanced"/>
    <s v="None"/>
    <s v="On the Ballot"/>
    <n v="-37.259998000000003"/>
    <n v="56.849997999999999"/>
    <x v="1"/>
    <x v="0"/>
    <x v="1"/>
    <x v="1"/>
    <x v="0"/>
    <x v="0"/>
    <x v="0"/>
    <x v="0"/>
    <m/>
    <m/>
    <m/>
    <m/>
    <m/>
    <m/>
    <m/>
    <m/>
    <m/>
    <m/>
    <m/>
    <m/>
    <m/>
  </r>
  <r>
    <s v="Shireen Ghorbani"/>
    <x v="1"/>
    <s v="UT"/>
    <s v="U.S. House Utah District 2"/>
    <x v="1"/>
    <x v="0"/>
    <x v="3"/>
    <s v="Advanced"/>
    <s v="None"/>
    <s v="On the Ballot"/>
    <n v="-22.73"/>
    <n v="100"/>
    <x v="1"/>
    <x v="0"/>
    <x v="1"/>
    <x v="0"/>
    <x v="0"/>
    <x v="0"/>
    <x v="0"/>
    <x v="0"/>
    <m/>
    <m/>
    <m/>
    <m/>
    <m/>
    <m/>
    <m/>
    <m/>
    <m/>
    <m/>
    <m/>
    <m/>
    <m/>
  </r>
  <r>
    <s v="James Singer"/>
    <x v="0"/>
    <s v="UT"/>
    <s v="U.S. House Utah District 3"/>
    <x v="1"/>
    <x v="0"/>
    <x v="3"/>
    <s v="Advanced"/>
    <s v="None"/>
    <s v="On the Ballot"/>
    <n v="-35.159999999999997"/>
    <n v="100"/>
    <x v="1"/>
    <x v="0"/>
    <x v="1"/>
    <x v="0"/>
    <x v="0"/>
    <x v="0"/>
    <x v="0"/>
    <x v="0"/>
    <m/>
    <m/>
    <m/>
    <m/>
    <m/>
    <m/>
    <m/>
    <m/>
    <m/>
    <m/>
    <m/>
    <m/>
    <m/>
  </r>
  <r>
    <s v="Ben McAdams"/>
    <x v="0"/>
    <s v="UT"/>
    <s v="U.S. House Utah District 4"/>
    <x v="1"/>
    <x v="0"/>
    <x v="3"/>
    <s v="Advanced"/>
    <s v="None"/>
    <s v="On the Ballot"/>
    <n v="-16.809999000000001"/>
    <n v="100"/>
    <x v="1"/>
    <x v="1"/>
    <x v="1"/>
    <x v="0"/>
    <x v="1"/>
    <x v="0"/>
    <x v="0"/>
    <x v="0"/>
    <s v="Yes"/>
    <m/>
    <m/>
    <m/>
    <m/>
    <m/>
    <m/>
    <m/>
    <m/>
    <m/>
    <m/>
    <m/>
    <m/>
  </r>
  <r>
    <s v="Jenny Wilson"/>
    <x v="1"/>
    <s v="UT"/>
    <s v="U.S. Senate Utah"/>
    <x v="2"/>
    <x v="0"/>
    <x v="3"/>
    <s v="Advanced"/>
    <s v="None"/>
    <s v="On the Ballot"/>
    <n v="-28.1"/>
    <n v="100"/>
    <x v="1"/>
    <x v="1"/>
    <x v="1"/>
    <x v="0"/>
    <x v="1"/>
    <x v="0"/>
    <x v="0"/>
    <x v="0"/>
    <m/>
    <m/>
    <m/>
    <m/>
    <m/>
    <m/>
    <m/>
    <m/>
    <m/>
    <m/>
    <m/>
    <m/>
    <m/>
  </r>
  <r>
    <s v="Edwin Santana"/>
    <x v="0"/>
    <s v="VA"/>
    <s v="U.S. House Virginia District 1"/>
    <x v="1"/>
    <x v="0"/>
    <x v="8"/>
    <s v="Lost"/>
    <s v="None"/>
    <s v="None"/>
    <n v="-14.81"/>
    <n v="32.900002000000001"/>
    <x v="0"/>
    <x v="0"/>
    <x v="0"/>
    <x v="0"/>
    <x v="0"/>
    <x v="0"/>
    <x v="0"/>
    <x v="0"/>
    <m/>
    <m/>
    <s v="No"/>
    <m/>
    <m/>
    <m/>
    <s v="Yes"/>
    <m/>
    <m/>
    <m/>
    <m/>
    <m/>
    <m/>
  </r>
  <r>
    <s v="John Suddarth"/>
    <x v="0"/>
    <s v="VA"/>
    <s v="U.S. House Virginia District 1"/>
    <x v="1"/>
    <x v="0"/>
    <x v="8"/>
    <s v="Lost"/>
    <s v="None"/>
    <s v="None"/>
    <n v="-14.81"/>
    <n v="27.129999000000002"/>
    <x v="0"/>
    <x v="1"/>
    <x v="0"/>
    <x v="0"/>
    <x v="0"/>
    <x v="0"/>
    <x v="1"/>
    <x v="0"/>
    <m/>
    <m/>
    <s v="Yes"/>
    <m/>
    <m/>
    <m/>
    <s v="No"/>
    <m/>
    <m/>
    <m/>
    <m/>
    <m/>
    <m/>
  </r>
  <r>
    <s v="Vangie Williams"/>
    <x v="1"/>
    <s v="VA"/>
    <s v="U.S. House Virginia District 1"/>
    <x v="1"/>
    <x v="0"/>
    <x v="8"/>
    <s v="Advanced"/>
    <s v="None"/>
    <s v="On the Ballot"/>
    <n v="-14.81"/>
    <n v="39.970001000000003"/>
    <x v="1"/>
    <x v="0"/>
    <x v="1"/>
    <x v="0"/>
    <x v="0"/>
    <x v="0"/>
    <x v="0"/>
    <x v="0"/>
    <m/>
    <m/>
    <s v="Yes"/>
    <m/>
    <m/>
    <m/>
    <s v="No"/>
    <m/>
    <m/>
    <m/>
    <m/>
    <m/>
    <m/>
  </r>
  <r>
    <s v="Alison Kiehl Friedman"/>
    <x v="1"/>
    <s v="VA"/>
    <s v="U.S. House Virginia District 10"/>
    <x v="1"/>
    <x v="0"/>
    <x v="8"/>
    <s v="Lost"/>
    <s v="None"/>
    <s v="None"/>
    <n v="4.6900000999999998"/>
    <n v="22.959999"/>
    <x v="0"/>
    <x v="1"/>
    <x v="1"/>
    <x v="0"/>
    <x v="0"/>
    <x v="1"/>
    <x v="0"/>
    <x v="1"/>
    <m/>
    <m/>
    <s v="Yes"/>
    <m/>
    <m/>
    <m/>
    <s v="No"/>
    <m/>
    <m/>
    <m/>
    <m/>
    <s v="No"/>
    <m/>
  </r>
  <r>
    <s v="Dan Helmer"/>
    <x v="0"/>
    <s v="VA"/>
    <s v="U.S. House Virginia District 10"/>
    <x v="1"/>
    <x v="0"/>
    <x v="8"/>
    <s v="Lost"/>
    <s v="None"/>
    <s v="None"/>
    <n v="4.6900000999999998"/>
    <n v="12.55"/>
    <x v="0"/>
    <x v="1"/>
    <x v="0"/>
    <x v="0"/>
    <x v="0"/>
    <x v="0"/>
    <x v="0"/>
    <x v="0"/>
    <m/>
    <m/>
    <s v="Yes"/>
    <m/>
    <m/>
    <m/>
    <s v="No"/>
    <m/>
    <m/>
    <m/>
    <m/>
    <s v="Yes"/>
    <m/>
  </r>
  <r>
    <s v="Jennifer Wexton"/>
    <x v="1"/>
    <s v="VA"/>
    <s v="U.S. House Virginia District 10"/>
    <x v="1"/>
    <x v="0"/>
    <x v="8"/>
    <s v="Advanced"/>
    <s v="None"/>
    <s v="On the Ballot"/>
    <n v="4.6900000999999998"/>
    <n v="41.889999000000003"/>
    <x v="1"/>
    <x v="1"/>
    <x v="1"/>
    <x v="0"/>
    <x v="1"/>
    <x v="0"/>
    <x v="0"/>
    <x v="0"/>
    <m/>
    <m/>
    <s v="Yes"/>
    <m/>
    <m/>
    <m/>
    <s v="No"/>
    <m/>
    <m/>
    <m/>
    <m/>
    <s v="No"/>
    <m/>
  </r>
  <r>
    <s v="Julia Biggins"/>
    <x v="1"/>
    <s v="VA"/>
    <s v="U.S. House Virginia District 10"/>
    <x v="1"/>
    <x v="0"/>
    <x v="8"/>
    <s v="Lost"/>
    <s v="None"/>
    <s v="None"/>
    <n v="4.6900000999999998"/>
    <n v="2.8299998999999998"/>
    <x v="0"/>
    <x v="1"/>
    <x v="1"/>
    <x v="0"/>
    <x v="0"/>
    <x v="0"/>
    <x v="1"/>
    <x v="0"/>
    <m/>
    <m/>
    <s v="Yes"/>
    <m/>
    <m/>
    <m/>
    <s v="Yes"/>
    <m/>
    <m/>
    <m/>
    <m/>
    <s v="No"/>
    <m/>
  </r>
  <r>
    <s v="Lindsey Davis Stover"/>
    <x v="1"/>
    <s v="VA"/>
    <s v="U.S. House Virginia District 10"/>
    <x v="1"/>
    <x v="0"/>
    <x v="8"/>
    <s v="Lost"/>
    <s v="None"/>
    <s v="None"/>
    <n v="4.6900000999999998"/>
    <n v="16.02"/>
    <x v="0"/>
    <x v="1"/>
    <x v="1"/>
    <x v="0"/>
    <x v="0"/>
    <x v="0"/>
    <x v="0"/>
    <x v="1"/>
    <m/>
    <m/>
    <s v="Yes"/>
    <m/>
    <m/>
    <m/>
    <s v="No"/>
    <m/>
    <m/>
    <m/>
    <m/>
    <s v="No"/>
    <m/>
  </r>
  <r>
    <s v="Paul Pelletier"/>
    <x v="0"/>
    <s v="VA"/>
    <s v="U.S. House Virginia District 10"/>
    <x v="1"/>
    <x v="0"/>
    <x v="8"/>
    <s v="Lost"/>
    <s v="None"/>
    <s v="None"/>
    <n v="4.6900000999999998"/>
    <n v="3.76"/>
    <x v="0"/>
    <x v="1"/>
    <x v="1"/>
    <x v="0"/>
    <x v="0"/>
    <x v="0"/>
    <x v="0"/>
    <x v="0"/>
    <m/>
    <m/>
    <s v="Yes"/>
    <m/>
    <m/>
    <m/>
    <s v="No"/>
    <m/>
    <m/>
    <m/>
    <m/>
    <s v="No"/>
    <m/>
  </r>
  <r>
    <s v="Elaine Luria"/>
    <x v="1"/>
    <s v="VA"/>
    <s v="U.S. House Virginia District 2"/>
    <x v="1"/>
    <x v="0"/>
    <x v="8"/>
    <s v="Advanced"/>
    <s v="None"/>
    <s v="On the Ballot"/>
    <n v="-5.6599997999999996"/>
    <n v="62.330002"/>
    <x v="1"/>
    <x v="1"/>
    <x v="0"/>
    <x v="0"/>
    <x v="0"/>
    <x v="0"/>
    <x v="1"/>
    <x v="0"/>
    <s v="Yes"/>
    <s v="Yes"/>
    <s v="Yes"/>
    <m/>
    <m/>
    <m/>
    <m/>
    <m/>
    <m/>
    <m/>
    <s v="No"/>
    <s v="Yes"/>
    <m/>
  </r>
  <r>
    <s v="Karen Mallard"/>
    <x v="1"/>
    <s v="VA"/>
    <s v="U.S. House Virginia District 2"/>
    <x v="1"/>
    <x v="0"/>
    <x v="8"/>
    <s v="Lost"/>
    <s v="None"/>
    <s v="None"/>
    <n v="-5.6599997999999996"/>
    <n v="37.669998"/>
    <x v="0"/>
    <x v="1"/>
    <x v="1"/>
    <x v="0"/>
    <x v="0"/>
    <x v="0"/>
    <x v="0"/>
    <x v="0"/>
    <s v="No"/>
    <s v="No"/>
    <s v="Yes"/>
    <m/>
    <m/>
    <m/>
    <m/>
    <m/>
    <m/>
    <m/>
    <s v="Yes"/>
    <s v="No"/>
    <m/>
  </r>
  <r>
    <s v="Leslie Cockburn"/>
    <x v="1"/>
    <s v="VA"/>
    <s v="U.S. House Virginia District 5"/>
    <x v="1"/>
    <x v="0"/>
    <x v="8"/>
    <s v="Advanced"/>
    <s v="None"/>
    <s v="On the Ballot"/>
    <n v="-12.51"/>
    <n v="100"/>
    <x v="1"/>
    <x v="1"/>
    <x v="1"/>
    <x v="0"/>
    <x v="0"/>
    <x v="0"/>
    <x v="0"/>
    <x v="0"/>
    <m/>
    <s v="Yes"/>
    <m/>
    <m/>
    <m/>
    <m/>
    <m/>
    <m/>
    <m/>
    <m/>
    <m/>
    <m/>
    <m/>
  </r>
  <r>
    <s v="Charlotte Moore"/>
    <x v="1"/>
    <s v="VA"/>
    <s v="U.S. House Virginia District 6"/>
    <x v="1"/>
    <x v="0"/>
    <x v="8"/>
    <s v="Lost"/>
    <s v="None"/>
    <s v="None"/>
    <n v="-25.959999"/>
    <n v="18.450001"/>
    <x v="0"/>
    <x v="1"/>
    <x v="1"/>
    <x v="0"/>
    <x v="1"/>
    <x v="0"/>
    <x v="0"/>
    <x v="0"/>
    <m/>
    <m/>
    <s v="No"/>
    <m/>
    <m/>
    <m/>
    <s v="No"/>
    <m/>
    <m/>
    <m/>
    <m/>
    <m/>
    <m/>
  </r>
  <r>
    <s v="Jennifer Lewis"/>
    <x v="1"/>
    <s v="VA"/>
    <s v="U.S. House Virginia District 6"/>
    <x v="1"/>
    <x v="0"/>
    <x v="8"/>
    <s v="Advanced"/>
    <s v="None"/>
    <s v="On the Ballot"/>
    <n v="-25.959999"/>
    <n v="47.669998"/>
    <x v="1"/>
    <x v="1"/>
    <x v="1"/>
    <x v="0"/>
    <x v="0"/>
    <x v="0"/>
    <x v="0"/>
    <x v="0"/>
    <m/>
    <m/>
    <s v="Yes"/>
    <m/>
    <m/>
    <m/>
    <s v="Yes"/>
    <m/>
    <m/>
    <m/>
    <m/>
    <m/>
    <m/>
  </r>
  <r>
    <s v="Peter Volosin"/>
    <x v="0"/>
    <s v="VA"/>
    <s v="U.S. House Virginia District 6"/>
    <x v="1"/>
    <x v="0"/>
    <x v="8"/>
    <s v="Lost"/>
    <s v="None"/>
    <s v="None"/>
    <n v="-25.959999"/>
    <n v="27.190000999999999"/>
    <x v="0"/>
    <x v="1"/>
    <x v="1"/>
    <x v="1"/>
    <x v="0"/>
    <x v="0"/>
    <x v="1"/>
    <x v="0"/>
    <m/>
    <m/>
    <s v="No"/>
    <m/>
    <m/>
    <m/>
    <s v="No"/>
    <m/>
    <m/>
    <m/>
    <m/>
    <m/>
    <m/>
  </r>
  <r>
    <s v="Sergio Coppola"/>
    <x v="0"/>
    <s v="VA"/>
    <s v="U.S. House Virginia District 6"/>
    <x v="1"/>
    <x v="0"/>
    <x v="8"/>
    <s v="Lost"/>
    <s v="None"/>
    <s v="None"/>
    <n v="-25.959999"/>
    <n v="6.6799998"/>
    <x v="0"/>
    <x v="1"/>
    <x v="1"/>
    <x v="0"/>
    <x v="0"/>
    <x v="0"/>
    <x v="1"/>
    <x v="0"/>
    <m/>
    <m/>
    <s v="No"/>
    <m/>
    <m/>
    <m/>
    <s v="No"/>
    <m/>
    <m/>
    <m/>
    <m/>
    <m/>
    <m/>
  </r>
  <r>
    <s v="Abigail Spanberger"/>
    <x v="1"/>
    <s v="VA"/>
    <s v="U.S. House Virginia District 7"/>
    <x v="1"/>
    <x v="0"/>
    <x v="8"/>
    <s v="Advanced"/>
    <s v="None"/>
    <s v="On the Ballot"/>
    <n v="-10.029999999999999"/>
    <n v="72.680000000000007"/>
    <x v="1"/>
    <x v="1"/>
    <x v="1"/>
    <x v="0"/>
    <x v="0"/>
    <x v="0"/>
    <x v="0"/>
    <x v="0"/>
    <m/>
    <s v="Yes"/>
    <s v="Yes"/>
    <m/>
    <m/>
    <m/>
    <m/>
    <m/>
    <m/>
    <m/>
    <m/>
    <s v="No"/>
    <m/>
  </r>
  <r>
    <s v="Dan Ward"/>
    <x v="0"/>
    <s v="VA"/>
    <s v="U.S. House Virginia District 7"/>
    <x v="1"/>
    <x v="0"/>
    <x v="8"/>
    <s v="Lost"/>
    <s v="None"/>
    <s v="None"/>
    <n v="-10.029999999999999"/>
    <n v="27.32"/>
    <x v="0"/>
    <x v="1"/>
    <x v="0"/>
    <x v="0"/>
    <x v="0"/>
    <x v="0"/>
    <x v="0"/>
    <x v="0"/>
    <m/>
    <s v="No"/>
    <s v="Yes"/>
    <m/>
    <m/>
    <m/>
    <m/>
    <m/>
    <m/>
    <m/>
    <m/>
    <s v="Yes"/>
    <m/>
  </r>
  <r>
    <s v="Anthony Flaccavento"/>
    <x v="0"/>
    <s v="VA"/>
    <s v="U.S. House Virginia District 9"/>
    <x v="1"/>
    <x v="0"/>
    <x v="8"/>
    <s v="Advanced"/>
    <s v="None"/>
    <s v="On the Ballot"/>
    <n v="-40.709999000000003"/>
    <n v="78.639999000000003"/>
    <x v="1"/>
    <x v="1"/>
    <x v="1"/>
    <x v="0"/>
    <x v="0"/>
    <x v="0"/>
    <x v="0"/>
    <x v="0"/>
    <m/>
    <m/>
    <m/>
    <m/>
    <m/>
    <m/>
    <s v="Yes"/>
    <m/>
    <m/>
    <m/>
    <m/>
    <m/>
    <m/>
  </r>
  <r>
    <s v="Justin Santopietro"/>
    <x v="0"/>
    <s v="VA"/>
    <s v="U.S. House Virginia District 9"/>
    <x v="1"/>
    <x v="0"/>
    <x v="8"/>
    <s v="Lost"/>
    <s v="None"/>
    <s v="None"/>
    <n v="-40.709999000000003"/>
    <n v="21.360001"/>
    <x v="0"/>
    <x v="1"/>
    <x v="1"/>
    <x v="0"/>
    <x v="0"/>
    <x v="0"/>
    <x v="0"/>
    <x v="0"/>
    <m/>
    <m/>
    <m/>
    <m/>
    <m/>
    <m/>
    <s v="No"/>
    <m/>
    <m/>
    <m/>
    <m/>
    <m/>
    <m/>
  </r>
  <r>
    <s v="Carolyn Long"/>
    <x v="1"/>
    <s v="WA"/>
    <s v="U.S. House Washington District 3"/>
    <x v="1"/>
    <x v="0"/>
    <x v="7"/>
    <s v="Advanced"/>
    <s v="None"/>
    <s v="On the Ballot"/>
    <n v="-8.5100002000000003"/>
    <m/>
    <x v="1"/>
    <x v="1"/>
    <x v="1"/>
    <x v="0"/>
    <x v="0"/>
    <x v="0"/>
    <x v="0"/>
    <x v="0"/>
    <m/>
    <s v="Yes"/>
    <s v="Yes"/>
    <m/>
    <m/>
    <m/>
    <s v="No"/>
    <s v="No"/>
    <m/>
    <s v="Yes"/>
    <m/>
    <m/>
    <m/>
  </r>
  <r>
    <s v="David McDevitt"/>
    <x v="0"/>
    <s v="WA"/>
    <s v="U.S. House Washington District 3"/>
    <x v="1"/>
    <x v="0"/>
    <x v="7"/>
    <s v="Lost"/>
    <s v="None"/>
    <s v="None"/>
    <n v="-8.5100002000000003"/>
    <m/>
    <x v="0"/>
    <x v="1"/>
    <x v="0"/>
    <x v="0"/>
    <x v="0"/>
    <x v="1"/>
    <x v="0"/>
    <x v="0"/>
    <m/>
    <s v="No"/>
    <s v="No"/>
    <m/>
    <m/>
    <m/>
    <s v="No"/>
    <s v="No"/>
    <m/>
    <s v="No"/>
    <m/>
    <m/>
    <m/>
  </r>
  <r>
    <s v="Dorothy Gasque"/>
    <x v="1"/>
    <s v="WA"/>
    <s v="U.S. House Washington District 3"/>
    <x v="1"/>
    <x v="0"/>
    <x v="7"/>
    <s v="Lost"/>
    <s v="None"/>
    <s v="None"/>
    <n v="-8.5100002000000003"/>
    <m/>
    <x v="0"/>
    <x v="1"/>
    <x v="0"/>
    <x v="0"/>
    <x v="0"/>
    <x v="0"/>
    <x v="1"/>
    <x v="0"/>
    <m/>
    <s v="No"/>
    <s v="No"/>
    <m/>
    <m/>
    <m/>
    <s v="Yes"/>
    <s v="Yes"/>
    <m/>
    <s v="No"/>
    <m/>
    <m/>
    <m/>
  </r>
  <r>
    <s v="Martin Hash"/>
    <x v="0"/>
    <s v="WA"/>
    <s v="U.S. House Washington District 3"/>
    <x v="1"/>
    <x v="0"/>
    <x v="7"/>
    <s v="Lost"/>
    <s v="None"/>
    <s v="None"/>
    <n v="-8.5100002000000003"/>
    <m/>
    <x v="0"/>
    <x v="1"/>
    <x v="1"/>
    <x v="0"/>
    <x v="0"/>
    <x v="0"/>
    <x v="1"/>
    <x v="0"/>
    <m/>
    <s v="No"/>
    <s v="No"/>
    <m/>
    <m/>
    <m/>
    <s v="No"/>
    <s v="No"/>
    <m/>
    <s v="No"/>
    <m/>
    <m/>
    <m/>
  </r>
  <r>
    <s v="Christine Brown"/>
    <x v="1"/>
    <s v="WA"/>
    <s v="U.S. House Washington District 4"/>
    <x v="1"/>
    <x v="0"/>
    <x v="7"/>
    <s v="Advanced"/>
    <s v="None"/>
    <s v="On the Ballot"/>
    <n v="-25.08"/>
    <m/>
    <x v="1"/>
    <x v="1"/>
    <x v="1"/>
    <x v="0"/>
    <x v="0"/>
    <x v="0"/>
    <x v="1"/>
    <x v="0"/>
    <m/>
    <m/>
    <m/>
    <m/>
    <m/>
    <m/>
    <m/>
    <m/>
    <m/>
    <m/>
    <m/>
    <m/>
    <m/>
  </r>
  <r>
    <s v="Lisa Brown"/>
    <x v="1"/>
    <s v="WA"/>
    <s v="U.S. House Washington District 5"/>
    <x v="1"/>
    <x v="0"/>
    <x v="7"/>
    <s v="Advanced"/>
    <s v="None"/>
    <s v="On the Ballot"/>
    <n v="-14.81"/>
    <m/>
    <x v="1"/>
    <x v="1"/>
    <x v="1"/>
    <x v="0"/>
    <x v="1"/>
    <x v="0"/>
    <x v="0"/>
    <x v="0"/>
    <s v="Yes"/>
    <s v="Yes"/>
    <s v="Yes"/>
    <m/>
    <m/>
    <m/>
    <m/>
    <m/>
    <m/>
    <s v="Yes"/>
    <m/>
    <m/>
    <m/>
  </r>
  <r>
    <s v="Jason Rittereiser"/>
    <x v="0"/>
    <s v="WA"/>
    <s v="U.S. House Washington District 8"/>
    <x v="1"/>
    <x v="0"/>
    <x v="7"/>
    <s v="Lost"/>
    <s v="None"/>
    <s v="None"/>
    <n v="0.12"/>
    <m/>
    <x v="0"/>
    <x v="1"/>
    <x v="1"/>
    <x v="0"/>
    <x v="0"/>
    <x v="0"/>
    <x v="0"/>
    <x v="0"/>
    <m/>
    <s v="No"/>
    <s v="Yes"/>
    <m/>
    <m/>
    <m/>
    <s v="Yes"/>
    <m/>
    <m/>
    <s v="Yes"/>
    <m/>
    <m/>
    <m/>
  </r>
  <r>
    <s v="Kim Schrier"/>
    <x v="1"/>
    <s v="WA"/>
    <s v="U.S. House Washington District 8"/>
    <x v="1"/>
    <x v="0"/>
    <x v="7"/>
    <s v="Advanced"/>
    <s v="None"/>
    <s v="On the Ballot"/>
    <n v="0.12"/>
    <m/>
    <x v="1"/>
    <x v="1"/>
    <x v="1"/>
    <x v="0"/>
    <x v="0"/>
    <x v="0"/>
    <x v="1"/>
    <x v="0"/>
    <m/>
    <s v="Yes"/>
    <s v="Yes"/>
    <m/>
    <m/>
    <m/>
    <s v="No"/>
    <m/>
    <m/>
    <s v="No"/>
    <m/>
    <m/>
    <m/>
  </r>
  <r>
    <s v="Shannon Hader"/>
    <x v="1"/>
    <s v="WA"/>
    <s v="U.S. House Washington District 8"/>
    <x v="1"/>
    <x v="0"/>
    <x v="7"/>
    <s v="Lost"/>
    <s v="None"/>
    <s v="None"/>
    <n v="0.12"/>
    <m/>
    <x v="0"/>
    <x v="1"/>
    <x v="1"/>
    <x v="0"/>
    <x v="0"/>
    <x v="1"/>
    <x v="1"/>
    <x v="0"/>
    <m/>
    <s v="No"/>
    <s v="Yes"/>
    <m/>
    <m/>
    <m/>
    <s v="No"/>
    <m/>
    <m/>
    <s v="No"/>
    <m/>
    <m/>
    <m/>
  </r>
  <r>
    <s v="Thomas Cramer"/>
    <x v="0"/>
    <s v="WA"/>
    <s v="U.S. House Washington District 8"/>
    <x v="1"/>
    <x v="0"/>
    <x v="7"/>
    <s v="Lost"/>
    <s v="None"/>
    <s v="None"/>
    <n v="0.12"/>
    <m/>
    <x v="0"/>
    <x v="1"/>
    <x v="1"/>
    <x v="0"/>
    <x v="0"/>
    <x v="0"/>
    <x v="0"/>
    <x v="0"/>
    <m/>
    <s v="No"/>
    <s v="No"/>
    <m/>
    <m/>
    <m/>
    <s v="No"/>
    <m/>
    <m/>
    <s v="No"/>
    <m/>
    <m/>
    <m/>
  </r>
  <r>
    <s v="Kendra Fershee"/>
    <x v="1"/>
    <s v="WV"/>
    <s v="U.S. House West Virginia District 1"/>
    <x v="1"/>
    <x v="0"/>
    <x v="6"/>
    <s v="Advanced"/>
    <s v="None"/>
    <s v="On the Ballot"/>
    <n v="-40.409999999999997"/>
    <n v="47.240001999999997"/>
    <x v="1"/>
    <x v="1"/>
    <x v="1"/>
    <x v="0"/>
    <x v="0"/>
    <x v="0"/>
    <x v="0"/>
    <x v="0"/>
    <m/>
    <m/>
    <m/>
    <m/>
    <m/>
    <m/>
    <m/>
    <m/>
    <m/>
    <m/>
    <m/>
    <m/>
    <m/>
  </r>
  <r>
    <s v="Ralph Baxter"/>
    <x v="0"/>
    <s v="WV"/>
    <s v="U.S. House West Virginia District 1"/>
    <x v="1"/>
    <x v="0"/>
    <x v="6"/>
    <s v="Lost"/>
    <s v="None"/>
    <s v="None"/>
    <n v="-40.409999999999997"/>
    <n v="38.119999"/>
    <x v="0"/>
    <x v="1"/>
    <x v="1"/>
    <x v="0"/>
    <x v="0"/>
    <x v="0"/>
    <x v="0"/>
    <x v="0"/>
    <m/>
    <m/>
    <m/>
    <m/>
    <m/>
    <m/>
    <m/>
    <m/>
    <m/>
    <m/>
    <m/>
    <m/>
    <m/>
  </r>
  <r>
    <s v="Tom Payne"/>
    <x v="0"/>
    <s v="WV"/>
    <s v="U.S. House West Virginia District 1"/>
    <x v="1"/>
    <x v="0"/>
    <x v="6"/>
    <s v="Lost"/>
    <s v="None"/>
    <s v="None"/>
    <n v="-40.409999999999997"/>
    <n v="14.64"/>
    <x v="0"/>
    <x v="1"/>
    <x v="0"/>
    <x v="0"/>
    <x v="0"/>
    <x v="0"/>
    <x v="1"/>
    <x v="0"/>
    <m/>
    <m/>
    <m/>
    <m/>
    <m/>
    <m/>
    <m/>
    <m/>
    <m/>
    <m/>
    <m/>
    <m/>
    <m/>
  </r>
  <r>
    <s v="Aaron Scheinberg"/>
    <x v="0"/>
    <s v="WV"/>
    <s v="U.S. House West Virginia District 2"/>
    <x v="1"/>
    <x v="0"/>
    <x v="6"/>
    <s v="Lost"/>
    <s v="None"/>
    <s v="None"/>
    <n v="-35.330002"/>
    <n v="37.43"/>
    <x v="0"/>
    <x v="1"/>
    <x v="0"/>
    <x v="0"/>
    <x v="0"/>
    <x v="0"/>
    <x v="0"/>
    <x v="0"/>
    <m/>
    <m/>
    <m/>
    <m/>
    <m/>
    <m/>
    <m/>
    <m/>
    <m/>
    <m/>
    <m/>
    <s v="Yes"/>
    <m/>
  </r>
  <r>
    <s v="Talley Sergent"/>
    <x v="1"/>
    <s v="WV"/>
    <s v="U.S. House West Virginia District 2"/>
    <x v="1"/>
    <x v="0"/>
    <x v="6"/>
    <s v="Advanced"/>
    <s v="None"/>
    <s v="On the Ballot"/>
    <n v="-35.330002"/>
    <n v="62.57"/>
    <x v="1"/>
    <x v="1"/>
    <x v="1"/>
    <x v="0"/>
    <x v="0"/>
    <x v="0"/>
    <x v="0"/>
    <x v="1"/>
    <m/>
    <m/>
    <m/>
    <m/>
    <m/>
    <m/>
    <m/>
    <m/>
    <m/>
    <m/>
    <m/>
    <s v="No"/>
    <m/>
  </r>
  <r>
    <s v="Janice Hagerman"/>
    <x v="1"/>
    <s v="WV"/>
    <s v="U.S. House West Virginia District 3"/>
    <x v="1"/>
    <x v="0"/>
    <x v="6"/>
    <s v="Lost"/>
    <s v="None"/>
    <s v="None"/>
    <n v="-47.48"/>
    <n v="7.2399997999999997"/>
    <x v="0"/>
    <x v="1"/>
    <x v="1"/>
    <x v="0"/>
    <x v="0"/>
    <x v="0"/>
    <x v="0"/>
    <x v="0"/>
    <m/>
    <m/>
    <m/>
    <m/>
    <m/>
    <m/>
    <m/>
    <m/>
    <m/>
    <m/>
    <s v="No"/>
    <s v="No"/>
    <m/>
  </r>
  <r>
    <s v="Paul Davis"/>
    <x v="0"/>
    <s v="WV"/>
    <s v="U.S. House West Virginia District 3"/>
    <x v="1"/>
    <x v="0"/>
    <x v="6"/>
    <s v="Lost"/>
    <s v="None"/>
    <s v="None"/>
    <n v="-47.48"/>
    <n v="15.96"/>
    <x v="0"/>
    <x v="1"/>
    <x v="1"/>
    <x v="0"/>
    <x v="0"/>
    <x v="0"/>
    <x v="0"/>
    <x v="0"/>
    <m/>
    <m/>
    <m/>
    <m/>
    <m/>
    <m/>
    <m/>
    <m/>
    <m/>
    <m/>
    <s v="No"/>
    <s v="No"/>
    <m/>
  </r>
  <r>
    <s v="Richard Ojeda"/>
    <x v="0"/>
    <s v="WV"/>
    <s v="U.S. House West Virginia District 3"/>
    <x v="1"/>
    <x v="0"/>
    <x v="6"/>
    <s v="Advanced"/>
    <s v="None"/>
    <s v="On the Ballot"/>
    <n v="-47.48"/>
    <n v="52.16"/>
    <x v="1"/>
    <x v="0"/>
    <x v="0"/>
    <x v="0"/>
    <x v="1"/>
    <x v="0"/>
    <x v="0"/>
    <x v="0"/>
    <m/>
    <m/>
    <m/>
    <m/>
    <m/>
    <m/>
    <m/>
    <m/>
    <m/>
    <m/>
    <s v="Yes"/>
    <s v="Yes"/>
    <m/>
  </r>
  <r>
    <s v="Shirley Love"/>
    <x v="1"/>
    <s v="WV"/>
    <s v="U.S. House West Virginia District 3"/>
    <x v="1"/>
    <x v="0"/>
    <x v="6"/>
    <s v="Lost"/>
    <s v="None"/>
    <s v="None"/>
    <n v="-47.48"/>
    <n v="24.639999"/>
    <x v="0"/>
    <x v="1"/>
    <x v="1"/>
    <x v="0"/>
    <x v="0"/>
    <x v="0"/>
    <x v="0"/>
    <x v="0"/>
    <m/>
    <m/>
    <m/>
    <m/>
    <m/>
    <m/>
    <m/>
    <m/>
    <m/>
    <m/>
    <s v="No"/>
    <s v="No"/>
    <m/>
  </r>
  <r>
    <m/>
    <x v="2"/>
    <m/>
    <m/>
    <x v="3"/>
    <x v="2"/>
    <x v="11"/>
    <m/>
    <m/>
    <m/>
    <m/>
    <m/>
    <x v="2"/>
    <x v="2"/>
    <x v="2"/>
    <x v="2"/>
    <x v="2"/>
    <x v="2"/>
    <x v="2"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E34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Veteran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E25" firstHeaderRow="1" firstDataRow="2" firstDataCol="1"/>
  <pivotFields count="34"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Rac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8:E73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LGBTQ?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8:E63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Obama Alum?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E16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Elected Official?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7:E52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Self-Funder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34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E43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STEM?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73"/>
  <sheetViews>
    <sheetView workbookViewId="0">
      <selection activeCell="M3" sqref="M3"/>
    </sheetView>
  </sheetViews>
  <sheetFormatPr baseColWidth="10" defaultColWidth="8.83203125" defaultRowHeight="15"/>
  <cols>
    <col min="1" max="1" width="15.33203125" bestFit="1" customWidth="1"/>
    <col min="2" max="2" width="15.5" bestFit="1" customWidth="1"/>
    <col min="3" max="3" width="4" bestFit="1" customWidth="1"/>
    <col min="4" max="4" width="7" bestFit="1" customWidth="1"/>
    <col min="5" max="5" width="10.83203125" bestFit="1" customWidth="1"/>
  </cols>
  <sheetData>
    <row r="3" spans="1:9">
      <c r="A3" s="3" t="s">
        <v>1127</v>
      </c>
      <c r="B3" s="3" t="s">
        <v>1128</v>
      </c>
    </row>
    <row r="4" spans="1:9">
      <c r="A4" s="3" t="s">
        <v>1131</v>
      </c>
      <c r="B4" t="s">
        <v>41</v>
      </c>
      <c r="C4" t="s">
        <v>43</v>
      </c>
      <c r="D4" t="s">
        <v>1129</v>
      </c>
      <c r="E4" t="s">
        <v>1130</v>
      </c>
    </row>
    <row r="5" spans="1:9">
      <c r="A5" s="4" t="s">
        <v>49</v>
      </c>
      <c r="B5" s="2">
        <v>142</v>
      </c>
      <c r="C5" s="2">
        <v>114</v>
      </c>
      <c r="D5" s="2">
        <v>10</v>
      </c>
      <c r="E5" s="2">
        <v>266</v>
      </c>
      <c r="G5" s="5">
        <f>114/239</f>
        <v>0.47698744769874479</v>
      </c>
      <c r="H5" s="5">
        <f>114/266</f>
        <v>0.42857142857142855</v>
      </c>
      <c r="I5" s="5">
        <f>125/545</f>
        <v>0.22935779816513763</v>
      </c>
    </row>
    <row r="6" spans="1:9">
      <c r="A6" s="4" t="s">
        <v>34</v>
      </c>
      <c r="B6" s="2">
        <v>408</v>
      </c>
      <c r="C6" s="2">
        <v>125</v>
      </c>
      <c r="D6" s="2">
        <v>12</v>
      </c>
      <c r="E6" s="2">
        <v>545</v>
      </c>
    </row>
    <row r="7" spans="1:9">
      <c r="A7" s="4" t="s">
        <v>1129</v>
      </c>
      <c r="B7" s="2"/>
      <c r="C7" s="2"/>
      <c r="D7" s="2"/>
      <c r="E7" s="2"/>
    </row>
    <row r="8" spans="1:9">
      <c r="A8" s="4" t="s">
        <v>1130</v>
      </c>
      <c r="B8" s="2">
        <v>550</v>
      </c>
      <c r="C8" s="2">
        <v>239</v>
      </c>
      <c r="D8" s="2">
        <v>22</v>
      </c>
      <c r="E8" s="2">
        <v>811</v>
      </c>
    </row>
    <row r="11" spans="1:9">
      <c r="A11" s="3" t="s">
        <v>1132</v>
      </c>
      <c r="B11" s="3" t="s">
        <v>1128</v>
      </c>
    </row>
    <row r="12" spans="1:9">
      <c r="A12" s="3" t="s">
        <v>1131</v>
      </c>
      <c r="B12" t="s">
        <v>41</v>
      </c>
      <c r="C12" t="s">
        <v>43</v>
      </c>
      <c r="D12" t="s">
        <v>1129</v>
      </c>
      <c r="E12" t="s">
        <v>1130</v>
      </c>
    </row>
    <row r="13" spans="1:9">
      <c r="A13" s="4" t="s">
        <v>41</v>
      </c>
      <c r="B13" s="2">
        <v>466</v>
      </c>
      <c r="C13" s="2">
        <v>181</v>
      </c>
      <c r="D13" s="2">
        <v>20</v>
      </c>
      <c r="E13" s="2">
        <v>667</v>
      </c>
      <c r="G13" s="5">
        <f>58/239</f>
        <v>0.24267782426778242</v>
      </c>
      <c r="H13" s="5">
        <f>58/133</f>
        <v>0.43609022556390975</v>
      </c>
      <c r="I13" s="5">
        <f>181/667</f>
        <v>0.27136431784107945</v>
      </c>
    </row>
    <row r="14" spans="1:9">
      <c r="A14" s="4" t="s">
        <v>43</v>
      </c>
      <c r="B14" s="2">
        <v>73</v>
      </c>
      <c r="C14" s="2">
        <v>58</v>
      </c>
      <c r="D14" s="2">
        <v>2</v>
      </c>
      <c r="E14" s="2">
        <v>133</v>
      </c>
    </row>
    <row r="15" spans="1:9">
      <c r="A15" s="4" t="s">
        <v>1129</v>
      </c>
      <c r="B15" s="2"/>
      <c r="C15" s="2"/>
      <c r="D15" s="2"/>
      <c r="E15" s="2"/>
    </row>
    <row r="16" spans="1:9">
      <c r="A16" s="4" t="s">
        <v>1130</v>
      </c>
      <c r="B16" s="2">
        <v>539</v>
      </c>
      <c r="C16" s="2">
        <v>239</v>
      </c>
      <c r="D16" s="2">
        <v>22</v>
      </c>
      <c r="E16" s="2">
        <v>800</v>
      </c>
    </row>
    <row r="20" spans="1:9">
      <c r="A20" s="3" t="s">
        <v>1133</v>
      </c>
      <c r="B20" s="3" t="s">
        <v>1128</v>
      </c>
    </row>
    <row r="21" spans="1:9">
      <c r="A21" s="3" t="s">
        <v>1131</v>
      </c>
      <c r="B21" t="s">
        <v>41</v>
      </c>
      <c r="C21" t="s">
        <v>43</v>
      </c>
      <c r="D21" t="s">
        <v>1129</v>
      </c>
      <c r="E21" t="s">
        <v>1130</v>
      </c>
    </row>
    <row r="22" spans="1:9">
      <c r="A22" s="4" t="s">
        <v>42</v>
      </c>
      <c r="B22" s="2">
        <v>144</v>
      </c>
      <c r="C22" s="2">
        <v>56</v>
      </c>
      <c r="D22" s="2">
        <v>3</v>
      </c>
      <c r="E22" s="2">
        <v>203</v>
      </c>
      <c r="G22" s="5">
        <f>56/201</f>
        <v>0.27860696517412936</v>
      </c>
      <c r="H22" s="5">
        <f>56/203</f>
        <v>0.27586206896551724</v>
      </c>
      <c r="I22" s="5">
        <f>145/452</f>
        <v>0.32079646017699115</v>
      </c>
    </row>
    <row r="23" spans="1:9">
      <c r="A23" s="4" t="s">
        <v>45</v>
      </c>
      <c r="B23" s="2">
        <v>305</v>
      </c>
      <c r="C23" s="2">
        <v>145</v>
      </c>
      <c r="D23" s="2">
        <v>2</v>
      </c>
      <c r="E23" s="2">
        <v>452</v>
      </c>
    </row>
    <row r="24" spans="1:9">
      <c r="A24" s="4" t="s">
        <v>1129</v>
      </c>
      <c r="B24" s="2"/>
      <c r="C24" s="2"/>
      <c r="D24" s="2"/>
      <c r="E24" s="2"/>
    </row>
    <row r="25" spans="1:9">
      <c r="A25" s="4" t="s">
        <v>1130</v>
      </c>
      <c r="B25" s="2">
        <v>449</v>
      </c>
      <c r="C25" s="2">
        <v>201</v>
      </c>
      <c r="D25" s="2">
        <v>5</v>
      </c>
      <c r="E25" s="2">
        <v>655</v>
      </c>
    </row>
    <row r="29" spans="1:9">
      <c r="A29" s="3" t="s">
        <v>1134</v>
      </c>
      <c r="B29" s="3" t="s">
        <v>1128</v>
      </c>
    </row>
    <row r="30" spans="1:9">
      <c r="A30" s="3" t="s">
        <v>1131</v>
      </c>
      <c r="B30" t="s">
        <v>41</v>
      </c>
      <c r="C30" t="s">
        <v>43</v>
      </c>
      <c r="D30" t="s">
        <v>1129</v>
      </c>
      <c r="E30" t="s">
        <v>1130</v>
      </c>
    </row>
    <row r="31" spans="1:9">
      <c r="A31" s="4" t="s">
        <v>41</v>
      </c>
      <c r="B31" s="2">
        <v>456</v>
      </c>
      <c r="C31" s="2">
        <v>203</v>
      </c>
      <c r="D31" s="2">
        <v>18</v>
      </c>
      <c r="E31" s="2">
        <v>677</v>
      </c>
    </row>
    <row r="32" spans="1:9">
      <c r="A32" s="4" t="s">
        <v>43</v>
      </c>
      <c r="B32" s="2">
        <v>83</v>
      </c>
      <c r="C32" s="2">
        <v>36</v>
      </c>
      <c r="D32" s="2">
        <v>4</v>
      </c>
      <c r="E32" s="2">
        <v>123</v>
      </c>
      <c r="G32" s="5">
        <f>36/239</f>
        <v>0.15062761506276151</v>
      </c>
      <c r="H32" s="5">
        <f>36/123</f>
        <v>0.29268292682926828</v>
      </c>
      <c r="I32" s="5">
        <f>203/677</f>
        <v>0.29985228951255538</v>
      </c>
    </row>
    <row r="33" spans="1:9">
      <c r="A33" s="4" t="s">
        <v>1129</v>
      </c>
      <c r="B33" s="2"/>
      <c r="C33" s="2"/>
      <c r="D33" s="2"/>
      <c r="E33" s="2"/>
    </row>
    <row r="34" spans="1:9">
      <c r="A34" s="4" t="s">
        <v>1130</v>
      </c>
      <c r="B34" s="2">
        <v>539</v>
      </c>
      <c r="C34" s="2">
        <v>239</v>
      </c>
      <c r="D34" s="2">
        <v>22</v>
      </c>
      <c r="E34" s="2">
        <v>800</v>
      </c>
    </row>
    <row r="38" spans="1:9">
      <c r="A38" s="3" t="s">
        <v>1135</v>
      </c>
      <c r="B38" s="3" t="s">
        <v>1128</v>
      </c>
    </row>
    <row r="39" spans="1:9">
      <c r="A39" s="3" t="s">
        <v>1131</v>
      </c>
      <c r="B39" t="s">
        <v>41</v>
      </c>
      <c r="C39" t="s">
        <v>43</v>
      </c>
      <c r="D39" t="s">
        <v>1129</v>
      </c>
      <c r="E39" t="s">
        <v>1130</v>
      </c>
    </row>
    <row r="40" spans="1:9">
      <c r="A40" s="4" t="s">
        <v>41</v>
      </c>
      <c r="B40" s="2">
        <v>428</v>
      </c>
      <c r="C40" s="2">
        <v>206</v>
      </c>
      <c r="D40" s="2">
        <v>20</v>
      </c>
      <c r="E40" s="2">
        <v>654</v>
      </c>
      <c r="G40" s="5">
        <f>33/239</f>
        <v>0.13807531380753138</v>
      </c>
      <c r="H40" s="5">
        <f>33/146</f>
        <v>0.22602739726027396</v>
      </c>
      <c r="I40" s="5">
        <f>206/654</f>
        <v>0.3149847094801223</v>
      </c>
    </row>
    <row r="41" spans="1:9">
      <c r="A41" s="4" t="s">
        <v>43</v>
      </c>
      <c r="B41" s="2">
        <v>111</v>
      </c>
      <c r="C41" s="2">
        <v>33</v>
      </c>
      <c r="D41" s="2">
        <v>2</v>
      </c>
      <c r="E41" s="2">
        <v>146</v>
      </c>
    </row>
    <row r="42" spans="1:9">
      <c r="A42" s="4" t="s">
        <v>1129</v>
      </c>
      <c r="B42" s="2"/>
      <c r="C42" s="2"/>
      <c r="D42" s="2"/>
      <c r="E42" s="2"/>
    </row>
    <row r="43" spans="1:9">
      <c r="A43" s="4" t="s">
        <v>1130</v>
      </c>
      <c r="B43" s="2">
        <v>539</v>
      </c>
      <c r="C43" s="2">
        <v>239</v>
      </c>
      <c r="D43" s="2">
        <v>22</v>
      </c>
      <c r="E43" s="2">
        <v>800</v>
      </c>
    </row>
    <row r="47" spans="1:9">
      <c r="A47" s="3" t="s">
        <v>1136</v>
      </c>
      <c r="B47" s="3" t="s">
        <v>1128</v>
      </c>
    </row>
    <row r="48" spans="1:9">
      <c r="A48" s="3" t="s">
        <v>1131</v>
      </c>
      <c r="B48" t="s">
        <v>41</v>
      </c>
      <c r="C48" t="s">
        <v>43</v>
      </c>
      <c r="D48" t="s">
        <v>1129</v>
      </c>
      <c r="E48" t="s">
        <v>1130</v>
      </c>
    </row>
    <row r="49" spans="1:9">
      <c r="A49" s="4" t="s">
        <v>41</v>
      </c>
      <c r="B49" s="2">
        <v>519</v>
      </c>
      <c r="C49" s="2">
        <v>227</v>
      </c>
      <c r="D49" s="2">
        <v>22</v>
      </c>
      <c r="E49" s="2">
        <v>768</v>
      </c>
      <c r="G49" s="5">
        <f>12/239</f>
        <v>5.0209205020920501E-2</v>
      </c>
      <c r="H49" s="5">
        <f>12/43</f>
        <v>0.27906976744186046</v>
      </c>
      <c r="I49" s="5">
        <f>227/768</f>
        <v>0.29557291666666669</v>
      </c>
    </row>
    <row r="50" spans="1:9">
      <c r="A50" s="4" t="s">
        <v>43</v>
      </c>
      <c r="B50" s="2">
        <v>31</v>
      </c>
      <c r="C50" s="2">
        <v>12</v>
      </c>
      <c r="D50" s="2"/>
      <c r="E50" s="2">
        <v>43</v>
      </c>
    </row>
    <row r="51" spans="1:9">
      <c r="A51" s="4" t="s">
        <v>1129</v>
      </c>
      <c r="B51" s="2"/>
      <c r="C51" s="2"/>
      <c r="D51" s="2"/>
      <c r="E51" s="2"/>
    </row>
    <row r="52" spans="1:9">
      <c r="A52" s="4" t="s">
        <v>1130</v>
      </c>
      <c r="B52" s="2">
        <v>550</v>
      </c>
      <c r="C52" s="2">
        <v>239</v>
      </c>
      <c r="D52" s="2">
        <v>22</v>
      </c>
      <c r="E52" s="2">
        <v>811</v>
      </c>
    </row>
    <row r="58" spans="1:9">
      <c r="A58" s="3" t="s">
        <v>1137</v>
      </c>
      <c r="B58" s="3" t="s">
        <v>1128</v>
      </c>
    </row>
    <row r="59" spans="1:9">
      <c r="A59" s="3" t="s">
        <v>1131</v>
      </c>
      <c r="B59" t="s">
        <v>41</v>
      </c>
      <c r="C59" t="s">
        <v>43</v>
      </c>
      <c r="D59" t="s">
        <v>1129</v>
      </c>
      <c r="E59" t="s">
        <v>1130</v>
      </c>
    </row>
    <row r="60" spans="1:9">
      <c r="A60" s="4" t="s">
        <v>41</v>
      </c>
      <c r="B60" s="2">
        <v>528</v>
      </c>
      <c r="C60" s="2">
        <v>226</v>
      </c>
      <c r="D60" s="2">
        <v>22</v>
      </c>
      <c r="E60" s="2">
        <v>776</v>
      </c>
      <c r="G60" s="5">
        <f>13/239</f>
        <v>5.4393305439330547E-2</v>
      </c>
      <c r="H60" s="5">
        <f>13/34</f>
        <v>0.38235294117647056</v>
      </c>
      <c r="I60" s="5">
        <f>226/776</f>
        <v>0.29123711340206188</v>
      </c>
    </row>
    <row r="61" spans="1:9">
      <c r="A61" s="4" t="s">
        <v>43</v>
      </c>
      <c r="B61" s="2">
        <v>21</v>
      </c>
      <c r="C61" s="2">
        <v>13</v>
      </c>
      <c r="D61" s="2"/>
      <c r="E61" s="2">
        <v>34</v>
      </c>
    </row>
    <row r="62" spans="1:9">
      <c r="A62" s="4" t="s">
        <v>1129</v>
      </c>
      <c r="B62" s="2"/>
      <c r="C62" s="2"/>
      <c r="D62" s="2"/>
      <c r="E62" s="2"/>
    </row>
    <row r="63" spans="1:9">
      <c r="A63" s="4" t="s">
        <v>1130</v>
      </c>
      <c r="B63" s="2">
        <v>549</v>
      </c>
      <c r="C63" s="2">
        <v>239</v>
      </c>
      <c r="D63" s="2">
        <v>22</v>
      </c>
      <c r="E63" s="2">
        <v>810</v>
      </c>
    </row>
    <row r="68" spans="1:9">
      <c r="A68" s="3" t="s">
        <v>1138</v>
      </c>
      <c r="B68" s="3" t="s">
        <v>1128</v>
      </c>
    </row>
    <row r="69" spans="1:9">
      <c r="A69" s="3" t="s">
        <v>1131</v>
      </c>
      <c r="B69" t="s">
        <v>41</v>
      </c>
      <c r="C69" t="s">
        <v>43</v>
      </c>
      <c r="D69" t="s">
        <v>1129</v>
      </c>
      <c r="E69" t="s">
        <v>1130</v>
      </c>
    </row>
    <row r="70" spans="1:9">
      <c r="A70" s="4" t="s">
        <v>41</v>
      </c>
      <c r="B70" s="2">
        <v>515</v>
      </c>
      <c r="C70" s="2">
        <v>229</v>
      </c>
      <c r="D70" s="2">
        <v>19</v>
      </c>
      <c r="E70" s="2">
        <v>763</v>
      </c>
      <c r="G70" s="5">
        <f>10/239</f>
        <v>4.1841004184100417E-2</v>
      </c>
      <c r="H70" s="5">
        <f>10/37</f>
        <v>0.27027027027027029</v>
      </c>
      <c r="I70" s="5">
        <f>229/763</f>
        <v>0.30013106159895153</v>
      </c>
    </row>
    <row r="71" spans="1:9">
      <c r="A71" s="4" t="s">
        <v>43</v>
      </c>
      <c r="B71" s="2">
        <v>24</v>
      </c>
      <c r="C71" s="2">
        <v>10</v>
      </c>
      <c r="D71" s="2">
        <v>3</v>
      </c>
      <c r="E71" s="2">
        <v>37</v>
      </c>
    </row>
    <row r="72" spans="1:9">
      <c r="A72" s="4" t="s">
        <v>1129</v>
      </c>
      <c r="B72" s="2"/>
      <c r="C72" s="2"/>
      <c r="D72" s="2"/>
      <c r="E72" s="2"/>
    </row>
    <row r="73" spans="1:9">
      <c r="A73" s="4" t="s">
        <v>1130</v>
      </c>
      <c r="B73" s="2">
        <v>539</v>
      </c>
      <c r="C73" s="2">
        <v>239</v>
      </c>
      <c r="D73" s="2">
        <v>22</v>
      </c>
      <c r="E73" s="2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showGridLines="0" tabSelected="1" workbookViewId="0">
      <selection activeCell="D30" sqref="D30"/>
    </sheetView>
  </sheetViews>
  <sheetFormatPr baseColWidth="10" defaultColWidth="8.83203125" defaultRowHeight="15"/>
  <cols>
    <col min="2" max="2" width="23" customWidth="1"/>
    <col min="3" max="3" width="16.83203125" customWidth="1"/>
    <col min="4" max="4" width="16" customWidth="1"/>
    <col min="5" max="5" width="11.5" customWidth="1"/>
  </cols>
  <sheetData>
    <row r="1" spans="2:5" ht="16" thickBot="1"/>
    <row r="2" spans="2:5" ht="41" thickBot="1">
      <c r="B2" s="7"/>
      <c r="C2" s="8" t="s">
        <v>1139</v>
      </c>
      <c r="D2" s="8" t="s">
        <v>1140</v>
      </c>
      <c r="E2" s="9" t="s">
        <v>1141</v>
      </c>
    </row>
    <row r="3" spans="2:5" ht="19">
      <c r="B3" s="25" t="s">
        <v>1142</v>
      </c>
      <c r="C3" s="26">
        <f>114/239</f>
        <v>0.47698744769874479</v>
      </c>
      <c r="D3" s="26">
        <f>114/266</f>
        <v>0.42857142857142855</v>
      </c>
      <c r="E3" s="27">
        <f>125/545</f>
        <v>0.22935779816513763</v>
      </c>
    </row>
    <row r="4" spans="2:5" ht="19">
      <c r="B4" s="28" t="s">
        <v>1143</v>
      </c>
      <c r="C4" s="29">
        <f>58/239</f>
        <v>0.24267782426778242</v>
      </c>
      <c r="D4" s="29">
        <f>58/133</f>
        <v>0.43609022556390975</v>
      </c>
      <c r="E4" s="30">
        <f>181/667</f>
        <v>0.27136431784107945</v>
      </c>
    </row>
    <row r="5" spans="2:5" ht="19">
      <c r="B5" s="10" t="s">
        <v>42</v>
      </c>
      <c r="C5" s="14">
        <f>56/201</f>
        <v>0.27860696517412936</v>
      </c>
      <c r="D5" s="14">
        <f>56/203</f>
        <v>0.27586206896551724</v>
      </c>
      <c r="E5" s="15">
        <f>145/452</f>
        <v>0.32079646017699115</v>
      </c>
    </row>
    <row r="6" spans="2:5" ht="19">
      <c r="B6" s="11" t="s">
        <v>1144</v>
      </c>
      <c r="C6" s="16">
        <f>36/239</f>
        <v>0.15062761506276151</v>
      </c>
      <c r="D6" s="16">
        <f>36/123</f>
        <v>0.29268292682926828</v>
      </c>
      <c r="E6" s="17">
        <f>203/677</f>
        <v>0.29985228951255538</v>
      </c>
    </row>
    <row r="7" spans="2:5" ht="19">
      <c r="B7" s="22" t="s">
        <v>1145</v>
      </c>
      <c r="C7" s="23">
        <f>33/239</f>
        <v>0.13807531380753138</v>
      </c>
      <c r="D7" s="23">
        <f>33/146</f>
        <v>0.22602739726027396</v>
      </c>
      <c r="E7" s="24">
        <f>206/654</f>
        <v>0.3149847094801223</v>
      </c>
    </row>
    <row r="8" spans="2:5" ht="19">
      <c r="B8" s="12" t="s">
        <v>1146</v>
      </c>
      <c r="C8" s="18">
        <f>12/239</f>
        <v>5.0209205020920501E-2</v>
      </c>
      <c r="D8" s="18">
        <f>12/43</f>
        <v>0.27906976744186046</v>
      </c>
      <c r="E8" s="19">
        <f>227/768</f>
        <v>0.29557291666666669</v>
      </c>
    </row>
    <row r="9" spans="2:5" ht="19">
      <c r="B9" s="31" t="s">
        <v>1147</v>
      </c>
      <c r="C9" s="32">
        <f>13/239</f>
        <v>5.4393305439330547E-2</v>
      </c>
      <c r="D9" s="32">
        <f>13/34</f>
        <v>0.38235294117647056</v>
      </c>
      <c r="E9" s="33">
        <f>226/776</f>
        <v>0.29123711340206188</v>
      </c>
    </row>
    <row r="10" spans="2:5" ht="20" thickBot="1">
      <c r="B10" s="13" t="s">
        <v>1148</v>
      </c>
      <c r="C10" s="20">
        <f>10/239</f>
        <v>4.1841004184100417E-2</v>
      </c>
      <c r="D10" s="20">
        <f>10/37</f>
        <v>0.27027027027027029</v>
      </c>
      <c r="E10" s="21">
        <f>229/763</f>
        <v>0.30013106159895153</v>
      </c>
    </row>
    <row r="32" spans="8:8" ht="19">
      <c r="H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812"/>
  <sheetViews>
    <sheetView workbookViewId="0">
      <selection sqref="A1:XFD1048576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s="1">
        <v>43256</v>
      </c>
      <c r="H2" t="s">
        <v>39</v>
      </c>
      <c r="I2" t="s">
        <v>40</v>
      </c>
      <c r="J2" t="s">
        <v>40</v>
      </c>
      <c r="K2">
        <v>-28.879999000000002</v>
      </c>
      <c r="L2">
        <v>3.4200001000000002</v>
      </c>
      <c r="M2" t="s">
        <v>41</v>
      </c>
      <c r="N2" t="s">
        <v>42</v>
      </c>
      <c r="O2" t="s">
        <v>43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W2" t="s">
        <v>41</v>
      </c>
    </row>
    <row r="3" spans="1:33">
      <c r="A3" t="s">
        <v>44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s="1">
        <v>43256</v>
      </c>
      <c r="H3" t="s">
        <v>39</v>
      </c>
      <c r="I3" t="s">
        <v>40</v>
      </c>
      <c r="J3" t="s">
        <v>40</v>
      </c>
      <c r="K3">
        <v>-28.879999000000002</v>
      </c>
      <c r="L3">
        <v>1.74</v>
      </c>
      <c r="M3" t="s">
        <v>41</v>
      </c>
      <c r="N3" t="s">
        <v>45</v>
      </c>
      <c r="O3" t="s">
        <v>41</v>
      </c>
      <c r="P3" t="s">
        <v>43</v>
      </c>
      <c r="Q3" t="s">
        <v>41</v>
      </c>
      <c r="R3" t="s">
        <v>41</v>
      </c>
      <c r="S3" t="s">
        <v>41</v>
      </c>
      <c r="T3" t="s">
        <v>41</v>
      </c>
      <c r="W3" t="s">
        <v>41</v>
      </c>
    </row>
    <row r="4" spans="1:33">
      <c r="A4" t="s">
        <v>46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s="1">
        <v>43256</v>
      </c>
      <c r="H4" t="s">
        <v>39</v>
      </c>
      <c r="I4" t="s">
        <v>40</v>
      </c>
      <c r="J4" t="s">
        <v>40</v>
      </c>
      <c r="K4">
        <v>-28.879999000000002</v>
      </c>
      <c r="L4">
        <v>3.27</v>
      </c>
      <c r="M4" t="s">
        <v>41</v>
      </c>
      <c r="N4" t="s">
        <v>45</v>
      </c>
      <c r="O4" t="s">
        <v>43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W4" t="s">
        <v>41</v>
      </c>
    </row>
    <row r="5" spans="1:33">
      <c r="A5" t="s">
        <v>47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s="1">
        <v>43256</v>
      </c>
      <c r="H5" t="s">
        <v>39</v>
      </c>
      <c r="I5" t="s">
        <v>40</v>
      </c>
      <c r="J5" t="s">
        <v>40</v>
      </c>
      <c r="K5">
        <v>-28.879999000000002</v>
      </c>
      <c r="L5">
        <v>8</v>
      </c>
      <c r="M5" t="s">
        <v>41</v>
      </c>
      <c r="N5" t="s">
        <v>42</v>
      </c>
      <c r="O5" t="s">
        <v>43</v>
      </c>
      <c r="P5" t="s">
        <v>41</v>
      </c>
      <c r="Q5" t="s">
        <v>43</v>
      </c>
      <c r="R5" t="s">
        <v>41</v>
      </c>
      <c r="S5" t="s">
        <v>41</v>
      </c>
      <c r="T5" t="s">
        <v>41</v>
      </c>
      <c r="W5" t="s">
        <v>41</v>
      </c>
    </row>
    <row r="6" spans="1:33">
      <c r="A6" t="s">
        <v>48</v>
      </c>
      <c r="B6" t="s">
        <v>49</v>
      </c>
      <c r="C6" t="s">
        <v>35</v>
      </c>
      <c r="D6" t="s">
        <v>36</v>
      </c>
      <c r="E6" t="s">
        <v>37</v>
      </c>
      <c r="F6" t="s">
        <v>38</v>
      </c>
      <c r="G6" s="1">
        <v>43256</v>
      </c>
      <c r="H6" t="s">
        <v>39</v>
      </c>
      <c r="I6" t="s">
        <v>40</v>
      </c>
      <c r="J6" t="s">
        <v>40</v>
      </c>
      <c r="K6">
        <v>-28.879999000000002</v>
      </c>
      <c r="L6">
        <v>28.98</v>
      </c>
      <c r="M6" t="s">
        <v>41</v>
      </c>
      <c r="N6" t="s">
        <v>45</v>
      </c>
      <c r="O6" t="s">
        <v>41</v>
      </c>
      <c r="P6" t="s">
        <v>41</v>
      </c>
      <c r="Q6" t="s">
        <v>43</v>
      </c>
      <c r="R6" t="s">
        <v>41</v>
      </c>
      <c r="S6" t="s">
        <v>41</v>
      </c>
      <c r="T6" t="s">
        <v>41</v>
      </c>
      <c r="W6" t="s">
        <v>41</v>
      </c>
    </row>
    <row r="7" spans="1:33">
      <c r="A7" t="s">
        <v>50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s="1">
        <v>43256</v>
      </c>
      <c r="H7" t="s">
        <v>51</v>
      </c>
      <c r="I7" t="s">
        <v>40</v>
      </c>
      <c r="J7" t="s">
        <v>52</v>
      </c>
      <c r="K7">
        <v>-28.879999000000002</v>
      </c>
      <c r="L7">
        <v>54.599997999999999</v>
      </c>
      <c r="M7" t="s">
        <v>43</v>
      </c>
      <c r="N7" t="s">
        <v>45</v>
      </c>
      <c r="O7" t="s">
        <v>41</v>
      </c>
      <c r="P7" t="s">
        <v>41</v>
      </c>
      <c r="Q7" t="s">
        <v>43</v>
      </c>
      <c r="R7" t="s">
        <v>41</v>
      </c>
      <c r="S7" t="s">
        <v>41</v>
      </c>
      <c r="T7" t="s">
        <v>41</v>
      </c>
      <c r="W7" t="s">
        <v>43</v>
      </c>
    </row>
    <row r="8" spans="1:33">
      <c r="A8" t="s">
        <v>53</v>
      </c>
      <c r="B8" t="s">
        <v>49</v>
      </c>
      <c r="C8" t="s">
        <v>35</v>
      </c>
      <c r="D8" t="s">
        <v>54</v>
      </c>
      <c r="E8" t="s">
        <v>55</v>
      </c>
      <c r="F8" t="s">
        <v>38</v>
      </c>
      <c r="G8" s="1">
        <v>43256</v>
      </c>
      <c r="H8" t="s">
        <v>39</v>
      </c>
      <c r="I8" t="s">
        <v>40</v>
      </c>
      <c r="J8" t="s">
        <v>40</v>
      </c>
      <c r="K8">
        <v>-30.68</v>
      </c>
      <c r="L8">
        <v>19.23</v>
      </c>
      <c r="M8" t="s">
        <v>41</v>
      </c>
      <c r="N8" t="s">
        <v>42</v>
      </c>
      <c r="O8" t="s">
        <v>41</v>
      </c>
      <c r="P8" t="s">
        <v>41</v>
      </c>
      <c r="Q8" t="s">
        <v>41</v>
      </c>
      <c r="R8" t="s">
        <v>41</v>
      </c>
      <c r="S8" t="s">
        <v>43</v>
      </c>
      <c r="T8" t="s">
        <v>41</v>
      </c>
    </row>
    <row r="9" spans="1:33">
      <c r="A9" t="s">
        <v>56</v>
      </c>
      <c r="B9" t="s">
        <v>34</v>
      </c>
      <c r="C9" t="s">
        <v>35</v>
      </c>
      <c r="D9" t="s">
        <v>54</v>
      </c>
      <c r="E9" t="s">
        <v>55</v>
      </c>
      <c r="F9" t="s">
        <v>38</v>
      </c>
      <c r="G9" s="1">
        <v>43256</v>
      </c>
      <c r="H9" t="s">
        <v>51</v>
      </c>
      <c r="I9" t="s">
        <v>40</v>
      </c>
      <c r="J9" t="s">
        <v>52</v>
      </c>
      <c r="K9">
        <v>-30.68</v>
      </c>
      <c r="L9">
        <v>80.769997000000004</v>
      </c>
      <c r="M9" t="s">
        <v>43</v>
      </c>
      <c r="N9" t="s">
        <v>42</v>
      </c>
      <c r="O9" t="s">
        <v>43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</row>
    <row r="10" spans="1:33">
      <c r="A10" t="s">
        <v>57</v>
      </c>
      <c r="B10" t="s">
        <v>49</v>
      </c>
      <c r="C10" t="s">
        <v>35</v>
      </c>
      <c r="D10" t="s">
        <v>58</v>
      </c>
      <c r="E10" t="s">
        <v>55</v>
      </c>
      <c r="F10" t="s">
        <v>38</v>
      </c>
      <c r="G10" s="1">
        <v>43256</v>
      </c>
      <c r="H10" t="s">
        <v>39</v>
      </c>
      <c r="I10" t="s">
        <v>40</v>
      </c>
      <c r="J10" t="s">
        <v>40</v>
      </c>
      <c r="K10">
        <v>-33.080002</v>
      </c>
      <c r="L10">
        <v>39.560001</v>
      </c>
      <c r="M10" t="s">
        <v>41</v>
      </c>
      <c r="N10" t="s">
        <v>42</v>
      </c>
      <c r="O10" t="s">
        <v>43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</row>
    <row r="11" spans="1:33">
      <c r="A11" t="s">
        <v>59</v>
      </c>
      <c r="B11" t="s">
        <v>49</v>
      </c>
      <c r="C11" t="s">
        <v>35</v>
      </c>
      <c r="D11" t="s">
        <v>58</v>
      </c>
      <c r="E11" t="s">
        <v>55</v>
      </c>
      <c r="F11" t="s">
        <v>38</v>
      </c>
      <c r="G11" s="1">
        <v>43256</v>
      </c>
      <c r="H11" t="s">
        <v>51</v>
      </c>
      <c r="I11" t="s">
        <v>40</v>
      </c>
      <c r="J11" t="s">
        <v>52</v>
      </c>
      <c r="K11">
        <v>-33.080002</v>
      </c>
      <c r="L11">
        <v>60.439999</v>
      </c>
      <c r="M11" t="s">
        <v>43</v>
      </c>
      <c r="N11" t="s">
        <v>45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</row>
    <row r="12" spans="1:33">
      <c r="A12" t="s">
        <v>60</v>
      </c>
      <c r="B12" t="s">
        <v>49</v>
      </c>
      <c r="C12" t="s">
        <v>35</v>
      </c>
      <c r="D12" t="s">
        <v>61</v>
      </c>
      <c r="E12" t="s">
        <v>55</v>
      </c>
      <c r="F12" t="s">
        <v>38</v>
      </c>
      <c r="G12" s="1">
        <v>43256</v>
      </c>
      <c r="H12" t="s">
        <v>39</v>
      </c>
      <c r="I12" t="s">
        <v>40</v>
      </c>
      <c r="J12" t="s">
        <v>40</v>
      </c>
      <c r="K12">
        <v>-33.659999999999997</v>
      </c>
      <c r="L12">
        <v>34.240001999999997</v>
      </c>
      <c r="M12" t="s">
        <v>41</v>
      </c>
      <c r="N12" t="s">
        <v>42</v>
      </c>
      <c r="O12" t="s">
        <v>41</v>
      </c>
      <c r="P12" t="s">
        <v>41</v>
      </c>
      <c r="Q12" t="s">
        <v>41</v>
      </c>
      <c r="R12" t="s">
        <v>41</v>
      </c>
      <c r="S12" t="s">
        <v>43</v>
      </c>
      <c r="T12" t="s">
        <v>41</v>
      </c>
      <c r="W12" t="s">
        <v>43</v>
      </c>
    </row>
    <row r="13" spans="1:33">
      <c r="A13" t="s">
        <v>62</v>
      </c>
      <c r="B13" t="s">
        <v>49</v>
      </c>
      <c r="C13" t="s">
        <v>35</v>
      </c>
      <c r="D13" t="s">
        <v>61</v>
      </c>
      <c r="E13" t="s">
        <v>55</v>
      </c>
      <c r="F13" t="s">
        <v>38</v>
      </c>
      <c r="G13" s="1">
        <v>43256</v>
      </c>
      <c r="H13" t="s">
        <v>51</v>
      </c>
      <c r="I13" t="s">
        <v>40</v>
      </c>
      <c r="J13" t="s">
        <v>52</v>
      </c>
      <c r="K13">
        <v>-33.659999999999997</v>
      </c>
      <c r="L13">
        <v>65.739998</v>
      </c>
      <c r="M13" t="s">
        <v>43</v>
      </c>
      <c r="N13" t="s">
        <v>45</v>
      </c>
      <c r="O13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W13" t="s">
        <v>43</v>
      </c>
    </row>
    <row r="14" spans="1:33">
      <c r="A14" t="s">
        <v>63</v>
      </c>
      <c r="B14" t="s">
        <v>34</v>
      </c>
      <c r="C14" t="s">
        <v>35</v>
      </c>
      <c r="D14" t="s">
        <v>64</v>
      </c>
      <c r="E14" t="s">
        <v>55</v>
      </c>
      <c r="F14" t="s">
        <v>38</v>
      </c>
      <c r="G14" s="1">
        <v>43256</v>
      </c>
      <c r="H14" t="s">
        <v>51</v>
      </c>
      <c r="I14" t="s">
        <v>40</v>
      </c>
      <c r="J14" t="s">
        <v>52</v>
      </c>
      <c r="K14">
        <v>-62.48</v>
      </c>
      <c r="L14">
        <v>54.130001</v>
      </c>
      <c r="M14" t="s">
        <v>43</v>
      </c>
      <c r="N14" t="s">
        <v>45</v>
      </c>
      <c r="O14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W14" t="s">
        <v>43</v>
      </c>
    </row>
    <row r="15" spans="1:33">
      <c r="A15" t="s">
        <v>65</v>
      </c>
      <c r="B15" t="s">
        <v>34</v>
      </c>
      <c r="C15" t="s">
        <v>35</v>
      </c>
      <c r="D15" t="s">
        <v>64</v>
      </c>
      <c r="E15" t="s">
        <v>55</v>
      </c>
      <c r="F15" t="s">
        <v>38</v>
      </c>
      <c r="G15" s="1">
        <v>43256</v>
      </c>
      <c r="H15" t="s">
        <v>39</v>
      </c>
      <c r="I15" t="s">
        <v>40</v>
      </c>
      <c r="J15" t="s">
        <v>40</v>
      </c>
      <c r="K15">
        <v>-62.48</v>
      </c>
      <c r="L15">
        <v>45.869999</v>
      </c>
      <c r="M15" t="s">
        <v>41</v>
      </c>
      <c r="N15" t="s">
        <v>45</v>
      </c>
      <c r="O15" t="s">
        <v>43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W15" t="s">
        <v>41</v>
      </c>
    </row>
    <row r="16" spans="1:33">
      <c r="A16" t="s">
        <v>66</v>
      </c>
      <c r="B16" t="s">
        <v>34</v>
      </c>
      <c r="C16" t="s">
        <v>35</v>
      </c>
      <c r="D16" t="s">
        <v>67</v>
      </c>
      <c r="E16" t="s">
        <v>55</v>
      </c>
      <c r="F16" t="s">
        <v>38</v>
      </c>
      <c r="G16" s="1">
        <v>43256</v>
      </c>
      <c r="H16" t="s">
        <v>51</v>
      </c>
      <c r="I16" t="s">
        <v>40</v>
      </c>
      <c r="J16" t="s">
        <v>52</v>
      </c>
      <c r="K16">
        <v>-34.830002</v>
      </c>
      <c r="L16">
        <v>100</v>
      </c>
      <c r="M16" t="s">
        <v>43</v>
      </c>
      <c r="N16" t="s">
        <v>45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AD16" t="s">
        <v>43</v>
      </c>
    </row>
    <row r="17" spans="1:30">
      <c r="A17" t="s">
        <v>68</v>
      </c>
      <c r="B17" t="s">
        <v>34</v>
      </c>
      <c r="C17" t="s">
        <v>35</v>
      </c>
      <c r="D17" t="s">
        <v>69</v>
      </c>
      <c r="E17" t="s">
        <v>55</v>
      </c>
      <c r="F17" t="s">
        <v>38</v>
      </c>
      <c r="G17" s="1">
        <v>43256</v>
      </c>
      <c r="H17" t="s">
        <v>51</v>
      </c>
      <c r="I17" t="s">
        <v>40</v>
      </c>
      <c r="J17" t="s">
        <v>52</v>
      </c>
      <c r="K17">
        <v>-48.459999000000003</v>
      </c>
      <c r="L17">
        <v>100</v>
      </c>
      <c r="M17" t="s">
        <v>43</v>
      </c>
      <c r="N17" t="s">
        <v>45</v>
      </c>
      <c r="O1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W17" t="s">
        <v>43</v>
      </c>
    </row>
    <row r="18" spans="1:30">
      <c r="A18" t="s">
        <v>70</v>
      </c>
      <c r="B18" t="s">
        <v>34</v>
      </c>
      <c r="C18" t="s">
        <v>71</v>
      </c>
      <c r="D18" t="s">
        <v>72</v>
      </c>
      <c r="E18" t="s">
        <v>37</v>
      </c>
      <c r="F18" t="s">
        <v>38</v>
      </c>
      <c r="G18" s="1">
        <v>43242</v>
      </c>
      <c r="H18" t="s">
        <v>51</v>
      </c>
      <c r="I18" t="s">
        <v>40</v>
      </c>
      <c r="J18" t="s">
        <v>52</v>
      </c>
      <c r="K18">
        <v>-28.639999</v>
      </c>
      <c r="L18">
        <v>63.299999</v>
      </c>
      <c r="M18" t="s">
        <v>43</v>
      </c>
      <c r="N18" t="s">
        <v>45</v>
      </c>
      <c r="O18" t="s">
        <v>41</v>
      </c>
      <c r="P18" t="s">
        <v>41</v>
      </c>
      <c r="Q18" t="s">
        <v>41</v>
      </c>
      <c r="R18" t="s">
        <v>41</v>
      </c>
      <c r="S18" t="s">
        <v>43</v>
      </c>
      <c r="T18" t="s">
        <v>41</v>
      </c>
    </row>
    <row r="19" spans="1:30">
      <c r="A19" t="s">
        <v>73</v>
      </c>
      <c r="B19" t="s">
        <v>49</v>
      </c>
      <c r="C19" t="s">
        <v>71</v>
      </c>
      <c r="D19" t="s">
        <v>72</v>
      </c>
      <c r="E19" t="s">
        <v>37</v>
      </c>
      <c r="F19" t="s">
        <v>38</v>
      </c>
      <c r="G19" s="1">
        <v>43242</v>
      </c>
      <c r="H19" t="s">
        <v>39</v>
      </c>
      <c r="I19" t="s">
        <v>40</v>
      </c>
      <c r="J19" t="s">
        <v>40</v>
      </c>
      <c r="K19">
        <v>-28.639999</v>
      </c>
      <c r="L19">
        <v>36.700001</v>
      </c>
      <c r="M19" t="s">
        <v>41</v>
      </c>
      <c r="N19" t="s">
        <v>42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</row>
    <row r="20" spans="1:30">
      <c r="A20" t="s">
        <v>74</v>
      </c>
      <c r="B20" t="s">
        <v>34</v>
      </c>
      <c r="C20" t="s">
        <v>71</v>
      </c>
      <c r="D20" t="s">
        <v>75</v>
      </c>
      <c r="E20" t="s">
        <v>55</v>
      </c>
      <c r="F20" t="s">
        <v>38</v>
      </c>
      <c r="G20" s="1">
        <v>43242</v>
      </c>
      <c r="H20" t="s">
        <v>51</v>
      </c>
      <c r="I20" t="s">
        <v>40</v>
      </c>
      <c r="J20" t="s">
        <v>52</v>
      </c>
      <c r="K20">
        <v>-34.810001</v>
      </c>
      <c r="L20">
        <v>100</v>
      </c>
      <c r="M20" t="s">
        <v>43</v>
      </c>
      <c r="N20" t="s">
        <v>42</v>
      </c>
      <c r="O20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W20" t="s">
        <v>43</v>
      </c>
      <c r="AD20" t="s">
        <v>43</v>
      </c>
    </row>
    <row r="21" spans="1:30">
      <c r="A21" t="s">
        <v>76</v>
      </c>
      <c r="B21" t="s">
        <v>34</v>
      </c>
      <c r="C21" t="s">
        <v>71</v>
      </c>
      <c r="D21" t="s">
        <v>77</v>
      </c>
      <c r="E21" t="s">
        <v>55</v>
      </c>
      <c r="F21" t="s">
        <v>38</v>
      </c>
      <c r="G21" s="1">
        <v>43242</v>
      </c>
      <c r="H21" t="s">
        <v>51</v>
      </c>
      <c r="I21" t="s">
        <v>40</v>
      </c>
      <c r="J21" t="s">
        <v>52</v>
      </c>
      <c r="K21">
        <v>-13.51</v>
      </c>
      <c r="L21">
        <v>57.82</v>
      </c>
      <c r="M21" t="s">
        <v>43</v>
      </c>
      <c r="N21" t="s">
        <v>45</v>
      </c>
      <c r="O21" t="s">
        <v>41</v>
      </c>
      <c r="P21" t="s">
        <v>41</v>
      </c>
      <c r="Q21" t="s">
        <v>43</v>
      </c>
      <c r="R21" t="s">
        <v>41</v>
      </c>
      <c r="S21" t="s">
        <v>41</v>
      </c>
      <c r="T21" t="s">
        <v>41</v>
      </c>
      <c r="U21" t="s">
        <v>43</v>
      </c>
      <c r="W21" t="s">
        <v>43</v>
      </c>
    </row>
    <row r="22" spans="1:30">
      <c r="A22" t="s">
        <v>78</v>
      </c>
      <c r="B22" t="s">
        <v>49</v>
      </c>
      <c r="C22" t="s">
        <v>71</v>
      </c>
      <c r="D22" t="s">
        <v>77</v>
      </c>
      <c r="E22" t="s">
        <v>55</v>
      </c>
      <c r="F22" t="s">
        <v>38</v>
      </c>
      <c r="G22" s="1">
        <v>43242</v>
      </c>
      <c r="H22" t="s">
        <v>39</v>
      </c>
      <c r="I22" t="s">
        <v>40</v>
      </c>
      <c r="J22" t="s">
        <v>40</v>
      </c>
      <c r="K22">
        <v>-13.51</v>
      </c>
      <c r="L22">
        <v>20.299999</v>
      </c>
      <c r="M22" t="s">
        <v>41</v>
      </c>
      <c r="N22" t="s">
        <v>45</v>
      </c>
      <c r="O22" t="s">
        <v>43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W22" t="s">
        <v>43</v>
      </c>
    </row>
    <row r="23" spans="1:30">
      <c r="A23" t="s">
        <v>79</v>
      </c>
      <c r="B23" t="s">
        <v>34</v>
      </c>
      <c r="C23" t="s">
        <v>71</v>
      </c>
      <c r="D23" t="s">
        <v>77</v>
      </c>
      <c r="E23" t="s">
        <v>55</v>
      </c>
      <c r="F23" t="s">
        <v>38</v>
      </c>
      <c r="G23" s="1">
        <v>43242</v>
      </c>
      <c r="H23" t="s">
        <v>39</v>
      </c>
      <c r="I23" t="s">
        <v>40</v>
      </c>
      <c r="J23" t="s">
        <v>40</v>
      </c>
      <c r="K23">
        <v>-13.51</v>
      </c>
      <c r="L23">
        <v>9.3400002000000004</v>
      </c>
      <c r="M23" t="s">
        <v>41</v>
      </c>
      <c r="N23" t="s">
        <v>42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W23" t="s">
        <v>41</v>
      </c>
    </row>
    <row r="24" spans="1:30">
      <c r="A24" t="s">
        <v>80</v>
      </c>
      <c r="B24" t="s">
        <v>34</v>
      </c>
      <c r="C24" t="s">
        <v>71</v>
      </c>
      <c r="D24" t="s">
        <v>77</v>
      </c>
      <c r="E24" t="s">
        <v>55</v>
      </c>
      <c r="F24" t="s">
        <v>38</v>
      </c>
      <c r="G24" s="1">
        <v>43242</v>
      </c>
      <c r="H24" t="s">
        <v>39</v>
      </c>
      <c r="I24" t="s">
        <v>40</v>
      </c>
      <c r="J24" t="s">
        <v>40</v>
      </c>
      <c r="K24">
        <v>-13.51</v>
      </c>
      <c r="L24">
        <v>12.55</v>
      </c>
      <c r="M24" t="s">
        <v>41</v>
      </c>
      <c r="N24" t="s">
        <v>45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W24" t="s">
        <v>41</v>
      </c>
    </row>
    <row r="25" spans="1:30">
      <c r="A25" t="s">
        <v>81</v>
      </c>
      <c r="B25" t="s">
        <v>34</v>
      </c>
      <c r="C25" t="s">
        <v>71</v>
      </c>
      <c r="D25" t="s">
        <v>82</v>
      </c>
      <c r="E25" t="s">
        <v>55</v>
      </c>
      <c r="F25" t="s">
        <v>38</v>
      </c>
      <c r="G25" s="1">
        <v>43242</v>
      </c>
      <c r="H25" t="s">
        <v>51</v>
      </c>
      <c r="I25" t="s">
        <v>40</v>
      </c>
      <c r="J25" t="s">
        <v>52</v>
      </c>
      <c r="K25">
        <v>-34.560001</v>
      </c>
      <c r="L25">
        <v>100</v>
      </c>
      <c r="M25" t="s">
        <v>43</v>
      </c>
      <c r="N25" t="s">
        <v>45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AD25" t="s">
        <v>43</v>
      </c>
    </row>
    <row r="26" spans="1:30">
      <c r="A26" t="s">
        <v>83</v>
      </c>
      <c r="B26" t="s">
        <v>49</v>
      </c>
      <c r="C26" t="s">
        <v>71</v>
      </c>
      <c r="D26" t="s">
        <v>84</v>
      </c>
      <c r="E26" t="s">
        <v>55</v>
      </c>
      <c r="F26" t="s">
        <v>38</v>
      </c>
      <c r="G26" s="1">
        <v>43242</v>
      </c>
      <c r="H26" t="s">
        <v>51</v>
      </c>
      <c r="I26" t="s">
        <v>40</v>
      </c>
      <c r="J26" t="s">
        <v>52</v>
      </c>
      <c r="K26">
        <v>-33.68</v>
      </c>
      <c r="L26">
        <v>100</v>
      </c>
      <c r="M26" t="s">
        <v>43</v>
      </c>
      <c r="N26" t="s">
        <v>45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</row>
    <row r="27" spans="1:30">
      <c r="A27" t="s">
        <v>85</v>
      </c>
      <c r="B27" t="s">
        <v>49</v>
      </c>
      <c r="C27" t="s">
        <v>86</v>
      </c>
      <c r="D27" t="s">
        <v>87</v>
      </c>
      <c r="E27" t="s">
        <v>55</v>
      </c>
      <c r="F27" t="s">
        <v>88</v>
      </c>
      <c r="G27" s="1">
        <v>43158</v>
      </c>
      <c r="H27" t="s">
        <v>39</v>
      </c>
      <c r="I27" t="s">
        <v>40</v>
      </c>
      <c r="J27" t="s">
        <v>40</v>
      </c>
      <c r="K27">
        <v>-24.559999000000001</v>
      </c>
      <c r="L27">
        <v>39.720001000000003</v>
      </c>
      <c r="M27" t="s">
        <v>41</v>
      </c>
      <c r="N27" t="s">
        <v>45</v>
      </c>
      <c r="O27" t="s">
        <v>41</v>
      </c>
      <c r="P27" t="s">
        <v>43</v>
      </c>
      <c r="Q27" t="s">
        <v>41</v>
      </c>
      <c r="R27" t="s">
        <v>41</v>
      </c>
      <c r="S27" t="s">
        <v>41</v>
      </c>
      <c r="T27" t="s">
        <v>41</v>
      </c>
      <c r="AA27" t="s">
        <v>43</v>
      </c>
      <c r="AB27" t="s">
        <v>43</v>
      </c>
    </row>
    <row r="28" spans="1:30">
      <c r="A28" t="s">
        <v>89</v>
      </c>
      <c r="B28" t="s">
        <v>49</v>
      </c>
      <c r="C28" t="s">
        <v>86</v>
      </c>
      <c r="D28" t="s">
        <v>87</v>
      </c>
      <c r="E28" t="s">
        <v>55</v>
      </c>
      <c r="F28" t="s">
        <v>88</v>
      </c>
      <c r="G28" s="1">
        <v>43158</v>
      </c>
      <c r="H28" t="s">
        <v>51</v>
      </c>
      <c r="I28" t="s">
        <v>40</v>
      </c>
      <c r="J28" t="s">
        <v>52</v>
      </c>
      <c r="K28">
        <v>-24.559999000000001</v>
      </c>
      <c r="L28">
        <v>60.220001000000003</v>
      </c>
      <c r="M28" t="s">
        <v>43</v>
      </c>
      <c r="N28" t="s">
        <v>42</v>
      </c>
      <c r="O28" t="s">
        <v>41</v>
      </c>
      <c r="P28" t="s">
        <v>41</v>
      </c>
      <c r="Q28" t="s">
        <v>41</v>
      </c>
      <c r="R28" t="s">
        <v>41</v>
      </c>
      <c r="S28" t="s">
        <v>43</v>
      </c>
      <c r="T28" t="s">
        <v>41</v>
      </c>
      <c r="AA28" t="s">
        <v>41</v>
      </c>
      <c r="AB28" t="s">
        <v>41</v>
      </c>
    </row>
    <row r="29" spans="1:30">
      <c r="A29" t="s">
        <v>90</v>
      </c>
      <c r="B29" t="s">
        <v>34</v>
      </c>
      <c r="C29" t="s">
        <v>91</v>
      </c>
      <c r="D29" t="s">
        <v>92</v>
      </c>
      <c r="E29" t="s">
        <v>37</v>
      </c>
      <c r="F29" t="s">
        <v>38</v>
      </c>
      <c r="G29" s="1">
        <v>43256</v>
      </c>
      <c r="H29" t="s">
        <v>39</v>
      </c>
      <c r="I29" t="s">
        <v>40</v>
      </c>
      <c r="J29" t="s">
        <v>40</v>
      </c>
      <c r="K29">
        <v>25.83</v>
      </c>
      <c r="L29">
        <v>0.22</v>
      </c>
      <c r="M29" t="s">
        <v>41</v>
      </c>
      <c r="N29" t="s">
        <v>42</v>
      </c>
      <c r="O29" t="s">
        <v>41</v>
      </c>
      <c r="P29" t="s">
        <v>41</v>
      </c>
      <c r="Q29" t="s">
        <v>41</v>
      </c>
      <c r="R29" t="s">
        <v>41</v>
      </c>
      <c r="S29" t="s">
        <v>43</v>
      </c>
      <c r="T29" t="s">
        <v>41</v>
      </c>
      <c r="W29" t="s">
        <v>41</v>
      </c>
      <c r="AA29" t="s">
        <v>41</v>
      </c>
    </row>
    <row r="30" spans="1:30">
      <c r="A30" t="s">
        <v>93</v>
      </c>
      <c r="B30" t="s">
        <v>34</v>
      </c>
      <c r="C30" t="s">
        <v>91</v>
      </c>
      <c r="D30" t="s">
        <v>92</v>
      </c>
      <c r="E30" t="s">
        <v>37</v>
      </c>
      <c r="F30" t="s">
        <v>38</v>
      </c>
      <c r="G30" s="1">
        <v>43256</v>
      </c>
      <c r="H30" t="s">
        <v>39</v>
      </c>
      <c r="I30" t="s">
        <v>40</v>
      </c>
      <c r="J30" t="s">
        <v>40</v>
      </c>
      <c r="K30">
        <v>25.83</v>
      </c>
      <c r="L30">
        <v>0.28000000000000003</v>
      </c>
      <c r="M30" t="s">
        <v>41</v>
      </c>
      <c r="N30" t="s">
        <v>45</v>
      </c>
      <c r="O30" t="s">
        <v>43</v>
      </c>
      <c r="P30" t="s">
        <v>41</v>
      </c>
      <c r="Q30" t="s">
        <v>43</v>
      </c>
      <c r="R30" t="s">
        <v>41</v>
      </c>
      <c r="S30" t="s">
        <v>41</v>
      </c>
      <c r="T30" t="s">
        <v>41</v>
      </c>
      <c r="W30" t="s">
        <v>41</v>
      </c>
      <c r="AA30" t="s">
        <v>41</v>
      </c>
    </row>
    <row r="31" spans="1:30">
      <c r="A31" t="s">
        <v>94</v>
      </c>
      <c r="B31" t="s">
        <v>49</v>
      </c>
      <c r="C31" t="s">
        <v>91</v>
      </c>
      <c r="D31" t="s">
        <v>92</v>
      </c>
      <c r="E31" t="s">
        <v>37</v>
      </c>
      <c r="F31" t="s">
        <v>38</v>
      </c>
      <c r="G31" s="1">
        <v>43256</v>
      </c>
      <c r="H31" t="s">
        <v>39</v>
      </c>
      <c r="I31" t="s">
        <v>40</v>
      </c>
      <c r="J31" t="s">
        <v>40</v>
      </c>
      <c r="K31">
        <v>25.83</v>
      </c>
      <c r="L31">
        <v>2.1500001000000002</v>
      </c>
      <c r="M31" t="s">
        <v>41</v>
      </c>
      <c r="N31" t="s">
        <v>42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W31" t="s">
        <v>41</v>
      </c>
      <c r="AA31" t="s">
        <v>41</v>
      </c>
    </row>
    <row r="32" spans="1:30">
      <c r="A32" t="s">
        <v>95</v>
      </c>
      <c r="B32" t="s">
        <v>34</v>
      </c>
      <c r="C32" t="s">
        <v>91</v>
      </c>
      <c r="D32" t="s">
        <v>92</v>
      </c>
      <c r="E32" t="s">
        <v>37</v>
      </c>
      <c r="F32" t="s">
        <v>38</v>
      </c>
      <c r="G32" s="1">
        <v>43256</v>
      </c>
      <c r="H32" t="s">
        <v>39</v>
      </c>
      <c r="I32" t="s">
        <v>40</v>
      </c>
      <c r="J32" t="s">
        <v>40</v>
      </c>
      <c r="K32">
        <v>25.83</v>
      </c>
      <c r="L32">
        <v>21.290001</v>
      </c>
      <c r="M32" t="s">
        <v>41</v>
      </c>
      <c r="N32" t="s">
        <v>42</v>
      </c>
      <c r="O32" t="s">
        <v>41</v>
      </c>
      <c r="P32" t="s">
        <v>41</v>
      </c>
      <c r="Q32" t="s">
        <v>43</v>
      </c>
      <c r="R32" t="s">
        <v>41</v>
      </c>
      <c r="S32" t="s">
        <v>41</v>
      </c>
      <c r="T32" t="s">
        <v>41</v>
      </c>
      <c r="W32" t="s">
        <v>41</v>
      </c>
      <c r="AA32" t="s">
        <v>41</v>
      </c>
    </row>
    <row r="33" spans="1:30">
      <c r="A33" t="s">
        <v>96</v>
      </c>
      <c r="B33" t="s">
        <v>49</v>
      </c>
      <c r="C33" t="s">
        <v>91</v>
      </c>
      <c r="D33" t="s">
        <v>92</v>
      </c>
      <c r="E33" t="s">
        <v>37</v>
      </c>
      <c r="F33" t="s">
        <v>38</v>
      </c>
      <c r="G33" s="1">
        <v>43256</v>
      </c>
      <c r="H33" t="s">
        <v>39</v>
      </c>
      <c r="I33" t="s">
        <v>40</v>
      </c>
      <c r="J33" t="s">
        <v>40</v>
      </c>
      <c r="K33">
        <v>25.83</v>
      </c>
      <c r="L33">
        <v>5.4000000999999997</v>
      </c>
      <c r="M33" t="s">
        <v>41</v>
      </c>
      <c r="N33" t="s">
        <v>45</v>
      </c>
      <c r="O33" t="s">
        <v>41</v>
      </c>
      <c r="P33" t="s">
        <v>41</v>
      </c>
      <c r="Q33" t="s">
        <v>43</v>
      </c>
      <c r="R33" t="s">
        <v>41</v>
      </c>
      <c r="S33" t="s">
        <v>41</v>
      </c>
      <c r="T33" t="s">
        <v>41</v>
      </c>
      <c r="W33" t="s">
        <v>43</v>
      </c>
      <c r="AA33" t="s">
        <v>43</v>
      </c>
    </row>
    <row r="34" spans="1:30">
      <c r="A34" t="s">
        <v>97</v>
      </c>
      <c r="B34" t="s">
        <v>34</v>
      </c>
      <c r="C34" t="s">
        <v>91</v>
      </c>
      <c r="D34" t="s">
        <v>92</v>
      </c>
      <c r="E34" t="s">
        <v>37</v>
      </c>
      <c r="F34" t="s">
        <v>38</v>
      </c>
      <c r="G34" s="1">
        <v>43256</v>
      </c>
      <c r="H34" t="s">
        <v>51</v>
      </c>
      <c r="I34" t="s">
        <v>40</v>
      </c>
      <c r="J34" t="s">
        <v>52</v>
      </c>
      <c r="K34">
        <v>25.83</v>
      </c>
      <c r="L34">
        <v>53.869999</v>
      </c>
      <c r="M34" t="s">
        <v>43</v>
      </c>
      <c r="N34" t="s">
        <v>45</v>
      </c>
      <c r="O34" t="s">
        <v>41</v>
      </c>
      <c r="P34" t="s">
        <v>41</v>
      </c>
      <c r="Q34" t="s">
        <v>43</v>
      </c>
      <c r="R34" t="s">
        <v>41</v>
      </c>
      <c r="S34" t="s">
        <v>41</v>
      </c>
      <c r="T34" t="s">
        <v>41</v>
      </c>
      <c r="W34" t="s">
        <v>43</v>
      </c>
      <c r="AA34" t="s">
        <v>41</v>
      </c>
    </row>
    <row r="35" spans="1:30">
      <c r="A35" t="s">
        <v>98</v>
      </c>
      <c r="B35" t="s">
        <v>34</v>
      </c>
      <c r="C35" t="s">
        <v>91</v>
      </c>
      <c r="D35" t="s">
        <v>92</v>
      </c>
      <c r="E35" t="s">
        <v>37</v>
      </c>
      <c r="F35" t="s">
        <v>38</v>
      </c>
      <c r="G35" s="1">
        <v>43256</v>
      </c>
      <c r="H35" t="s">
        <v>39</v>
      </c>
      <c r="I35" t="s">
        <v>40</v>
      </c>
      <c r="J35" t="s">
        <v>40</v>
      </c>
      <c r="K35">
        <v>25.83</v>
      </c>
      <c r="L35">
        <v>15.08</v>
      </c>
      <c r="M35" t="s">
        <v>41</v>
      </c>
      <c r="N35" t="s">
        <v>42</v>
      </c>
      <c r="O35" t="s">
        <v>41</v>
      </c>
      <c r="P35" t="s">
        <v>41</v>
      </c>
      <c r="Q35" t="s">
        <v>43</v>
      </c>
      <c r="R35" t="s">
        <v>41</v>
      </c>
      <c r="S35" t="s">
        <v>43</v>
      </c>
      <c r="T35" t="s">
        <v>41</v>
      </c>
      <c r="W35" t="s">
        <v>43</v>
      </c>
      <c r="AA35" t="s">
        <v>41</v>
      </c>
    </row>
    <row r="36" spans="1:30">
      <c r="A36" t="s">
        <v>99</v>
      </c>
      <c r="B36" t="s">
        <v>34</v>
      </c>
      <c r="C36" t="s">
        <v>91</v>
      </c>
      <c r="D36" t="s">
        <v>92</v>
      </c>
      <c r="E36" t="s">
        <v>37</v>
      </c>
      <c r="F36" t="s">
        <v>38</v>
      </c>
      <c r="G36" s="1">
        <v>43256</v>
      </c>
      <c r="H36" t="s">
        <v>39</v>
      </c>
      <c r="I36" t="s">
        <v>40</v>
      </c>
      <c r="J36" t="s">
        <v>40</v>
      </c>
      <c r="K36">
        <v>25.83</v>
      </c>
      <c r="L36">
        <v>0.40000001000000002</v>
      </c>
      <c r="M36" t="s">
        <v>41</v>
      </c>
      <c r="N36" t="s">
        <v>42</v>
      </c>
      <c r="O36" t="s">
        <v>41</v>
      </c>
      <c r="P36" t="s">
        <v>41</v>
      </c>
      <c r="Q36" t="s">
        <v>41</v>
      </c>
      <c r="R36" t="s">
        <v>41</v>
      </c>
      <c r="S36" t="s">
        <v>43</v>
      </c>
      <c r="T36" t="s">
        <v>41</v>
      </c>
      <c r="W36" t="s">
        <v>41</v>
      </c>
      <c r="AA36" t="s">
        <v>41</v>
      </c>
    </row>
    <row r="37" spans="1:30">
      <c r="A37" t="s">
        <v>100</v>
      </c>
      <c r="B37" t="s">
        <v>34</v>
      </c>
      <c r="C37" t="s">
        <v>91</v>
      </c>
      <c r="D37" t="s">
        <v>92</v>
      </c>
      <c r="E37" t="s">
        <v>37</v>
      </c>
      <c r="F37" t="s">
        <v>38</v>
      </c>
      <c r="G37" s="1">
        <v>43256</v>
      </c>
      <c r="H37" t="s">
        <v>39</v>
      </c>
      <c r="I37" t="s">
        <v>40</v>
      </c>
      <c r="J37" t="s">
        <v>40</v>
      </c>
      <c r="K37">
        <v>25.83</v>
      </c>
      <c r="L37">
        <v>0.12</v>
      </c>
      <c r="M37" t="s">
        <v>41</v>
      </c>
      <c r="N37" t="s">
        <v>42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W37" t="s">
        <v>41</v>
      </c>
      <c r="AA37" t="s">
        <v>41</v>
      </c>
    </row>
    <row r="38" spans="1:30">
      <c r="A38" t="s">
        <v>101</v>
      </c>
      <c r="B38" t="s">
        <v>34</v>
      </c>
      <c r="C38" t="s">
        <v>91</v>
      </c>
      <c r="D38" t="s">
        <v>92</v>
      </c>
      <c r="E38" t="s">
        <v>37</v>
      </c>
      <c r="F38" t="s">
        <v>38</v>
      </c>
      <c r="G38" s="1">
        <v>43256</v>
      </c>
      <c r="H38" t="s">
        <v>39</v>
      </c>
      <c r="I38" t="s">
        <v>40</v>
      </c>
      <c r="J38" t="s">
        <v>40</v>
      </c>
      <c r="K38">
        <v>25.83</v>
      </c>
      <c r="L38">
        <v>0.73000001999999997</v>
      </c>
      <c r="M38" t="s">
        <v>41</v>
      </c>
      <c r="N38" t="s">
        <v>45</v>
      </c>
      <c r="O38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W38" t="s">
        <v>41</v>
      </c>
      <c r="AA38" t="s">
        <v>41</v>
      </c>
    </row>
    <row r="39" spans="1:30">
      <c r="A39" t="s">
        <v>102</v>
      </c>
      <c r="B39" t="s">
        <v>34</v>
      </c>
      <c r="C39" t="s">
        <v>91</v>
      </c>
      <c r="D39" t="s">
        <v>92</v>
      </c>
      <c r="E39" t="s">
        <v>37</v>
      </c>
      <c r="F39" t="s">
        <v>38</v>
      </c>
      <c r="G39" s="1">
        <v>43256</v>
      </c>
      <c r="H39" t="s">
        <v>39</v>
      </c>
      <c r="I39" t="s">
        <v>40</v>
      </c>
      <c r="J39" t="s">
        <v>40</v>
      </c>
      <c r="K39">
        <v>25.83</v>
      </c>
      <c r="L39">
        <v>0.25999999000000001</v>
      </c>
      <c r="M39" t="s">
        <v>41</v>
      </c>
      <c r="N39" t="s">
        <v>45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W39" t="s">
        <v>41</v>
      </c>
      <c r="AA39" t="s">
        <v>41</v>
      </c>
    </row>
    <row r="40" spans="1:30">
      <c r="A40" t="s">
        <v>103</v>
      </c>
      <c r="B40" t="s">
        <v>34</v>
      </c>
      <c r="C40" t="s">
        <v>91</v>
      </c>
      <c r="D40" t="s">
        <v>92</v>
      </c>
      <c r="E40" t="s">
        <v>37</v>
      </c>
      <c r="F40" t="s">
        <v>38</v>
      </c>
      <c r="G40" s="1">
        <v>43256</v>
      </c>
      <c r="H40" t="s">
        <v>39</v>
      </c>
      <c r="I40" t="s">
        <v>40</v>
      </c>
      <c r="J40" t="s">
        <v>40</v>
      </c>
      <c r="K40">
        <v>25.83</v>
      </c>
      <c r="L40">
        <v>0.20999999</v>
      </c>
      <c r="M40" t="s">
        <v>41</v>
      </c>
      <c r="N40" t="s">
        <v>45</v>
      </c>
      <c r="O40" t="s">
        <v>41</v>
      </c>
      <c r="P40" t="s">
        <v>41</v>
      </c>
      <c r="Q40" t="s">
        <v>41</v>
      </c>
      <c r="R40" t="s">
        <v>41</v>
      </c>
      <c r="S40" t="s">
        <v>43</v>
      </c>
      <c r="T40" t="s">
        <v>41</v>
      </c>
      <c r="W40" t="s">
        <v>41</v>
      </c>
      <c r="AA40" t="s">
        <v>41</v>
      </c>
    </row>
    <row r="41" spans="1:30">
      <c r="A41" t="s">
        <v>104</v>
      </c>
      <c r="B41" t="s">
        <v>49</v>
      </c>
      <c r="C41" t="s">
        <v>91</v>
      </c>
      <c r="D41" t="s">
        <v>105</v>
      </c>
      <c r="E41" t="s">
        <v>55</v>
      </c>
      <c r="F41" t="s">
        <v>38</v>
      </c>
      <c r="G41" s="1">
        <v>43256</v>
      </c>
      <c r="H41" t="s">
        <v>51</v>
      </c>
      <c r="I41" t="s">
        <v>40</v>
      </c>
      <c r="J41" t="s">
        <v>52</v>
      </c>
      <c r="K41">
        <v>-21.379999000000002</v>
      </c>
      <c r="L41">
        <v>43.650002000000001</v>
      </c>
      <c r="M41" t="s">
        <v>43</v>
      </c>
      <c r="N41" t="s">
        <v>45</v>
      </c>
      <c r="O41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AA41" t="s">
        <v>43</v>
      </c>
      <c r="AB41" t="s">
        <v>43</v>
      </c>
      <c r="AD41" t="s">
        <v>41</v>
      </c>
    </row>
    <row r="42" spans="1:30">
      <c r="A42" t="s">
        <v>106</v>
      </c>
      <c r="B42" t="s">
        <v>34</v>
      </c>
      <c r="C42" t="s">
        <v>91</v>
      </c>
      <c r="D42" t="s">
        <v>105</v>
      </c>
      <c r="E42" t="s">
        <v>55</v>
      </c>
      <c r="F42" t="s">
        <v>38</v>
      </c>
      <c r="G42" s="1">
        <v>43256</v>
      </c>
      <c r="H42" t="s">
        <v>39</v>
      </c>
      <c r="I42" t="s">
        <v>40</v>
      </c>
      <c r="J42" t="s">
        <v>40</v>
      </c>
      <c r="K42">
        <v>-21.379999000000002</v>
      </c>
      <c r="L42">
        <v>7.3000002000000004</v>
      </c>
      <c r="M42" t="s">
        <v>41</v>
      </c>
      <c r="N42" t="s">
        <v>45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AA42" t="s">
        <v>41</v>
      </c>
      <c r="AB42" t="s">
        <v>41</v>
      </c>
      <c r="AD42" t="s">
        <v>41</v>
      </c>
    </row>
    <row r="43" spans="1:30">
      <c r="A43" t="s">
        <v>107</v>
      </c>
      <c r="B43" t="s">
        <v>49</v>
      </c>
      <c r="C43" t="s">
        <v>91</v>
      </c>
      <c r="D43" t="s">
        <v>105</v>
      </c>
      <c r="E43" t="s">
        <v>55</v>
      </c>
      <c r="F43" t="s">
        <v>38</v>
      </c>
      <c r="G43" s="1">
        <v>43256</v>
      </c>
      <c r="H43" t="s">
        <v>39</v>
      </c>
      <c r="I43" t="s">
        <v>40</v>
      </c>
      <c r="J43" t="s">
        <v>40</v>
      </c>
      <c r="K43">
        <v>-21.379999000000002</v>
      </c>
      <c r="L43">
        <v>28.540001</v>
      </c>
      <c r="M43" t="s">
        <v>41</v>
      </c>
      <c r="N43" t="s">
        <v>45</v>
      </c>
      <c r="O43" t="s">
        <v>41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AA43" t="s">
        <v>41</v>
      </c>
      <c r="AB43" t="s">
        <v>41</v>
      </c>
      <c r="AD43" t="s">
        <v>41</v>
      </c>
    </row>
    <row r="44" spans="1:30">
      <c r="A44" t="s">
        <v>108</v>
      </c>
      <c r="B44" t="s">
        <v>49</v>
      </c>
      <c r="C44" t="s">
        <v>91</v>
      </c>
      <c r="D44" t="s">
        <v>105</v>
      </c>
      <c r="E44" t="s">
        <v>55</v>
      </c>
      <c r="F44" t="s">
        <v>38</v>
      </c>
      <c r="G44" s="1">
        <v>43256</v>
      </c>
      <c r="H44" t="s">
        <v>39</v>
      </c>
      <c r="I44" t="s">
        <v>40</v>
      </c>
      <c r="J44" t="s">
        <v>40</v>
      </c>
      <c r="K44">
        <v>-21.379999000000002</v>
      </c>
      <c r="L44">
        <v>20.51</v>
      </c>
      <c r="M44" t="s">
        <v>41</v>
      </c>
      <c r="N44" t="s">
        <v>45</v>
      </c>
      <c r="O44" t="s">
        <v>41</v>
      </c>
      <c r="P44" t="s">
        <v>41</v>
      </c>
      <c r="Q44" t="s">
        <v>41</v>
      </c>
      <c r="R44" t="s">
        <v>41</v>
      </c>
      <c r="S44" t="s">
        <v>41</v>
      </c>
      <c r="T44" t="s">
        <v>41</v>
      </c>
      <c r="AA44" t="s">
        <v>41</v>
      </c>
      <c r="AB44" t="s">
        <v>41</v>
      </c>
      <c r="AD44" t="s">
        <v>43</v>
      </c>
    </row>
    <row r="45" spans="1:30">
      <c r="A45" t="s">
        <v>109</v>
      </c>
      <c r="B45" t="s">
        <v>49</v>
      </c>
      <c r="C45" t="s">
        <v>91</v>
      </c>
      <c r="D45" t="s">
        <v>110</v>
      </c>
      <c r="E45" t="s">
        <v>55</v>
      </c>
      <c r="F45" t="s">
        <v>38</v>
      </c>
      <c r="G45" s="1">
        <v>43256</v>
      </c>
      <c r="H45" t="s">
        <v>39</v>
      </c>
      <c r="I45" t="s">
        <v>40</v>
      </c>
      <c r="J45" t="s">
        <v>40</v>
      </c>
      <c r="K45">
        <v>0.62</v>
      </c>
      <c r="L45">
        <v>1.89</v>
      </c>
      <c r="M45" t="s">
        <v>41</v>
      </c>
      <c r="N45" t="s">
        <v>45</v>
      </c>
      <c r="O45" t="s">
        <v>41</v>
      </c>
      <c r="P45" t="s">
        <v>41</v>
      </c>
      <c r="Q45" t="s">
        <v>41</v>
      </c>
      <c r="R45" t="s">
        <v>41</v>
      </c>
      <c r="S45" t="s">
        <v>43</v>
      </c>
      <c r="T45" t="s">
        <v>41</v>
      </c>
      <c r="U45" t="s">
        <v>41</v>
      </c>
      <c r="V45" t="s">
        <v>41</v>
      </c>
      <c r="W45" t="s">
        <v>41</v>
      </c>
      <c r="AA45" t="s">
        <v>43</v>
      </c>
      <c r="AB45" t="s">
        <v>43</v>
      </c>
      <c r="AD45" t="s">
        <v>41</v>
      </c>
    </row>
    <row r="46" spans="1:30">
      <c r="A46" t="s">
        <v>111</v>
      </c>
      <c r="B46" t="s">
        <v>34</v>
      </c>
      <c r="C46" t="s">
        <v>91</v>
      </c>
      <c r="D46" t="s">
        <v>110</v>
      </c>
      <c r="E46" t="s">
        <v>55</v>
      </c>
      <c r="F46" t="s">
        <v>38</v>
      </c>
      <c r="G46" s="1">
        <v>43256</v>
      </c>
      <c r="H46" t="s">
        <v>51</v>
      </c>
      <c r="I46" t="s">
        <v>40</v>
      </c>
      <c r="J46" t="s">
        <v>52</v>
      </c>
      <c r="K46">
        <v>0.62</v>
      </c>
      <c r="L46">
        <v>35.57</v>
      </c>
      <c r="M46" t="s">
        <v>43</v>
      </c>
      <c r="N46" t="s">
        <v>45</v>
      </c>
      <c r="O46" t="s">
        <v>41</v>
      </c>
      <c r="P46" t="s">
        <v>41</v>
      </c>
      <c r="Q46" t="s">
        <v>41</v>
      </c>
      <c r="R46" t="s">
        <v>41</v>
      </c>
      <c r="S46" t="s">
        <v>43</v>
      </c>
      <c r="T46" t="s">
        <v>41</v>
      </c>
      <c r="U46" t="s">
        <v>43</v>
      </c>
      <c r="V46" t="s">
        <v>41</v>
      </c>
      <c r="W46" t="s">
        <v>43</v>
      </c>
      <c r="AA46" t="s">
        <v>41</v>
      </c>
      <c r="AB46" t="s">
        <v>41</v>
      </c>
      <c r="AD46" t="s">
        <v>41</v>
      </c>
    </row>
    <row r="47" spans="1:30">
      <c r="A47" t="s">
        <v>112</v>
      </c>
      <c r="B47" t="s">
        <v>34</v>
      </c>
      <c r="C47" t="s">
        <v>91</v>
      </c>
      <c r="D47" t="s">
        <v>110</v>
      </c>
      <c r="E47" t="s">
        <v>55</v>
      </c>
      <c r="F47" t="s">
        <v>38</v>
      </c>
      <c r="G47" s="1">
        <v>43256</v>
      </c>
      <c r="H47" t="s">
        <v>39</v>
      </c>
      <c r="I47" t="s">
        <v>40</v>
      </c>
      <c r="J47" t="s">
        <v>40</v>
      </c>
      <c r="K47">
        <v>0.62</v>
      </c>
      <c r="L47">
        <v>21.34</v>
      </c>
      <c r="M47" t="s">
        <v>41</v>
      </c>
      <c r="N47" t="s">
        <v>45</v>
      </c>
      <c r="O47" t="s">
        <v>41</v>
      </c>
      <c r="P47" t="s">
        <v>41</v>
      </c>
      <c r="Q47" t="s">
        <v>41</v>
      </c>
      <c r="R47" t="s">
        <v>41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AA47" t="s">
        <v>41</v>
      </c>
      <c r="AB47" t="s">
        <v>41</v>
      </c>
      <c r="AD47" t="s">
        <v>41</v>
      </c>
    </row>
    <row r="48" spans="1:30">
      <c r="A48" t="s">
        <v>113</v>
      </c>
      <c r="B48" t="s">
        <v>34</v>
      </c>
      <c r="C48" t="s">
        <v>91</v>
      </c>
      <c r="D48" t="s">
        <v>110</v>
      </c>
      <c r="E48" t="s">
        <v>55</v>
      </c>
      <c r="F48" t="s">
        <v>38</v>
      </c>
      <c r="G48" s="1">
        <v>43256</v>
      </c>
      <c r="H48" t="s">
        <v>39</v>
      </c>
      <c r="I48" t="s">
        <v>40</v>
      </c>
      <c r="J48" t="s">
        <v>40</v>
      </c>
      <c r="K48">
        <v>0.62</v>
      </c>
      <c r="L48">
        <v>4.9800000000000004</v>
      </c>
      <c r="M48" t="s">
        <v>41</v>
      </c>
      <c r="N48" t="s">
        <v>45</v>
      </c>
      <c r="O48" t="s">
        <v>43</v>
      </c>
      <c r="P48" t="s">
        <v>41</v>
      </c>
      <c r="Q48" t="s">
        <v>41</v>
      </c>
      <c r="R48" t="s">
        <v>41</v>
      </c>
      <c r="S48" t="s">
        <v>43</v>
      </c>
      <c r="T48" t="s">
        <v>41</v>
      </c>
      <c r="U48" t="s">
        <v>41</v>
      </c>
      <c r="V48" t="s">
        <v>41</v>
      </c>
      <c r="W48" t="s">
        <v>41</v>
      </c>
      <c r="AA48" t="s">
        <v>41</v>
      </c>
      <c r="AB48" t="s">
        <v>41</v>
      </c>
      <c r="AD48" t="s">
        <v>41</v>
      </c>
    </row>
    <row r="49" spans="1:32">
      <c r="A49" t="s">
        <v>114</v>
      </c>
      <c r="B49" t="s">
        <v>49</v>
      </c>
      <c r="C49" t="s">
        <v>91</v>
      </c>
      <c r="D49" t="s">
        <v>110</v>
      </c>
      <c r="E49" t="s">
        <v>55</v>
      </c>
      <c r="F49" t="s">
        <v>38</v>
      </c>
      <c r="G49" s="1">
        <v>43256</v>
      </c>
      <c r="H49" t="s">
        <v>39</v>
      </c>
      <c r="I49" t="s">
        <v>40</v>
      </c>
      <c r="J49" t="s">
        <v>40</v>
      </c>
      <c r="K49">
        <v>0.62</v>
      </c>
      <c r="L49">
        <v>17.049999</v>
      </c>
      <c r="M49" t="s">
        <v>41</v>
      </c>
      <c r="N49" t="s">
        <v>45</v>
      </c>
      <c r="O49" t="s">
        <v>41</v>
      </c>
      <c r="P49" t="s">
        <v>41</v>
      </c>
      <c r="Q49" t="s">
        <v>43</v>
      </c>
      <c r="R49" t="s">
        <v>41</v>
      </c>
      <c r="S49" t="s">
        <v>43</v>
      </c>
      <c r="T49" t="s">
        <v>41</v>
      </c>
      <c r="U49" t="s">
        <v>41</v>
      </c>
      <c r="V49" t="s">
        <v>41</v>
      </c>
      <c r="W49" t="s">
        <v>41</v>
      </c>
      <c r="AA49" t="s">
        <v>41</v>
      </c>
      <c r="AB49" t="s">
        <v>41</v>
      </c>
      <c r="AD49" t="s">
        <v>41</v>
      </c>
    </row>
    <row r="50" spans="1:32">
      <c r="A50" t="s">
        <v>115</v>
      </c>
      <c r="B50" t="s">
        <v>49</v>
      </c>
      <c r="C50" t="s">
        <v>91</v>
      </c>
      <c r="D50" t="s">
        <v>110</v>
      </c>
      <c r="E50" t="s">
        <v>55</v>
      </c>
      <c r="F50" t="s">
        <v>38</v>
      </c>
      <c r="G50" s="1">
        <v>43256</v>
      </c>
      <c r="H50" t="s">
        <v>39</v>
      </c>
      <c r="I50" t="s">
        <v>40</v>
      </c>
      <c r="J50" t="s">
        <v>40</v>
      </c>
      <c r="K50">
        <v>0.62</v>
      </c>
      <c r="L50">
        <v>19.170000000000002</v>
      </c>
      <c r="M50" t="s">
        <v>41</v>
      </c>
      <c r="N50" t="s">
        <v>42</v>
      </c>
      <c r="O50" t="s">
        <v>41</v>
      </c>
      <c r="P50" t="s">
        <v>41</v>
      </c>
      <c r="Q50" t="s">
        <v>43</v>
      </c>
      <c r="R50" t="s">
        <v>41</v>
      </c>
      <c r="S50" t="s">
        <v>41</v>
      </c>
      <c r="T50" t="s">
        <v>41</v>
      </c>
      <c r="U50" t="s">
        <v>41</v>
      </c>
      <c r="V50" t="s">
        <v>43</v>
      </c>
      <c r="W50" t="s">
        <v>43</v>
      </c>
      <c r="AA50" t="s">
        <v>41</v>
      </c>
      <c r="AB50" t="s">
        <v>41</v>
      </c>
      <c r="AD50" t="s">
        <v>43</v>
      </c>
    </row>
    <row r="51" spans="1:32">
      <c r="A51" t="s">
        <v>116</v>
      </c>
      <c r="B51" t="s">
        <v>34</v>
      </c>
      <c r="C51" t="s">
        <v>91</v>
      </c>
      <c r="D51" t="s">
        <v>117</v>
      </c>
      <c r="E51" t="s">
        <v>55</v>
      </c>
      <c r="F51" t="s">
        <v>38</v>
      </c>
      <c r="G51" s="1">
        <v>43256</v>
      </c>
      <c r="H51" t="s">
        <v>51</v>
      </c>
      <c r="I51" t="s">
        <v>40</v>
      </c>
      <c r="J51" t="s">
        <v>52</v>
      </c>
      <c r="K51">
        <v>11.87</v>
      </c>
      <c r="L51">
        <v>100</v>
      </c>
      <c r="M51" t="s">
        <v>43</v>
      </c>
      <c r="N51" t="s">
        <v>42</v>
      </c>
      <c r="O51" t="s">
        <v>41</v>
      </c>
      <c r="P51" t="s">
        <v>41</v>
      </c>
      <c r="Q51" t="s">
        <v>41</v>
      </c>
      <c r="R51" t="s">
        <v>41</v>
      </c>
      <c r="S51" t="s">
        <v>43</v>
      </c>
      <c r="T51" t="s">
        <v>41</v>
      </c>
      <c r="U51" t="s">
        <v>43</v>
      </c>
      <c r="V51" t="s">
        <v>41</v>
      </c>
    </row>
    <row r="52" spans="1:32">
      <c r="A52" t="s">
        <v>118</v>
      </c>
      <c r="B52" t="s">
        <v>34</v>
      </c>
      <c r="C52" t="s">
        <v>91</v>
      </c>
      <c r="D52" t="s">
        <v>119</v>
      </c>
      <c r="E52" t="s">
        <v>55</v>
      </c>
      <c r="F52" t="s">
        <v>38</v>
      </c>
      <c r="G52" s="1">
        <v>43256</v>
      </c>
      <c r="H52" t="s">
        <v>51</v>
      </c>
      <c r="I52" t="s">
        <v>40</v>
      </c>
      <c r="J52" t="s">
        <v>52</v>
      </c>
      <c r="K52">
        <v>-13.41</v>
      </c>
      <c r="L52">
        <v>78.830001999999993</v>
      </c>
      <c r="M52" t="s">
        <v>43</v>
      </c>
      <c r="N52" t="s">
        <v>42</v>
      </c>
      <c r="O52" t="s">
        <v>41</v>
      </c>
      <c r="P52" t="s">
        <v>41</v>
      </c>
      <c r="Q52" t="s">
        <v>41</v>
      </c>
      <c r="R52" t="s">
        <v>41</v>
      </c>
      <c r="S52" t="s">
        <v>41</v>
      </c>
      <c r="T52" t="s">
        <v>41</v>
      </c>
    </row>
    <row r="53" spans="1:32">
      <c r="A53" t="s">
        <v>120</v>
      </c>
      <c r="B53" t="s">
        <v>34</v>
      </c>
      <c r="C53" t="s">
        <v>91</v>
      </c>
      <c r="D53" t="s">
        <v>119</v>
      </c>
      <c r="E53" t="s">
        <v>55</v>
      </c>
      <c r="F53" t="s">
        <v>38</v>
      </c>
      <c r="G53" s="1">
        <v>43256</v>
      </c>
      <c r="H53" t="s">
        <v>39</v>
      </c>
      <c r="I53" t="s">
        <v>40</v>
      </c>
      <c r="J53" t="s">
        <v>40</v>
      </c>
      <c r="K53">
        <v>-13.41</v>
      </c>
      <c r="L53">
        <v>12.26</v>
      </c>
      <c r="M53" t="s">
        <v>41</v>
      </c>
      <c r="N53" t="s">
        <v>42</v>
      </c>
      <c r="O53" t="s">
        <v>41</v>
      </c>
      <c r="P53" t="s">
        <v>41</v>
      </c>
      <c r="Q53" t="s">
        <v>41</v>
      </c>
      <c r="R53" t="s">
        <v>41</v>
      </c>
      <c r="S53" t="s">
        <v>41</v>
      </c>
      <c r="T53" t="s">
        <v>41</v>
      </c>
    </row>
    <row r="54" spans="1:32">
      <c r="A54" t="s">
        <v>121</v>
      </c>
      <c r="B54" t="s">
        <v>34</v>
      </c>
      <c r="C54" t="s">
        <v>91</v>
      </c>
      <c r="D54" t="s">
        <v>119</v>
      </c>
      <c r="E54" t="s">
        <v>55</v>
      </c>
      <c r="F54" t="s">
        <v>38</v>
      </c>
      <c r="G54" s="1">
        <v>43256</v>
      </c>
      <c r="H54" t="s">
        <v>39</v>
      </c>
      <c r="I54" t="s">
        <v>40</v>
      </c>
      <c r="J54" t="s">
        <v>40</v>
      </c>
      <c r="K54">
        <v>-13.41</v>
      </c>
      <c r="L54">
        <v>8.9099997999999996</v>
      </c>
      <c r="M54" t="s">
        <v>41</v>
      </c>
      <c r="N54" t="s">
        <v>42</v>
      </c>
      <c r="O54" t="s">
        <v>41</v>
      </c>
      <c r="P54" t="s">
        <v>41</v>
      </c>
      <c r="Q54" t="s">
        <v>41</v>
      </c>
      <c r="R54" t="s">
        <v>41</v>
      </c>
      <c r="S54" t="s">
        <v>43</v>
      </c>
      <c r="T54" t="s">
        <v>41</v>
      </c>
    </row>
    <row r="55" spans="1:32">
      <c r="A55" t="s">
        <v>122</v>
      </c>
      <c r="B55" t="s">
        <v>34</v>
      </c>
      <c r="C55" t="s">
        <v>91</v>
      </c>
      <c r="D55" t="s">
        <v>123</v>
      </c>
      <c r="E55" t="s">
        <v>55</v>
      </c>
      <c r="F55" t="s">
        <v>38</v>
      </c>
      <c r="G55" s="1">
        <v>43256</v>
      </c>
      <c r="H55" t="s">
        <v>39</v>
      </c>
      <c r="I55" t="s">
        <v>40</v>
      </c>
      <c r="J55" t="s">
        <v>40</v>
      </c>
      <c r="K55">
        <v>-25.379999000000002</v>
      </c>
      <c r="L55">
        <v>4.8400002000000004</v>
      </c>
      <c r="M55" t="s">
        <v>41</v>
      </c>
      <c r="N55" t="s">
        <v>42</v>
      </c>
      <c r="O55" t="s">
        <v>41</v>
      </c>
      <c r="P55" t="s">
        <v>41</v>
      </c>
      <c r="Q55" t="s">
        <v>41</v>
      </c>
      <c r="R55" t="s">
        <v>41</v>
      </c>
      <c r="S55" t="s">
        <v>41</v>
      </c>
      <c r="T55" t="s">
        <v>41</v>
      </c>
    </row>
    <row r="56" spans="1:32">
      <c r="A56" t="s">
        <v>124</v>
      </c>
      <c r="B56" t="s">
        <v>49</v>
      </c>
      <c r="C56" t="s">
        <v>91</v>
      </c>
      <c r="D56" t="s">
        <v>123</v>
      </c>
      <c r="E56" t="s">
        <v>55</v>
      </c>
      <c r="F56" t="s">
        <v>38</v>
      </c>
      <c r="G56" s="1">
        <v>43256</v>
      </c>
      <c r="H56" t="s">
        <v>39</v>
      </c>
      <c r="I56" t="s">
        <v>40</v>
      </c>
      <c r="J56" t="s">
        <v>40</v>
      </c>
      <c r="K56">
        <v>-25.379999000000002</v>
      </c>
      <c r="L56">
        <v>18.200001</v>
      </c>
      <c r="M56" t="s">
        <v>41</v>
      </c>
      <c r="N56" t="s">
        <v>42</v>
      </c>
      <c r="O56" t="s">
        <v>41</v>
      </c>
      <c r="P56" t="s">
        <v>41</v>
      </c>
      <c r="Q56" t="s">
        <v>41</v>
      </c>
      <c r="R56" t="s">
        <v>41</v>
      </c>
      <c r="S56" t="s">
        <v>41</v>
      </c>
      <c r="T56" t="s">
        <v>41</v>
      </c>
    </row>
    <row r="57" spans="1:32">
      <c r="A57" t="s">
        <v>125</v>
      </c>
      <c r="B57" t="s">
        <v>49</v>
      </c>
      <c r="C57" t="s">
        <v>91</v>
      </c>
      <c r="D57" t="s">
        <v>123</v>
      </c>
      <c r="E57" t="s">
        <v>55</v>
      </c>
      <c r="F57" t="s">
        <v>38</v>
      </c>
      <c r="G57" s="1">
        <v>43256</v>
      </c>
      <c r="H57" t="s">
        <v>51</v>
      </c>
      <c r="I57" t="s">
        <v>40</v>
      </c>
      <c r="J57" t="s">
        <v>52</v>
      </c>
      <c r="K57">
        <v>-25.379999000000002</v>
      </c>
      <c r="L57">
        <v>42.720001000000003</v>
      </c>
      <c r="M57" t="s">
        <v>43</v>
      </c>
      <c r="N57" t="s">
        <v>42</v>
      </c>
      <c r="O57" t="s">
        <v>41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</row>
    <row r="58" spans="1:32">
      <c r="A58" t="s">
        <v>126</v>
      </c>
      <c r="B58" t="s">
        <v>49</v>
      </c>
      <c r="C58" t="s">
        <v>91</v>
      </c>
      <c r="D58" t="s">
        <v>123</v>
      </c>
      <c r="E58" t="s">
        <v>55</v>
      </c>
      <c r="F58" t="s">
        <v>38</v>
      </c>
      <c r="G58" s="1">
        <v>43256</v>
      </c>
      <c r="H58" t="s">
        <v>39</v>
      </c>
      <c r="I58" t="s">
        <v>40</v>
      </c>
      <c r="J58" t="s">
        <v>40</v>
      </c>
      <c r="K58">
        <v>-25.379999000000002</v>
      </c>
      <c r="L58">
        <v>34.25</v>
      </c>
      <c r="M58" t="s">
        <v>41</v>
      </c>
      <c r="N58" t="s">
        <v>45</v>
      </c>
      <c r="O58" t="s">
        <v>41</v>
      </c>
      <c r="P58" t="s">
        <v>41</v>
      </c>
      <c r="Q58" t="s">
        <v>41</v>
      </c>
      <c r="R58" t="s">
        <v>41</v>
      </c>
      <c r="S58" t="s">
        <v>41</v>
      </c>
      <c r="T58" t="s">
        <v>41</v>
      </c>
    </row>
    <row r="59" spans="1:32">
      <c r="A59" t="s">
        <v>127</v>
      </c>
      <c r="B59" t="s">
        <v>34</v>
      </c>
      <c r="C59" t="s">
        <v>91</v>
      </c>
      <c r="D59" t="s">
        <v>128</v>
      </c>
      <c r="E59" t="s">
        <v>55</v>
      </c>
      <c r="F59" t="s">
        <v>38</v>
      </c>
      <c r="G59" s="1">
        <v>43256</v>
      </c>
      <c r="H59" t="s">
        <v>39</v>
      </c>
      <c r="I59" t="s">
        <v>40</v>
      </c>
      <c r="J59" t="s">
        <v>40</v>
      </c>
      <c r="K59">
        <v>2.02</v>
      </c>
      <c r="L59">
        <v>38.259998000000003</v>
      </c>
      <c r="M59" t="s">
        <v>41</v>
      </c>
      <c r="N59" t="s">
        <v>45</v>
      </c>
      <c r="O59" t="s">
        <v>41</v>
      </c>
      <c r="P59" t="s">
        <v>41</v>
      </c>
      <c r="Q59" t="s">
        <v>41</v>
      </c>
      <c r="R59" t="s">
        <v>41</v>
      </c>
      <c r="S59" t="s">
        <v>41</v>
      </c>
      <c r="T59" t="s">
        <v>41</v>
      </c>
      <c r="U59" t="s">
        <v>41</v>
      </c>
      <c r="V59" t="s">
        <v>41</v>
      </c>
      <c r="W59" t="s">
        <v>43</v>
      </c>
      <c r="AA59" t="s">
        <v>41</v>
      </c>
      <c r="AB59" t="s">
        <v>43</v>
      </c>
    </row>
    <row r="60" spans="1:32">
      <c r="A60" t="s">
        <v>129</v>
      </c>
      <c r="B60" t="s">
        <v>49</v>
      </c>
      <c r="C60" t="s">
        <v>91</v>
      </c>
      <c r="D60" t="s">
        <v>128</v>
      </c>
      <c r="E60" t="s">
        <v>55</v>
      </c>
      <c r="F60" t="s">
        <v>38</v>
      </c>
      <c r="G60" s="1">
        <v>43256</v>
      </c>
      <c r="H60" t="s">
        <v>39</v>
      </c>
      <c r="I60" t="s">
        <v>40</v>
      </c>
      <c r="J60" t="s">
        <v>40</v>
      </c>
      <c r="K60">
        <v>2.02</v>
      </c>
      <c r="L60">
        <v>13.24</v>
      </c>
      <c r="M60" t="s">
        <v>41</v>
      </c>
      <c r="N60" t="s">
        <v>45</v>
      </c>
      <c r="O60" t="s">
        <v>41</v>
      </c>
      <c r="P60" t="s">
        <v>41</v>
      </c>
      <c r="Q60" t="s">
        <v>41</v>
      </c>
      <c r="R60" t="s">
        <v>41</v>
      </c>
      <c r="S60" t="s">
        <v>43</v>
      </c>
      <c r="T60" t="s">
        <v>41</v>
      </c>
      <c r="U60" t="s">
        <v>41</v>
      </c>
      <c r="V60" t="s">
        <v>41</v>
      </c>
      <c r="W60" t="s">
        <v>43</v>
      </c>
      <c r="AA60" t="s">
        <v>43</v>
      </c>
      <c r="AB60" t="s">
        <v>41</v>
      </c>
    </row>
    <row r="61" spans="1:32">
      <c r="A61" t="s">
        <v>130</v>
      </c>
      <c r="B61" t="s">
        <v>49</v>
      </c>
      <c r="C61" t="s">
        <v>91</v>
      </c>
      <c r="D61" t="s">
        <v>128</v>
      </c>
      <c r="E61" t="s">
        <v>55</v>
      </c>
      <c r="F61" t="s">
        <v>38</v>
      </c>
      <c r="G61" s="1">
        <v>43256</v>
      </c>
      <c r="H61" t="s">
        <v>51</v>
      </c>
      <c r="I61" t="s">
        <v>40</v>
      </c>
      <c r="J61" t="s">
        <v>52</v>
      </c>
      <c r="K61">
        <v>2.02</v>
      </c>
      <c r="L61">
        <v>42.970001000000003</v>
      </c>
      <c r="M61" t="s">
        <v>43</v>
      </c>
      <c r="N61" t="s">
        <v>45</v>
      </c>
      <c r="O61" t="s">
        <v>41</v>
      </c>
      <c r="P61" t="s">
        <v>43</v>
      </c>
      <c r="Q61" t="s">
        <v>41</v>
      </c>
      <c r="R61" t="s">
        <v>41</v>
      </c>
      <c r="S61" t="s">
        <v>41</v>
      </c>
      <c r="T61" t="s">
        <v>41</v>
      </c>
      <c r="U61" t="s">
        <v>43</v>
      </c>
      <c r="V61" t="s">
        <v>43</v>
      </c>
      <c r="W61" t="s">
        <v>43</v>
      </c>
      <c r="AA61" t="s">
        <v>41</v>
      </c>
      <c r="AB61" t="s">
        <v>41</v>
      </c>
    </row>
    <row r="62" spans="1:32">
      <c r="A62" t="s">
        <v>131</v>
      </c>
      <c r="B62" t="s">
        <v>49</v>
      </c>
      <c r="C62" t="s">
        <v>91</v>
      </c>
      <c r="D62" t="s">
        <v>128</v>
      </c>
      <c r="E62" t="s">
        <v>55</v>
      </c>
      <c r="F62" t="s">
        <v>38</v>
      </c>
      <c r="G62" s="1">
        <v>43256</v>
      </c>
      <c r="H62" t="s">
        <v>39</v>
      </c>
      <c r="I62" t="s">
        <v>40</v>
      </c>
      <c r="J62" t="s">
        <v>40</v>
      </c>
      <c r="K62">
        <v>2.02</v>
      </c>
      <c r="L62">
        <v>5.54</v>
      </c>
      <c r="M62" t="s">
        <v>41</v>
      </c>
      <c r="N62" t="s">
        <v>45</v>
      </c>
      <c r="O62" t="s">
        <v>41</v>
      </c>
      <c r="P62" t="s">
        <v>41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AA62" t="s">
        <v>41</v>
      </c>
      <c r="AB62" t="s">
        <v>41</v>
      </c>
    </row>
    <row r="63" spans="1:32">
      <c r="A63" t="s">
        <v>132</v>
      </c>
      <c r="B63" t="s">
        <v>34</v>
      </c>
      <c r="C63" t="s">
        <v>91</v>
      </c>
      <c r="D63" t="s">
        <v>133</v>
      </c>
      <c r="E63" t="s">
        <v>55</v>
      </c>
      <c r="F63" t="s">
        <v>38</v>
      </c>
      <c r="G63" s="1">
        <v>43256</v>
      </c>
      <c r="H63" t="s">
        <v>39</v>
      </c>
      <c r="I63" t="s">
        <v>40</v>
      </c>
      <c r="J63" t="s">
        <v>40</v>
      </c>
      <c r="K63">
        <v>2.99</v>
      </c>
      <c r="L63">
        <v>20.440000999999999</v>
      </c>
      <c r="M63" t="s">
        <v>41</v>
      </c>
      <c r="N63" t="s">
        <v>45</v>
      </c>
      <c r="O63" t="s">
        <v>41</v>
      </c>
      <c r="P63" t="s">
        <v>41</v>
      </c>
      <c r="Q63" t="s">
        <v>41</v>
      </c>
      <c r="R63" t="s">
        <v>43</v>
      </c>
      <c r="S63" t="s">
        <v>41</v>
      </c>
      <c r="T63" t="s">
        <v>41</v>
      </c>
      <c r="U63" t="s">
        <v>41</v>
      </c>
      <c r="V63" t="s">
        <v>41</v>
      </c>
      <c r="W63" t="s">
        <v>43</v>
      </c>
      <c r="AA63" t="s">
        <v>43</v>
      </c>
      <c r="AD63" t="s">
        <v>41</v>
      </c>
      <c r="AF63" t="s">
        <v>41</v>
      </c>
    </row>
    <row r="64" spans="1:32">
      <c r="A64" t="s">
        <v>134</v>
      </c>
      <c r="B64" t="s">
        <v>34</v>
      </c>
      <c r="C64" t="s">
        <v>91</v>
      </c>
      <c r="D64" t="s">
        <v>133</v>
      </c>
      <c r="E64" t="s">
        <v>55</v>
      </c>
      <c r="F64" t="s">
        <v>38</v>
      </c>
      <c r="G64" s="1">
        <v>43256</v>
      </c>
      <c r="H64" t="s">
        <v>51</v>
      </c>
      <c r="I64" t="s">
        <v>40</v>
      </c>
      <c r="J64" t="s">
        <v>52</v>
      </c>
      <c r="K64">
        <v>2.99</v>
      </c>
      <c r="L64">
        <v>43.23</v>
      </c>
      <c r="M64" t="s">
        <v>43</v>
      </c>
      <c r="N64" t="s">
        <v>42</v>
      </c>
      <c r="O64" t="s">
        <v>43</v>
      </c>
      <c r="P64" t="s">
        <v>41</v>
      </c>
      <c r="Q64" t="s">
        <v>41</v>
      </c>
      <c r="R64" t="s">
        <v>43</v>
      </c>
      <c r="S64" t="s">
        <v>41</v>
      </c>
      <c r="T64" t="s">
        <v>41</v>
      </c>
      <c r="U64" t="s">
        <v>43</v>
      </c>
      <c r="V64" t="s">
        <v>41</v>
      </c>
      <c r="W64" t="s">
        <v>43</v>
      </c>
      <c r="AA64" t="s">
        <v>41</v>
      </c>
      <c r="AD64" t="s">
        <v>41</v>
      </c>
      <c r="AF64" t="s">
        <v>43</v>
      </c>
    </row>
    <row r="65" spans="1:32">
      <c r="A65" t="s">
        <v>135</v>
      </c>
      <c r="B65" t="s">
        <v>34</v>
      </c>
      <c r="C65" t="s">
        <v>91</v>
      </c>
      <c r="D65" t="s">
        <v>133</v>
      </c>
      <c r="E65" t="s">
        <v>55</v>
      </c>
      <c r="F65" t="s">
        <v>38</v>
      </c>
      <c r="G65" s="1">
        <v>43256</v>
      </c>
      <c r="H65" t="s">
        <v>39</v>
      </c>
      <c r="I65" t="s">
        <v>40</v>
      </c>
      <c r="J65" t="s">
        <v>40</v>
      </c>
      <c r="K65">
        <v>2.99</v>
      </c>
      <c r="L65">
        <v>9.4200000999999993</v>
      </c>
      <c r="M65" t="s">
        <v>41</v>
      </c>
      <c r="N65" t="s">
        <v>42</v>
      </c>
      <c r="O65" t="s">
        <v>41</v>
      </c>
      <c r="P65" t="s">
        <v>41</v>
      </c>
      <c r="Q65" t="s">
        <v>41</v>
      </c>
      <c r="R65" t="s">
        <v>43</v>
      </c>
      <c r="S65" t="s">
        <v>43</v>
      </c>
      <c r="T65" t="s">
        <v>41</v>
      </c>
      <c r="U65" t="s">
        <v>41</v>
      </c>
      <c r="V65" t="s">
        <v>41</v>
      </c>
      <c r="W65" t="s">
        <v>41</v>
      </c>
      <c r="AA65" t="s">
        <v>41</v>
      </c>
      <c r="AD65" t="s">
        <v>41</v>
      </c>
      <c r="AF65" t="s">
        <v>41</v>
      </c>
    </row>
    <row r="66" spans="1:32">
      <c r="A66" t="s">
        <v>136</v>
      </c>
      <c r="B66" t="s">
        <v>49</v>
      </c>
      <c r="C66" t="s">
        <v>91</v>
      </c>
      <c r="D66" t="s">
        <v>133</v>
      </c>
      <c r="E66" t="s">
        <v>55</v>
      </c>
      <c r="F66" t="s">
        <v>38</v>
      </c>
      <c r="G66" s="1">
        <v>43256</v>
      </c>
      <c r="H66" t="s">
        <v>39</v>
      </c>
      <c r="I66" t="s">
        <v>40</v>
      </c>
      <c r="J66" t="s">
        <v>40</v>
      </c>
      <c r="K66">
        <v>2.99</v>
      </c>
      <c r="L66">
        <v>11.69</v>
      </c>
      <c r="M66" t="s">
        <v>41</v>
      </c>
      <c r="N66" t="s">
        <v>42</v>
      </c>
      <c r="O66" t="s">
        <v>41</v>
      </c>
      <c r="P66" t="s">
        <v>41</v>
      </c>
      <c r="Q66" t="s">
        <v>41</v>
      </c>
      <c r="R66" t="s">
        <v>43</v>
      </c>
      <c r="S66" t="s">
        <v>43</v>
      </c>
      <c r="T66" t="s">
        <v>41</v>
      </c>
      <c r="U66" t="s">
        <v>41</v>
      </c>
      <c r="V66" t="s">
        <v>43</v>
      </c>
      <c r="W66" t="s">
        <v>43</v>
      </c>
      <c r="AA66" t="s">
        <v>41</v>
      </c>
      <c r="AD66" t="s">
        <v>41</v>
      </c>
      <c r="AF66" t="s">
        <v>41</v>
      </c>
    </row>
    <row r="67" spans="1:32">
      <c r="A67" t="s">
        <v>137</v>
      </c>
      <c r="B67" t="s">
        <v>34</v>
      </c>
      <c r="C67" t="s">
        <v>91</v>
      </c>
      <c r="D67" t="s">
        <v>133</v>
      </c>
      <c r="E67" t="s">
        <v>55</v>
      </c>
      <c r="F67" t="s">
        <v>38</v>
      </c>
      <c r="G67" s="1">
        <v>43256</v>
      </c>
      <c r="H67" t="s">
        <v>39</v>
      </c>
      <c r="I67" t="s">
        <v>40</v>
      </c>
      <c r="J67" t="s">
        <v>40</v>
      </c>
      <c r="K67">
        <v>2.99</v>
      </c>
      <c r="L67">
        <v>11.98</v>
      </c>
      <c r="M67" t="s">
        <v>41</v>
      </c>
      <c r="N67" t="s">
        <v>42</v>
      </c>
      <c r="O67" t="s">
        <v>41</v>
      </c>
      <c r="P67" t="s">
        <v>41</v>
      </c>
      <c r="Q67" t="s">
        <v>41</v>
      </c>
      <c r="R67" t="s">
        <v>41</v>
      </c>
      <c r="S67" t="s">
        <v>41</v>
      </c>
      <c r="T67" t="s">
        <v>43</v>
      </c>
      <c r="U67" t="s">
        <v>41</v>
      </c>
      <c r="V67" t="s">
        <v>41</v>
      </c>
      <c r="W67" t="s">
        <v>43</v>
      </c>
      <c r="AA67" t="s">
        <v>41</v>
      </c>
      <c r="AD67" t="s">
        <v>43</v>
      </c>
      <c r="AF67" t="s">
        <v>41</v>
      </c>
    </row>
    <row r="68" spans="1:32">
      <c r="A68" t="s">
        <v>138</v>
      </c>
      <c r="B68" t="s">
        <v>49</v>
      </c>
      <c r="C68" t="s">
        <v>91</v>
      </c>
      <c r="D68" t="s">
        <v>133</v>
      </c>
      <c r="E68" t="s">
        <v>55</v>
      </c>
      <c r="F68" t="s">
        <v>38</v>
      </c>
      <c r="G68" s="1">
        <v>43256</v>
      </c>
      <c r="H68" t="s">
        <v>39</v>
      </c>
      <c r="I68" t="s">
        <v>40</v>
      </c>
      <c r="J68" t="s">
        <v>40</v>
      </c>
      <c r="K68">
        <v>2.99</v>
      </c>
      <c r="L68">
        <v>3.24</v>
      </c>
      <c r="M68" t="s">
        <v>41</v>
      </c>
      <c r="N68" t="s">
        <v>42</v>
      </c>
      <c r="O68" t="s">
        <v>41</v>
      </c>
      <c r="P68" t="s">
        <v>41</v>
      </c>
      <c r="Q68" t="s">
        <v>41</v>
      </c>
      <c r="R68" t="s">
        <v>41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AA68" t="s">
        <v>41</v>
      </c>
      <c r="AD68" t="s">
        <v>41</v>
      </c>
      <c r="AF68" t="s">
        <v>41</v>
      </c>
    </row>
    <row r="69" spans="1:32">
      <c r="A69" t="s">
        <v>139</v>
      </c>
      <c r="B69" t="s">
        <v>49</v>
      </c>
      <c r="C69" t="s">
        <v>91</v>
      </c>
      <c r="D69" t="s">
        <v>140</v>
      </c>
      <c r="E69" t="s">
        <v>55</v>
      </c>
      <c r="F69" t="s">
        <v>38</v>
      </c>
      <c r="G69" s="1">
        <v>43256</v>
      </c>
      <c r="H69" t="s">
        <v>51</v>
      </c>
      <c r="I69" t="s">
        <v>40</v>
      </c>
      <c r="J69" t="s">
        <v>52</v>
      </c>
      <c r="K69">
        <v>-18.16</v>
      </c>
      <c r="L69">
        <v>49.099997999999999</v>
      </c>
      <c r="M69" t="s">
        <v>43</v>
      </c>
      <c r="N69" t="s">
        <v>45</v>
      </c>
      <c r="O69" t="s">
        <v>41</v>
      </c>
      <c r="P69" t="s">
        <v>41</v>
      </c>
      <c r="Q69" t="s">
        <v>41</v>
      </c>
      <c r="R69" t="s">
        <v>41</v>
      </c>
      <c r="S69" t="s">
        <v>41</v>
      </c>
      <c r="T69" t="s">
        <v>41</v>
      </c>
      <c r="W69" t="s">
        <v>43</v>
      </c>
      <c r="AA69" t="s">
        <v>41</v>
      </c>
      <c r="AB69" t="s">
        <v>41</v>
      </c>
      <c r="AD69" t="s">
        <v>43</v>
      </c>
    </row>
    <row r="70" spans="1:32">
      <c r="A70" t="s">
        <v>141</v>
      </c>
      <c r="B70" t="s">
        <v>49</v>
      </c>
      <c r="C70" t="s">
        <v>91</v>
      </c>
      <c r="D70" t="s">
        <v>140</v>
      </c>
      <c r="E70" t="s">
        <v>55</v>
      </c>
      <c r="F70" t="s">
        <v>38</v>
      </c>
      <c r="G70" s="1">
        <v>43256</v>
      </c>
      <c r="H70" t="s">
        <v>39</v>
      </c>
      <c r="I70" t="s">
        <v>40</v>
      </c>
      <c r="J70" t="s">
        <v>40</v>
      </c>
      <c r="K70">
        <v>-18.16</v>
      </c>
      <c r="L70">
        <v>30.07</v>
      </c>
      <c r="M70" t="s">
        <v>41</v>
      </c>
      <c r="N70" t="s">
        <v>45</v>
      </c>
      <c r="O70" t="s">
        <v>41</v>
      </c>
      <c r="P70" t="s">
        <v>41</v>
      </c>
      <c r="Q70" t="s">
        <v>41</v>
      </c>
      <c r="R70" t="s">
        <v>41</v>
      </c>
      <c r="S70" t="s">
        <v>41</v>
      </c>
      <c r="T70" t="s">
        <v>41</v>
      </c>
      <c r="W70" t="s">
        <v>43</v>
      </c>
      <c r="AA70" t="s">
        <v>41</v>
      </c>
      <c r="AB70" t="s">
        <v>41</v>
      </c>
      <c r="AD70" t="s">
        <v>41</v>
      </c>
    </row>
    <row r="71" spans="1:32">
      <c r="A71" t="s">
        <v>142</v>
      </c>
      <c r="B71" t="s">
        <v>34</v>
      </c>
      <c r="C71" t="s">
        <v>91</v>
      </c>
      <c r="D71" t="s">
        <v>140</v>
      </c>
      <c r="E71" t="s">
        <v>55</v>
      </c>
      <c r="F71" t="s">
        <v>38</v>
      </c>
      <c r="G71" s="1">
        <v>43256</v>
      </c>
      <c r="H71" t="s">
        <v>39</v>
      </c>
      <c r="I71" t="s">
        <v>40</v>
      </c>
      <c r="J71" t="s">
        <v>40</v>
      </c>
      <c r="K71">
        <v>-18.16</v>
      </c>
      <c r="L71">
        <v>5.25</v>
      </c>
      <c r="M71" t="s">
        <v>41</v>
      </c>
      <c r="N71" t="s">
        <v>45</v>
      </c>
      <c r="O71" t="s">
        <v>41</v>
      </c>
      <c r="P71" t="s">
        <v>41</v>
      </c>
      <c r="Q71" t="s">
        <v>41</v>
      </c>
      <c r="R71" t="s">
        <v>41</v>
      </c>
      <c r="S71" t="s">
        <v>41</v>
      </c>
      <c r="T71" t="s">
        <v>41</v>
      </c>
      <c r="W71" t="s">
        <v>41</v>
      </c>
      <c r="AA71" t="s">
        <v>41</v>
      </c>
      <c r="AB71" t="s">
        <v>41</v>
      </c>
      <c r="AD71" t="s">
        <v>41</v>
      </c>
    </row>
    <row r="72" spans="1:32">
      <c r="A72" t="s">
        <v>143</v>
      </c>
      <c r="B72" t="s">
        <v>49</v>
      </c>
      <c r="C72" t="s">
        <v>91</v>
      </c>
      <c r="D72" t="s">
        <v>140</v>
      </c>
      <c r="E72" t="s">
        <v>55</v>
      </c>
      <c r="F72" t="s">
        <v>38</v>
      </c>
      <c r="G72" s="1">
        <v>43256</v>
      </c>
      <c r="H72" t="s">
        <v>39</v>
      </c>
      <c r="I72" t="s">
        <v>40</v>
      </c>
      <c r="J72" t="s">
        <v>40</v>
      </c>
      <c r="K72">
        <v>-18.16</v>
      </c>
      <c r="L72">
        <v>15.57</v>
      </c>
      <c r="M72" t="s">
        <v>41</v>
      </c>
      <c r="N72" t="s">
        <v>42</v>
      </c>
      <c r="O72" t="s">
        <v>41</v>
      </c>
      <c r="P72" t="s">
        <v>41</v>
      </c>
      <c r="Q72" t="s">
        <v>41</v>
      </c>
      <c r="R72" t="s">
        <v>41</v>
      </c>
      <c r="S72" t="s">
        <v>43</v>
      </c>
      <c r="T72" t="s">
        <v>41</v>
      </c>
      <c r="W72" t="s">
        <v>43</v>
      </c>
      <c r="AA72" t="s">
        <v>43</v>
      </c>
      <c r="AB72" t="s">
        <v>43</v>
      </c>
      <c r="AD72" t="s">
        <v>41</v>
      </c>
    </row>
    <row r="73" spans="1:32">
      <c r="A73" t="s">
        <v>144</v>
      </c>
      <c r="B73" t="s">
        <v>49</v>
      </c>
      <c r="C73" t="s">
        <v>91</v>
      </c>
      <c r="D73" t="s">
        <v>145</v>
      </c>
      <c r="E73" t="s">
        <v>55</v>
      </c>
      <c r="F73" t="s">
        <v>38</v>
      </c>
      <c r="G73" s="1">
        <v>43256</v>
      </c>
      <c r="H73" t="s">
        <v>51</v>
      </c>
      <c r="I73" t="s">
        <v>40</v>
      </c>
      <c r="J73" t="s">
        <v>52</v>
      </c>
      <c r="K73">
        <v>-15.31</v>
      </c>
      <c r="L73">
        <v>76.019997000000004</v>
      </c>
      <c r="M73" t="s">
        <v>43</v>
      </c>
      <c r="N73" t="s">
        <v>45</v>
      </c>
      <c r="O73" t="s">
        <v>41</v>
      </c>
      <c r="P73" t="s">
        <v>41</v>
      </c>
      <c r="Q73" t="s">
        <v>41</v>
      </c>
      <c r="R73" t="s">
        <v>41</v>
      </c>
      <c r="S73" t="s">
        <v>41</v>
      </c>
      <c r="T73" t="s">
        <v>41</v>
      </c>
      <c r="W73" t="s">
        <v>43</v>
      </c>
      <c r="AD73" t="s">
        <v>43</v>
      </c>
    </row>
    <row r="74" spans="1:32">
      <c r="A74" t="s">
        <v>146</v>
      </c>
      <c r="B74" t="s">
        <v>34</v>
      </c>
      <c r="C74" t="s">
        <v>91</v>
      </c>
      <c r="D74" t="s">
        <v>145</v>
      </c>
      <c r="E74" t="s">
        <v>55</v>
      </c>
      <c r="F74" t="s">
        <v>38</v>
      </c>
      <c r="G74" s="1">
        <v>43256</v>
      </c>
      <c r="H74" t="s">
        <v>39</v>
      </c>
      <c r="I74" t="s">
        <v>40</v>
      </c>
      <c r="J74" t="s">
        <v>40</v>
      </c>
      <c r="K74">
        <v>-15.31</v>
      </c>
      <c r="L74">
        <v>23.98</v>
      </c>
      <c r="M74" t="s">
        <v>41</v>
      </c>
      <c r="N74" t="s">
        <v>42</v>
      </c>
      <c r="O74" t="s">
        <v>41</v>
      </c>
      <c r="P74" t="s">
        <v>41</v>
      </c>
      <c r="Q74" t="s">
        <v>41</v>
      </c>
      <c r="R74" t="s">
        <v>41</v>
      </c>
      <c r="S74" t="s">
        <v>41</v>
      </c>
      <c r="T74" t="s">
        <v>41</v>
      </c>
      <c r="W74" t="s">
        <v>41</v>
      </c>
      <c r="AD74" t="s">
        <v>41</v>
      </c>
    </row>
    <row r="75" spans="1:32">
      <c r="A75" t="s">
        <v>147</v>
      </c>
      <c r="B75" t="s">
        <v>34</v>
      </c>
      <c r="C75" t="s">
        <v>91</v>
      </c>
      <c r="D75" t="s">
        <v>148</v>
      </c>
      <c r="E75" t="s">
        <v>55</v>
      </c>
      <c r="F75" t="s">
        <v>38</v>
      </c>
      <c r="G75" s="1">
        <v>43256</v>
      </c>
      <c r="H75" t="s">
        <v>39</v>
      </c>
      <c r="I75" t="s">
        <v>40</v>
      </c>
      <c r="J75" t="s">
        <v>40</v>
      </c>
      <c r="K75">
        <v>-1.4299999000000001</v>
      </c>
      <c r="L75">
        <v>13.06</v>
      </c>
      <c r="M75" t="s">
        <v>41</v>
      </c>
      <c r="N75" t="s">
        <v>45</v>
      </c>
      <c r="O75" t="s">
        <v>41</v>
      </c>
      <c r="P75" t="s">
        <v>41</v>
      </c>
      <c r="Q75" t="s">
        <v>41</v>
      </c>
      <c r="R75" t="s">
        <v>41</v>
      </c>
      <c r="S75" t="s">
        <v>43</v>
      </c>
      <c r="T75" t="s">
        <v>43</v>
      </c>
      <c r="U75" t="s">
        <v>41</v>
      </c>
      <c r="V75" t="s">
        <v>41</v>
      </c>
      <c r="W75" t="s">
        <v>43</v>
      </c>
      <c r="Y75" t="s">
        <v>41</v>
      </c>
      <c r="AA75" t="s">
        <v>41</v>
      </c>
      <c r="AC75" t="s">
        <v>41</v>
      </c>
    </row>
    <row r="76" spans="1:32">
      <c r="A76" t="s">
        <v>149</v>
      </c>
      <c r="B76" t="s">
        <v>34</v>
      </c>
      <c r="C76" t="s">
        <v>91</v>
      </c>
      <c r="D76" t="s">
        <v>148</v>
      </c>
      <c r="E76" t="s">
        <v>55</v>
      </c>
      <c r="F76" t="s">
        <v>38</v>
      </c>
      <c r="G76" s="1">
        <v>43256</v>
      </c>
      <c r="H76" t="s">
        <v>39</v>
      </c>
      <c r="I76" t="s">
        <v>40</v>
      </c>
      <c r="J76" t="s">
        <v>40</v>
      </c>
      <c r="K76">
        <v>-1.4299999000000001</v>
      </c>
      <c r="L76">
        <v>38.740001999999997</v>
      </c>
      <c r="M76" t="s">
        <v>41</v>
      </c>
      <c r="N76" t="s">
        <v>42</v>
      </c>
      <c r="O76" t="s">
        <v>41</v>
      </c>
      <c r="P76" t="s">
        <v>41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 t="s">
        <v>43</v>
      </c>
      <c r="Y76" t="s">
        <v>41</v>
      </c>
      <c r="AA76" t="s">
        <v>41</v>
      </c>
      <c r="AC76" t="s">
        <v>41</v>
      </c>
    </row>
    <row r="77" spans="1:32">
      <c r="A77" t="s">
        <v>150</v>
      </c>
      <c r="B77" t="s">
        <v>49</v>
      </c>
      <c r="C77" t="s">
        <v>91</v>
      </c>
      <c r="D77" t="s">
        <v>148</v>
      </c>
      <c r="E77" t="s">
        <v>55</v>
      </c>
      <c r="F77" t="s">
        <v>38</v>
      </c>
      <c r="G77" s="1">
        <v>43256</v>
      </c>
      <c r="H77" t="s">
        <v>51</v>
      </c>
      <c r="I77" t="s">
        <v>40</v>
      </c>
      <c r="J77" t="s">
        <v>52</v>
      </c>
      <c r="K77">
        <v>-1.4299999000000001</v>
      </c>
      <c r="L77">
        <v>44.040000999999997</v>
      </c>
      <c r="M77" t="s">
        <v>43</v>
      </c>
      <c r="N77" t="s">
        <v>45</v>
      </c>
      <c r="O77" t="s">
        <v>41</v>
      </c>
      <c r="P77" t="s">
        <v>41</v>
      </c>
      <c r="Q77" t="s">
        <v>41</v>
      </c>
      <c r="R77" t="s">
        <v>41</v>
      </c>
      <c r="S77" t="s">
        <v>41</v>
      </c>
      <c r="T77" t="s">
        <v>41</v>
      </c>
      <c r="U77" t="s">
        <v>43</v>
      </c>
      <c r="V77" t="s">
        <v>43</v>
      </c>
      <c r="W77" t="s">
        <v>43</v>
      </c>
      <c r="Y77" t="s">
        <v>43</v>
      </c>
      <c r="AA77" t="s">
        <v>43</v>
      </c>
      <c r="AC77" t="s">
        <v>43</v>
      </c>
    </row>
    <row r="78" spans="1:32">
      <c r="A78" t="s">
        <v>151</v>
      </c>
      <c r="B78" t="s">
        <v>34</v>
      </c>
      <c r="C78" t="s">
        <v>91</v>
      </c>
      <c r="D78" t="s">
        <v>148</v>
      </c>
      <c r="E78" t="s">
        <v>55</v>
      </c>
      <c r="F78" t="s">
        <v>38</v>
      </c>
      <c r="G78" s="1">
        <v>43256</v>
      </c>
      <c r="H78" t="s">
        <v>39</v>
      </c>
      <c r="I78" t="s">
        <v>40</v>
      </c>
      <c r="J78" t="s">
        <v>40</v>
      </c>
      <c r="K78">
        <v>-1.4299999000000001</v>
      </c>
      <c r="L78">
        <v>4.1500000999999997</v>
      </c>
      <c r="M78" t="s">
        <v>41</v>
      </c>
      <c r="N78" t="s">
        <v>42</v>
      </c>
      <c r="O78" t="s">
        <v>41</v>
      </c>
      <c r="P78" t="s">
        <v>41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 t="s">
        <v>43</v>
      </c>
      <c r="Y78" t="s">
        <v>41</v>
      </c>
      <c r="AA78" t="s">
        <v>43</v>
      </c>
      <c r="AC78" t="s">
        <v>41</v>
      </c>
    </row>
    <row r="79" spans="1:32">
      <c r="A79" t="s">
        <v>152</v>
      </c>
      <c r="B79" t="s">
        <v>49</v>
      </c>
      <c r="C79" t="s">
        <v>91</v>
      </c>
      <c r="D79" t="s">
        <v>153</v>
      </c>
      <c r="E79" t="s">
        <v>55</v>
      </c>
      <c r="F79" t="s">
        <v>38</v>
      </c>
      <c r="G79" s="1">
        <v>43256</v>
      </c>
      <c r="H79" t="s">
        <v>39</v>
      </c>
      <c r="I79" t="s">
        <v>40</v>
      </c>
      <c r="J79" t="s">
        <v>40</v>
      </c>
      <c r="K79">
        <v>-4.1799998</v>
      </c>
      <c r="L79">
        <v>1.79</v>
      </c>
      <c r="M79" t="s">
        <v>41</v>
      </c>
      <c r="N79" t="s">
        <v>45</v>
      </c>
      <c r="O79" t="s">
        <v>41</v>
      </c>
      <c r="P79" t="s">
        <v>41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AB79" t="s">
        <v>41</v>
      </c>
      <c r="AD79" t="s">
        <v>41</v>
      </c>
    </row>
    <row r="80" spans="1:32">
      <c r="A80" t="s">
        <v>154</v>
      </c>
      <c r="B80" t="s">
        <v>34</v>
      </c>
      <c r="C80" t="s">
        <v>91</v>
      </c>
      <c r="D80" t="s">
        <v>153</v>
      </c>
      <c r="E80" t="s">
        <v>55</v>
      </c>
      <c r="F80" t="s">
        <v>38</v>
      </c>
      <c r="G80" s="1">
        <v>43256</v>
      </c>
      <c r="H80" t="s">
        <v>39</v>
      </c>
      <c r="I80" t="s">
        <v>40</v>
      </c>
      <c r="J80" t="s">
        <v>40</v>
      </c>
      <c r="K80">
        <v>-4.1799998</v>
      </c>
      <c r="L80">
        <v>37.439999</v>
      </c>
      <c r="M80" t="s">
        <v>41</v>
      </c>
      <c r="N80" t="s">
        <v>45</v>
      </c>
      <c r="O80" t="s">
        <v>41</v>
      </c>
      <c r="P80" t="s">
        <v>41</v>
      </c>
      <c r="Q80" t="s">
        <v>41</v>
      </c>
      <c r="R80" t="s">
        <v>43</v>
      </c>
      <c r="S80" t="s">
        <v>43</v>
      </c>
      <c r="T80" t="s">
        <v>41</v>
      </c>
      <c r="U80" t="s">
        <v>41</v>
      </c>
      <c r="V80" t="s">
        <v>41</v>
      </c>
      <c r="W80" t="s">
        <v>43</v>
      </c>
      <c r="AB80" t="s">
        <v>41</v>
      </c>
      <c r="AD80" t="s">
        <v>41</v>
      </c>
    </row>
    <row r="81" spans="1:32">
      <c r="A81" t="s">
        <v>155</v>
      </c>
      <c r="B81" t="s">
        <v>34</v>
      </c>
      <c r="C81" t="s">
        <v>91</v>
      </c>
      <c r="D81" t="s">
        <v>153</v>
      </c>
      <c r="E81" t="s">
        <v>55</v>
      </c>
      <c r="F81" t="s">
        <v>38</v>
      </c>
      <c r="G81" s="1">
        <v>43256</v>
      </c>
      <c r="H81" t="s">
        <v>51</v>
      </c>
      <c r="I81" t="s">
        <v>40</v>
      </c>
      <c r="J81" t="s">
        <v>52</v>
      </c>
      <c r="K81">
        <v>-4.1799998</v>
      </c>
      <c r="L81">
        <v>37.599997999999999</v>
      </c>
      <c r="M81" t="s">
        <v>43</v>
      </c>
      <c r="N81" t="s">
        <v>45</v>
      </c>
      <c r="O81" t="s">
        <v>41</v>
      </c>
      <c r="P81" t="s">
        <v>41</v>
      </c>
      <c r="Q81" t="s">
        <v>41</v>
      </c>
      <c r="R81" t="s">
        <v>43</v>
      </c>
      <c r="S81" t="s">
        <v>41</v>
      </c>
      <c r="T81" t="s">
        <v>41</v>
      </c>
      <c r="U81" t="s">
        <v>43</v>
      </c>
      <c r="V81" t="s">
        <v>41</v>
      </c>
      <c r="W81" t="s">
        <v>43</v>
      </c>
      <c r="AB81" t="s">
        <v>41</v>
      </c>
      <c r="AD81" t="s">
        <v>43</v>
      </c>
    </row>
    <row r="82" spans="1:32">
      <c r="A82" t="s">
        <v>156</v>
      </c>
      <c r="B82" t="s">
        <v>49</v>
      </c>
      <c r="C82" t="s">
        <v>91</v>
      </c>
      <c r="D82" t="s">
        <v>153</v>
      </c>
      <c r="E82" t="s">
        <v>55</v>
      </c>
      <c r="F82" t="s">
        <v>38</v>
      </c>
      <c r="G82" s="1">
        <v>43256</v>
      </c>
      <c r="H82" t="s">
        <v>39</v>
      </c>
      <c r="I82" t="s">
        <v>40</v>
      </c>
      <c r="J82" t="s">
        <v>40</v>
      </c>
      <c r="K82">
        <v>-4.1799998</v>
      </c>
      <c r="L82">
        <v>3.01</v>
      </c>
      <c r="M82" t="s">
        <v>41</v>
      </c>
      <c r="N82" t="s">
        <v>45</v>
      </c>
      <c r="O82" t="s">
        <v>41</v>
      </c>
      <c r="P82" t="s">
        <v>41</v>
      </c>
      <c r="Q82" t="s">
        <v>41</v>
      </c>
      <c r="R82" t="s">
        <v>41</v>
      </c>
      <c r="S82" t="s">
        <v>43</v>
      </c>
      <c r="T82" t="s">
        <v>41</v>
      </c>
      <c r="U82" t="s">
        <v>41</v>
      </c>
      <c r="V82" t="s">
        <v>41</v>
      </c>
      <c r="W82" t="s">
        <v>41</v>
      </c>
      <c r="AB82" t="s">
        <v>43</v>
      </c>
      <c r="AD82" t="s">
        <v>41</v>
      </c>
    </row>
    <row r="83" spans="1:32">
      <c r="A83" t="s">
        <v>157</v>
      </c>
      <c r="B83" t="s">
        <v>34</v>
      </c>
      <c r="C83" t="s">
        <v>91</v>
      </c>
      <c r="D83" t="s">
        <v>153</v>
      </c>
      <c r="E83" t="s">
        <v>55</v>
      </c>
      <c r="F83" t="s">
        <v>38</v>
      </c>
      <c r="G83" s="1">
        <v>43256</v>
      </c>
      <c r="H83" t="s">
        <v>39</v>
      </c>
      <c r="I83" t="s">
        <v>40</v>
      </c>
      <c r="J83" t="s">
        <v>40</v>
      </c>
      <c r="K83">
        <v>-4.1799998</v>
      </c>
      <c r="L83">
        <v>3.26</v>
      </c>
      <c r="M83" t="s">
        <v>41</v>
      </c>
      <c r="N83" t="s">
        <v>45</v>
      </c>
      <c r="O83" t="s">
        <v>41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AB83" t="s">
        <v>41</v>
      </c>
      <c r="AD83" t="s">
        <v>41</v>
      </c>
    </row>
    <row r="84" spans="1:32">
      <c r="A84" t="s">
        <v>158</v>
      </c>
      <c r="B84" t="s">
        <v>34</v>
      </c>
      <c r="C84" t="s">
        <v>91</v>
      </c>
      <c r="D84" t="s">
        <v>153</v>
      </c>
      <c r="E84" t="s">
        <v>55</v>
      </c>
      <c r="F84" t="s">
        <v>38</v>
      </c>
      <c r="G84" s="1">
        <v>43256</v>
      </c>
      <c r="H84" t="s">
        <v>39</v>
      </c>
      <c r="I84" t="s">
        <v>40</v>
      </c>
      <c r="J84" t="s">
        <v>40</v>
      </c>
      <c r="K84">
        <v>-4.1799998</v>
      </c>
      <c r="L84">
        <v>10.81</v>
      </c>
      <c r="M84" t="s">
        <v>41</v>
      </c>
      <c r="N84" t="s">
        <v>42</v>
      </c>
      <c r="O84" t="s">
        <v>41</v>
      </c>
      <c r="P84" t="s">
        <v>41</v>
      </c>
      <c r="Q84" t="s">
        <v>41</v>
      </c>
      <c r="R84" t="s">
        <v>43</v>
      </c>
      <c r="S84" t="s">
        <v>43</v>
      </c>
      <c r="T84" t="s">
        <v>41</v>
      </c>
      <c r="U84" t="s">
        <v>41</v>
      </c>
      <c r="V84" t="s">
        <v>41</v>
      </c>
      <c r="W84" t="s">
        <v>43</v>
      </c>
      <c r="AB84" t="s">
        <v>41</v>
      </c>
      <c r="AD84" t="s">
        <v>41</v>
      </c>
    </row>
    <row r="85" spans="1:32">
      <c r="A85" t="s">
        <v>159</v>
      </c>
      <c r="B85" t="s">
        <v>49</v>
      </c>
      <c r="C85" t="s">
        <v>91</v>
      </c>
      <c r="D85" t="s">
        <v>153</v>
      </c>
      <c r="E85" t="s">
        <v>55</v>
      </c>
      <c r="F85" t="s">
        <v>38</v>
      </c>
      <c r="G85" s="1">
        <v>43256</v>
      </c>
      <c r="H85" t="s">
        <v>39</v>
      </c>
      <c r="I85" t="s">
        <v>40</v>
      </c>
      <c r="J85" t="s">
        <v>40</v>
      </c>
      <c r="K85">
        <v>-4.1799998</v>
      </c>
      <c r="L85">
        <v>4.4899997999999997</v>
      </c>
      <c r="M85" t="s">
        <v>41</v>
      </c>
      <c r="N85" t="s">
        <v>45</v>
      </c>
      <c r="O85" t="s">
        <v>41</v>
      </c>
      <c r="P85" t="s">
        <v>41</v>
      </c>
      <c r="Q85" t="s">
        <v>41</v>
      </c>
      <c r="R85" t="s">
        <v>41</v>
      </c>
      <c r="S85" t="s">
        <v>43</v>
      </c>
      <c r="T85" t="s">
        <v>41</v>
      </c>
      <c r="U85" t="s">
        <v>41</v>
      </c>
      <c r="V85" t="s">
        <v>43</v>
      </c>
      <c r="W85" t="s">
        <v>41</v>
      </c>
      <c r="AB85" t="s">
        <v>41</v>
      </c>
      <c r="AD85" t="s">
        <v>41</v>
      </c>
    </row>
    <row r="86" spans="1:32">
      <c r="A86" t="s">
        <v>160</v>
      </c>
      <c r="B86" t="s">
        <v>34</v>
      </c>
      <c r="C86" t="s">
        <v>91</v>
      </c>
      <c r="D86" t="s">
        <v>153</v>
      </c>
      <c r="E86" t="s">
        <v>55</v>
      </c>
      <c r="F86" t="s">
        <v>38</v>
      </c>
      <c r="G86" s="1">
        <v>43256</v>
      </c>
      <c r="H86" t="s">
        <v>39</v>
      </c>
      <c r="I86" t="s">
        <v>40</v>
      </c>
      <c r="J86" t="s">
        <v>40</v>
      </c>
      <c r="K86">
        <v>-4.1799998</v>
      </c>
      <c r="L86">
        <v>1.6</v>
      </c>
      <c r="M86" t="s">
        <v>41</v>
      </c>
      <c r="N86" t="s">
        <v>45</v>
      </c>
      <c r="O86" t="s">
        <v>43</v>
      </c>
      <c r="P86" t="s">
        <v>41</v>
      </c>
      <c r="Q86" t="s">
        <v>41</v>
      </c>
      <c r="R86" t="s">
        <v>41</v>
      </c>
      <c r="S86" t="s">
        <v>43</v>
      </c>
      <c r="T86" t="s">
        <v>41</v>
      </c>
      <c r="U86" t="s">
        <v>41</v>
      </c>
      <c r="V86" t="s">
        <v>41</v>
      </c>
      <c r="W86" t="s">
        <v>41</v>
      </c>
      <c r="AB86" t="s">
        <v>41</v>
      </c>
      <c r="AD86" t="s">
        <v>41</v>
      </c>
    </row>
    <row r="87" spans="1:32">
      <c r="A87" t="s">
        <v>161</v>
      </c>
      <c r="B87" t="s">
        <v>34</v>
      </c>
      <c r="C87" t="s">
        <v>91</v>
      </c>
      <c r="D87" t="s">
        <v>162</v>
      </c>
      <c r="E87" t="s">
        <v>55</v>
      </c>
      <c r="F87" t="s">
        <v>38</v>
      </c>
      <c r="G87" s="1">
        <v>43256</v>
      </c>
      <c r="H87" t="s">
        <v>39</v>
      </c>
      <c r="I87" t="s">
        <v>40</v>
      </c>
      <c r="J87" t="s">
        <v>40</v>
      </c>
      <c r="K87">
        <v>1.42</v>
      </c>
      <c r="L87">
        <v>25.76</v>
      </c>
      <c r="M87" t="s">
        <v>41</v>
      </c>
      <c r="N87" t="s">
        <v>45</v>
      </c>
      <c r="O87" t="s">
        <v>43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AB87" t="s">
        <v>43</v>
      </c>
      <c r="AC87" t="s">
        <v>41</v>
      </c>
      <c r="AF87" t="s">
        <v>43</v>
      </c>
    </row>
    <row r="88" spans="1:32">
      <c r="A88" t="s">
        <v>163</v>
      </c>
      <c r="B88" t="s">
        <v>34</v>
      </c>
      <c r="C88" t="s">
        <v>91</v>
      </c>
      <c r="D88" t="s">
        <v>162</v>
      </c>
      <c r="E88" t="s">
        <v>55</v>
      </c>
      <c r="F88" t="s">
        <v>38</v>
      </c>
      <c r="G88" s="1">
        <v>43256</v>
      </c>
      <c r="H88" t="s">
        <v>51</v>
      </c>
      <c r="I88" t="s">
        <v>40</v>
      </c>
      <c r="J88" t="s">
        <v>52</v>
      </c>
      <c r="K88">
        <v>1.42</v>
      </c>
      <c r="L88">
        <v>34.400002000000001</v>
      </c>
      <c r="M88" t="s">
        <v>43</v>
      </c>
      <c r="N88" t="s">
        <v>45</v>
      </c>
      <c r="O88" t="s">
        <v>41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43</v>
      </c>
      <c r="V88" t="s">
        <v>41</v>
      </c>
      <c r="AB88" t="s">
        <v>41</v>
      </c>
      <c r="AC88" t="s">
        <v>43</v>
      </c>
      <c r="AF88" t="s">
        <v>41</v>
      </c>
    </row>
    <row r="89" spans="1:32">
      <c r="A89" t="s">
        <v>164</v>
      </c>
      <c r="B89" t="s">
        <v>34</v>
      </c>
      <c r="C89" t="s">
        <v>91</v>
      </c>
      <c r="D89" t="s">
        <v>162</v>
      </c>
      <c r="E89" t="s">
        <v>55</v>
      </c>
      <c r="F89" t="s">
        <v>38</v>
      </c>
      <c r="G89" s="1">
        <v>43256</v>
      </c>
      <c r="H89" t="s">
        <v>39</v>
      </c>
      <c r="I89" t="s">
        <v>40</v>
      </c>
      <c r="J89" t="s">
        <v>40</v>
      </c>
      <c r="K89">
        <v>1.42</v>
      </c>
      <c r="L89">
        <v>8.75</v>
      </c>
      <c r="M89" t="s">
        <v>41</v>
      </c>
      <c r="N89" t="s">
        <v>45</v>
      </c>
      <c r="O89" t="s">
        <v>43</v>
      </c>
      <c r="P89" t="s">
        <v>41</v>
      </c>
      <c r="Q89" t="s">
        <v>41</v>
      </c>
      <c r="R89" t="s">
        <v>43</v>
      </c>
      <c r="S89" t="s">
        <v>41</v>
      </c>
      <c r="T89" t="s">
        <v>41</v>
      </c>
      <c r="U89" t="s">
        <v>41</v>
      </c>
      <c r="V89" t="s">
        <v>41</v>
      </c>
      <c r="AB89" t="s">
        <v>41</v>
      </c>
      <c r="AC89" t="s">
        <v>41</v>
      </c>
      <c r="AF89" t="s">
        <v>41</v>
      </c>
    </row>
    <row r="90" spans="1:32">
      <c r="A90" t="s">
        <v>165</v>
      </c>
      <c r="B90" t="s">
        <v>49</v>
      </c>
      <c r="C90" t="s">
        <v>91</v>
      </c>
      <c r="D90" t="s">
        <v>162</v>
      </c>
      <c r="E90" t="s">
        <v>55</v>
      </c>
      <c r="F90" t="s">
        <v>38</v>
      </c>
      <c r="G90" s="1">
        <v>43256</v>
      </c>
      <c r="H90" t="s">
        <v>39</v>
      </c>
      <c r="I90" t="s">
        <v>40</v>
      </c>
      <c r="J90" t="s">
        <v>40</v>
      </c>
      <c r="K90">
        <v>1.42</v>
      </c>
      <c r="L90">
        <v>31.09</v>
      </c>
      <c r="M90" t="s">
        <v>41</v>
      </c>
      <c r="N90" t="s">
        <v>45</v>
      </c>
      <c r="O90" t="s">
        <v>41</v>
      </c>
      <c r="P90" t="s">
        <v>41</v>
      </c>
      <c r="Q90" t="s">
        <v>41</v>
      </c>
      <c r="R90" t="s">
        <v>43</v>
      </c>
      <c r="S90" t="s">
        <v>41</v>
      </c>
      <c r="T90" t="s">
        <v>43</v>
      </c>
      <c r="U90" t="s">
        <v>41</v>
      </c>
      <c r="V90" t="s">
        <v>43</v>
      </c>
      <c r="AB90" t="s">
        <v>41</v>
      </c>
      <c r="AC90" t="s">
        <v>41</v>
      </c>
      <c r="AF90" t="s">
        <v>41</v>
      </c>
    </row>
    <row r="91" spans="1:32">
      <c r="A91" t="s">
        <v>166</v>
      </c>
      <c r="B91" t="s">
        <v>34</v>
      </c>
      <c r="C91" t="s">
        <v>91</v>
      </c>
      <c r="D91" t="s">
        <v>167</v>
      </c>
      <c r="E91" t="s">
        <v>55</v>
      </c>
      <c r="F91" t="s">
        <v>38</v>
      </c>
      <c r="G91" s="1">
        <v>43256</v>
      </c>
      <c r="H91" t="s">
        <v>51</v>
      </c>
      <c r="I91" t="s">
        <v>40</v>
      </c>
      <c r="J91" t="s">
        <v>52</v>
      </c>
      <c r="K91">
        <v>-19.48</v>
      </c>
      <c r="L91">
        <v>48.360000999999997</v>
      </c>
      <c r="M91" t="s">
        <v>43</v>
      </c>
      <c r="N91" t="s">
        <v>42</v>
      </c>
      <c r="O91" t="s">
        <v>41</v>
      </c>
      <c r="P91" t="s">
        <v>41</v>
      </c>
      <c r="Q91" t="s">
        <v>41</v>
      </c>
      <c r="R91" t="s">
        <v>41</v>
      </c>
      <c r="S91" t="s">
        <v>41</v>
      </c>
      <c r="T91" t="s">
        <v>43</v>
      </c>
      <c r="AB91" t="s">
        <v>43</v>
      </c>
      <c r="AC91" t="s">
        <v>43</v>
      </c>
      <c r="AD91" t="s">
        <v>43</v>
      </c>
    </row>
    <row r="92" spans="1:32">
      <c r="A92" t="s">
        <v>168</v>
      </c>
      <c r="B92" t="s">
        <v>34</v>
      </c>
      <c r="C92" t="s">
        <v>91</v>
      </c>
      <c r="D92" t="s">
        <v>167</v>
      </c>
      <c r="E92" t="s">
        <v>55</v>
      </c>
      <c r="F92" t="s">
        <v>38</v>
      </c>
      <c r="G92" s="1">
        <v>43256</v>
      </c>
      <c r="H92" t="s">
        <v>39</v>
      </c>
      <c r="I92" t="s">
        <v>40</v>
      </c>
      <c r="J92" t="s">
        <v>40</v>
      </c>
      <c r="K92">
        <v>-19.48</v>
      </c>
      <c r="L92">
        <v>35.509998000000003</v>
      </c>
      <c r="M92" t="s">
        <v>41</v>
      </c>
      <c r="N92" t="s">
        <v>45</v>
      </c>
      <c r="O92" t="s">
        <v>43</v>
      </c>
      <c r="P92" t="s">
        <v>41</v>
      </c>
      <c r="Q92" t="s">
        <v>41</v>
      </c>
      <c r="R92" t="s">
        <v>41</v>
      </c>
      <c r="S92" t="s">
        <v>41</v>
      </c>
      <c r="T92" t="s">
        <v>41</v>
      </c>
      <c r="AB92" t="s">
        <v>41</v>
      </c>
      <c r="AC92" t="s">
        <v>41</v>
      </c>
      <c r="AD92" t="s">
        <v>41</v>
      </c>
      <c r="AF92" t="s">
        <v>43</v>
      </c>
    </row>
    <row r="93" spans="1:32">
      <c r="A93" t="s">
        <v>169</v>
      </c>
      <c r="B93" t="s">
        <v>49</v>
      </c>
      <c r="C93" t="s">
        <v>91</v>
      </c>
      <c r="D93" t="s">
        <v>167</v>
      </c>
      <c r="E93" t="s">
        <v>55</v>
      </c>
      <c r="F93" t="s">
        <v>38</v>
      </c>
      <c r="G93" s="1">
        <v>43256</v>
      </c>
      <c r="H93" t="s">
        <v>39</v>
      </c>
      <c r="I93" t="s">
        <v>40</v>
      </c>
      <c r="J93" t="s">
        <v>40</v>
      </c>
      <c r="K93">
        <v>-19.48</v>
      </c>
      <c r="L93">
        <v>16.129999000000002</v>
      </c>
      <c r="M93" t="s">
        <v>41</v>
      </c>
      <c r="N93" t="s">
        <v>45</v>
      </c>
      <c r="O93" t="s">
        <v>41</v>
      </c>
      <c r="P93" t="s">
        <v>41</v>
      </c>
      <c r="Q93" t="s">
        <v>41</v>
      </c>
      <c r="R93" t="s">
        <v>41</v>
      </c>
      <c r="S93" t="s">
        <v>41</v>
      </c>
      <c r="T93" t="s">
        <v>41</v>
      </c>
      <c r="AB93" t="s">
        <v>41</v>
      </c>
      <c r="AC93" t="s">
        <v>41</v>
      </c>
      <c r="AD93" t="s">
        <v>41</v>
      </c>
    </row>
    <row r="94" spans="1:32">
      <c r="A94" t="s">
        <v>170</v>
      </c>
      <c r="B94" t="s">
        <v>49</v>
      </c>
      <c r="C94" t="s">
        <v>91</v>
      </c>
      <c r="D94" t="s">
        <v>171</v>
      </c>
      <c r="E94" t="s">
        <v>55</v>
      </c>
      <c r="F94" t="s">
        <v>38</v>
      </c>
      <c r="G94" s="1">
        <v>43256</v>
      </c>
      <c r="H94" t="s">
        <v>39</v>
      </c>
      <c r="I94" t="s">
        <v>40</v>
      </c>
      <c r="K94">
        <v>-17.329999999999998</v>
      </c>
      <c r="L94">
        <v>59.610000999999997</v>
      </c>
      <c r="N94" t="s">
        <v>45</v>
      </c>
      <c r="O94" t="s">
        <v>41</v>
      </c>
      <c r="P94" t="s">
        <v>43</v>
      </c>
      <c r="Q94" t="s">
        <v>41</v>
      </c>
      <c r="R94" t="s">
        <v>41</v>
      </c>
      <c r="S94" t="s">
        <v>43</v>
      </c>
      <c r="T94" t="s">
        <v>41</v>
      </c>
    </row>
    <row r="95" spans="1:32">
      <c r="A95" t="s">
        <v>172</v>
      </c>
      <c r="B95" t="s">
        <v>49</v>
      </c>
      <c r="C95" t="s">
        <v>91</v>
      </c>
      <c r="D95" t="s">
        <v>171</v>
      </c>
      <c r="E95" t="s">
        <v>55</v>
      </c>
      <c r="F95" t="s">
        <v>38</v>
      </c>
      <c r="G95" s="1">
        <v>43256</v>
      </c>
      <c r="H95" t="s">
        <v>39</v>
      </c>
      <c r="I95" t="s">
        <v>40</v>
      </c>
      <c r="K95">
        <v>-17.329999999999998</v>
      </c>
      <c r="L95">
        <v>27.67</v>
      </c>
      <c r="N95" t="s">
        <v>42</v>
      </c>
      <c r="O95" t="s">
        <v>41</v>
      </c>
      <c r="P95" t="s">
        <v>41</v>
      </c>
      <c r="Q95" t="s">
        <v>41</v>
      </c>
      <c r="R95" t="s">
        <v>41</v>
      </c>
      <c r="S95" t="s">
        <v>41</v>
      </c>
      <c r="T95" t="s">
        <v>41</v>
      </c>
    </row>
    <row r="96" spans="1:32">
      <c r="A96" t="s">
        <v>173</v>
      </c>
      <c r="B96" t="s">
        <v>34</v>
      </c>
      <c r="C96" t="s">
        <v>91</v>
      </c>
      <c r="D96" t="s">
        <v>171</v>
      </c>
      <c r="E96" t="s">
        <v>55</v>
      </c>
      <c r="F96" t="s">
        <v>38</v>
      </c>
      <c r="G96" s="1">
        <v>43256</v>
      </c>
      <c r="H96" t="s">
        <v>39</v>
      </c>
      <c r="I96" t="s">
        <v>40</v>
      </c>
      <c r="K96">
        <v>-17.329999999999998</v>
      </c>
      <c r="L96">
        <v>12.71</v>
      </c>
      <c r="N96" t="s">
        <v>45</v>
      </c>
      <c r="O96" t="s">
        <v>41</v>
      </c>
      <c r="P96" t="s">
        <v>41</v>
      </c>
      <c r="Q96" t="s">
        <v>41</v>
      </c>
      <c r="R96" t="s">
        <v>41</v>
      </c>
      <c r="S96" t="s">
        <v>41</v>
      </c>
      <c r="T96" t="s">
        <v>41</v>
      </c>
    </row>
    <row r="97" spans="1:32">
      <c r="A97" t="s">
        <v>174</v>
      </c>
      <c r="B97" t="s">
        <v>49</v>
      </c>
      <c r="C97" t="s">
        <v>175</v>
      </c>
      <c r="D97" t="s">
        <v>176</v>
      </c>
      <c r="E97" t="s">
        <v>37</v>
      </c>
      <c r="F97" t="s">
        <v>38</v>
      </c>
      <c r="G97" s="1">
        <v>43277</v>
      </c>
      <c r="H97" t="s">
        <v>39</v>
      </c>
      <c r="I97" t="s">
        <v>40</v>
      </c>
      <c r="J97" t="s">
        <v>40</v>
      </c>
      <c r="K97">
        <v>2.4900000000000002</v>
      </c>
      <c r="L97">
        <v>24.719999000000001</v>
      </c>
      <c r="M97" t="s">
        <v>41</v>
      </c>
      <c r="N97" t="s">
        <v>45</v>
      </c>
      <c r="O97" t="s">
        <v>41</v>
      </c>
      <c r="P97" t="s">
        <v>41</v>
      </c>
      <c r="Q97" t="s">
        <v>43</v>
      </c>
      <c r="R97" t="s">
        <v>41</v>
      </c>
      <c r="S97" t="s">
        <v>41</v>
      </c>
      <c r="T97" t="s">
        <v>41</v>
      </c>
      <c r="V97" t="s">
        <v>43</v>
      </c>
      <c r="W97" t="s">
        <v>43</v>
      </c>
    </row>
    <row r="98" spans="1:32">
      <c r="A98" t="s">
        <v>177</v>
      </c>
      <c r="B98" t="s">
        <v>49</v>
      </c>
      <c r="C98" t="s">
        <v>175</v>
      </c>
      <c r="D98" t="s">
        <v>176</v>
      </c>
      <c r="E98" t="s">
        <v>37</v>
      </c>
      <c r="F98" t="s">
        <v>38</v>
      </c>
      <c r="G98" s="1">
        <v>43277</v>
      </c>
      <c r="H98" t="s">
        <v>39</v>
      </c>
      <c r="I98" t="s">
        <v>40</v>
      </c>
      <c r="J98" t="s">
        <v>40</v>
      </c>
      <c r="K98">
        <v>2.4900000000000002</v>
      </c>
      <c r="L98">
        <v>7.2800001999999999</v>
      </c>
      <c r="M98" t="s">
        <v>41</v>
      </c>
      <c r="N98" t="s">
        <v>45</v>
      </c>
      <c r="O98" t="s">
        <v>41</v>
      </c>
      <c r="P98" t="s">
        <v>41</v>
      </c>
      <c r="Q98" t="s">
        <v>43</v>
      </c>
      <c r="R98" t="s">
        <v>41</v>
      </c>
      <c r="S98" t="s">
        <v>41</v>
      </c>
      <c r="T98" t="s">
        <v>41</v>
      </c>
      <c r="V98" t="s">
        <v>41</v>
      </c>
      <c r="W98" t="s">
        <v>41</v>
      </c>
    </row>
    <row r="99" spans="1:32">
      <c r="A99" t="s">
        <v>178</v>
      </c>
      <c r="B99" t="s">
        <v>34</v>
      </c>
      <c r="C99" t="s">
        <v>175</v>
      </c>
      <c r="D99" t="s">
        <v>176</v>
      </c>
      <c r="E99" t="s">
        <v>37</v>
      </c>
      <c r="F99" t="s">
        <v>38</v>
      </c>
      <c r="G99" s="1">
        <v>43277</v>
      </c>
      <c r="H99" t="s">
        <v>51</v>
      </c>
      <c r="I99" t="s">
        <v>40</v>
      </c>
      <c r="J99" t="s">
        <v>52</v>
      </c>
      <c r="K99">
        <v>2.4900000000000002</v>
      </c>
      <c r="L99">
        <v>44.43</v>
      </c>
      <c r="M99" t="s">
        <v>43</v>
      </c>
      <c r="N99" t="s">
        <v>45</v>
      </c>
      <c r="O99" t="s">
        <v>41</v>
      </c>
      <c r="P99" t="s">
        <v>43</v>
      </c>
      <c r="Q99" t="s">
        <v>43</v>
      </c>
      <c r="R99" t="s">
        <v>43</v>
      </c>
      <c r="S99" t="s">
        <v>41</v>
      </c>
      <c r="T99" t="s">
        <v>41</v>
      </c>
      <c r="V99" t="s">
        <v>41</v>
      </c>
      <c r="W99" t="s">
        <v>41</v>
      </c>
    </row>
    <row r="100" spans="1:32">
      <c r="A100" t="s">
        <v>179</v>
      </c>
      <c r="B100" t="s">
        <v>34</v>
      </c>
      <c r="C100" t="s">
        <v>175</v>
      </c>
      <c r="D100" t="s">
        <v>176</v>
      </c>
      <c r="E100" t="s">
        <v>37</v>
      </c>
      <c r="F100" t="s">
        <v>38</v>
      </c>
      <c r="G100" s="1">
        <v>43277</v>
      </c>
      <c r="H100" t="s">
        <v>39</v>
      </c>
      <c r="I100" t="s">
        <v>40</v>
      </c>
      <c r="J100" t="s">
        <v>40</v>
      </c>
      <c r="K100">
        <v>2.4900000000000002</v>
      </c>
      <c r="L100">
        <v>23.57</v>
      </c>
      <c r="M100" t="s">
        <v>41</v>
      </c>
      <c r="N100" t="s">
        <v>45</v>
      </c>
      <c r="O100" t="s">
        <v>41</v>
      </c>
      <c r="P100" t="s">
        <v>41</v>
      </c>
      <c r="Q100" t="s">
        <v>43</v>
      </c>
      <c r="R100" t="s">
        <v>41</v>
      </c>
      <c r="S100" t="s">
        <v>41</v>
      </c>
      <c r="T100" t="s">
        <v>43</v>
      </c>
      <c r="V100" t="s">
        <v>41</v>
      </c>
      <c r="W100" t="s">
        <v>41</v>
      </c>
    </row>
    <row r="101" spans="1:32">
      <c r="A101" t="s">
        <v>180</v>
      </c>
      <c r="B101" t="s">
        <v>34</v>
      </c>
      <c r="C101" t="s">
        <v>175</v>
      </c>
      <c r="D101" t="s">
        <v>181</v>
      </c>
      <c r="E101" t="s">
        <v>55</v>
      </c>
      <c r="F101" t="s">
        <v>38</v>
      </c>
      <c r="G101" s="1">
        <v>43277</v>
      </c>
      <c r="H101" t="s">
        <v>51</v>
      </c>
      <c r="I101" t="s">
        <v>40</v>
      </c>
      <c r="J101" t="s">
        <v>52</v>
      </c>
      <c r="K101">
        <v>18.040001</v>
      </c>
      <c r="L101">
        <v>65.819999999999993</v>
      </c>
      <c r="M101" t="s">
        <v>43</v>
      </c>
      <c r="N101" t="s">
        <v>42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</row>
    <row r="102" spans="1:32">
      <c r="A102" t="s">
        <v>182</v>
      </c>
      <c r="B102" t="s">
        <v>34</v>
      </c>
      <c r="C102" t="s">
        <v>175</v>
      </c>
      <c r="D102" t="s">
        <v>181</v>
      </c>
      <c r="E102" t="s">
        <v>55</v>
      </c>
      <c r="F102" t="s">
        <v>38</v>
      </c>
      <c r="G102" s="1">
        <v>43277</v>
      </c>
      <c r="H102" t="s">
        <v>39</v>
      </c>
      <c r="I102" t="s">
        <v>40</v>
      </c>
      <c r="J102" t="s">
        <v>40</v>
      </c>
      <c r="K102">
        <v>18.040001</v>
      </c>
      <c r="L102">
        <v>34.18</v>
      </c>
      <c r="M102" t="s">
        <v>41</v>
      </c>
      <c r="N102" t="s">
        <v>42</v>
      </c>
      <c r="O102" t="s">
        <v>43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</row>
    <row r="103" spans="1:32">
      <c r="A103" t="s">
        <v>183</v>
      </c>
      <c r="B103" t="s">
        <v>34</v>
      </c>
      <c r="C103" t="s">
        <v>175</v>
      </c>
      <c r="D103" t="s">
        <v>184</v>
      </c>
      <c r="E103" t="s">
        <v>55</v>
      </c>
      <c r="F103" t="s">
        <v>38</v>
      </c>
      <c r="G103" s="1">
        <v>43277</v>
      </c>
      <c r="H103" t="s">
        <v>39</v>
      </c>
      <c r="I103" t="s">
        <v>40</v>
      </c>
      <c r="J103" t="s">
        <v>40</v>
      </c>
      <c r="K103">
        <v>-13.03</v>
      </c>
      <c r="L103">
        <v>8.2200003000000006</v>
      </c>
      <c r="M103" t="s">
        <v>41</v>
      </c>
      <c r="N103" t="s">
        <v>45</v>
      </c>
      <c r="O103" t="s">
        <v>41</v>
      </c>
      <c r="P103" t="s">
        <v>41</v>
      </c>
      <c r="Q103" t="s">
        <v>41</v>
      </c>
      <c r="R103" t="s">
        <v>41</v>
      </c>
      <c r="S103" t="s">
        <v>41</v>
      </c>
      <c r="T103" t="s">
        <v>41</v>
      </c>
      <c r="V103" t="s">
        <v>41</v>
      </c>
    </row>
    <row r="104" spans="1:32">
      <c r="A104" t="s">
        <v>185</v>
      </c>
      <c r="B104" t="s">
        <v>49</v>
      </c>
      <c r="C104" t="s">
        <v>175</v>
      </c>
      <c r="D104" t="s">
        <v>184</v>
      </c>
      <c r="E104" t="s">
        <v>55</v>
      </c>
      <c r="F104" t="s">
        <v>38</v>
      </c>
      <c r="G104" s="1">
        <v>43277</v>
      </c>
      <c r="H104" t="s">
        <v>51</v>
      </c>
      <c r="I104" t="s">
        <v>40</v>
      </c>
      <c r="J104" t="s">
        <v>52</v>
      </c>
      <c r="K104">
        <v>-13.03</v>
      </c>
      <c r="L104">
        <v>64.099997999999999</v>
      </c>
      <c r="M104" t="s">
        <v>43</v>
      </c>
      <c r="N104" t="s">
        <v>45</v>
      </c>
      <c r="O104" t="s">
        <v>41</v>
      </c>
      <c r="P104" t="s">
        <v>41</v>
      </c>
      <c r="Q104" t="s">
        <v>43</v>
      </c>
      <c r="R104" t="s">
        <v>41</v>
      </c>
      <c r="S104" t="s">
        <v>41</v>
      </c>
      <c r="T104" t="s">
        <v>41</v>
      </c>
      <c r="V104" t="s">
        <v>43</v>
      </c>
    </row>
    <row r="105" spans="1:32">
      <c r="A105" t="s">
        <v>186</v>
      </c>
      <c r="B105" t="s">
        <v>34</v>
      </c>
      <c r="C105" t="s">
        <v>175</v>
      </c>
      <c r="D105" t="s">
        <v>184</v>
      </c>
      <c r="E105" t="s">
        <v>55</v>
      </c>
      <c r="F105" t="s">
        <v>38</v>
      </c>
      <c r="G105" s="1">
        <v>43277</v>
      </c>
      <c r="H105" t="s">
        <v>39</v>
      </c>
      <c r="I105" t="s">
        <v>40</v>
      </c>
      <c r="J105" t="s">
        <v>40</v>
      </c>
      <c r="K105">
        <v>-13.03</v>
      </c>
      <c r="L105">
        <v>27.68</v>
      </c>
      <c r="M105" t="s">
        <v>41</v>
      </c>
      <c r="N105" t="s">
        <v>45</v>
      </c>
      <c r="O105" t="s">
        <v>41</v>
      </c>
      <c r="P105" t="s">
        <v>41</v>
      </c>
      <c r="Q105" t="s">
        <v>41</v>
      </c>
      <c r="R105" t="s">
        <v>41</v>
      </c>
      <c r="S105" t="s">
        <v>41</v>
      </c>
      <c r="T105" t="s">
        <v>41</v>
      </c>
      <c r="V105" t="s">
        <v>41</v>
      </c>
    </row>
    <row r="106" spans="1:32">
      <c r="A106" t="s">
        <v>187</v>
      </c>
      <c r="B106" t="s">
        <v>34</v>
      </c>
      <c r="C106" t="s">
        <v>175</v>
      </c>
      <c r="D106" t="s">
        <v>188</v>
      </c>
      <c r="E106" t="s">
        <v>55</v>
      </c>
      <c r="F106" t="s">
        <v>38</v>
      </c>
      <c r="G106" s="1">
        <v>43277</v>
      </c>
      <c r="H106" t="s">
        <v>39</v>
      </c>
      <c r="I106" t="s">
        <v>40</v>
      </c>
      <c r="J106" t="s">
        <v>40</v>
      </c>
      <c r="K106">
        <v>-24.68</v>
      </c>
      <c r="L106">
        <v>35.32</v>
      </c>
      <c r="M106" t="s">
        <v>41</v>
      </c>
      <c r="N106" t="s">
        <v>45</v>
      </c>
      <c r="O106" t="s">
        <v>43</v>
      </c>
      <c r="P106" t="s">
        <v>41</v>
      </c>
      <c r="Q106" t="s">
        <v>41</v>
      </c>
      <c r="R106" t="s">
        <v>41</v>
      </c>
      <c r="S106" t="s">
        <v>43</v>
      </c>
      <c r="T106" t="s">
        <v>41</v>
      </c>
    </row>
    <row r="107" spans="1:32">
      <c r="A107" t="s">
        <v>189</v>
      </c>
      <c r="B107" t="s">
        <v>49</v>
      </c>
      <c r="C107" t="s">
        <v>175</v>
      </c>
      <c r="D107" t="s">
        <v>188</v>
      </c>
      <c r="E107" t="s">
        <v>55</v>
      </c>
      <c r="F107" t="s">
        <v>38</v>
      </c>
      <c r="G107" s="1">
        <v>43277</v>
      </c>
      <c r="H107" t="s">
        <v>51</v>
      </c>
      <c r="I107" t="s">
        <v>40</v>
      </c>
      <c r="J107" t="s">
        <v>52</v>
      </c>
      <c r="K107">
        <v>-24.68</v>
      </c>
      <c r="L107">
        <v>64.629997000000003</v>
      </c>
      <c r="M107" t="s">
        <v>43</v>
      </c>
      <c r="N107" t="s">
        <v>45</v>
      </c>
      <c r="O107" t="s">
        <v>41</v>
      </c>
      <c r="P107" t="s">
        <v>41</v>
      </c>
      <c r="Q107" t="s">
        <v>41</v>
      </c>
      <c r="R107" t="s">
        <v>41</v>
      </c>
      <c r="S107" t="s">
        <v>43</v>
      </c>
      <c r="T107" t="s">
        <v>41</v>
      </c>
    </row>
    <row r="108" spans="1:32">
      <c r="A108" t="s">
        <v>190</v>
      </c>
      <c r="B108" t="s">
        <v>49</v>
      </c>
      <c r="C108" t="s">
        <v>175</v>
      </c>
      <c r="D108" t="s">
        <v>191</v>
      </c>
      <c r="E108" t="s">
        <v>55</v>
      </c>
      <c r="F108" t="s">
        <v>38</v>
      </c>
      <c r="G108" s="1">
        <v>43277</v>
      </c>
      <c r="H108" t="s">
        <v>51</v>
      </c>
      <c r="I108" t="s">
        <v>40</v>
      </c>
      <c r="J108" t="s">
        <v>52</v>
      </c>
      <c r="K108">
        <v>-25.73</v>
      </c>
      <c r="L108">
        <v>100</v>
      </c>
      <c r="M108" t="s">
        <v>43</v>
      </c>
      <c r="N108" t="s">
        <v>42</v>
      </c>
      <c r="O108" t="s">
        <v>41</v>
      </c>
      <c r="P108" t="s">
        <v>41</v>
      </c>
      <c r="Q108" t="s">
        <v>41</v>
      </c>
      <c r="R108" t="s">
        <v>41</v>
      </c>
      <c r="S108" t="s">
        <v>41</v>
      </c>
      <c r="T108" t="s">
        <v>41</v>
      </c>
      <c r="AB108" t="s">
        <v>43</v>
      </c>
    </row>
    <row r="109" spans="1:32">
      <c r="A109" t="s">
        <v>192</v>
      </c>
      <c r="B109" t="s">
        <v>34</v>
      </c>
      <c r="C109" t="s">
        <v>175</v>
      </c>
      <c r="D109" t="s">
        <v>193</v>
      </c>
      <c r="E109" t="s">
        <v>55</v>
      </c>
      <c r="F109" t="s">
        <v>38</v>
      </c>
      <c r="G109" s="1">
        <v>43277</v>
      </c>
      <c r="H109" t="s">
        <v>51</v>
      </c>
      <c r="I109" t="s">
        <v>40</v>
      </c>
      <c r="J109" t="s">
        <v>52</v>
      </c>
      <c r="K109">
        <v>5.4200001000000002</v>
      </c>
      <c r="L109">
        <v>65.940002000000007</v>
      </c>
      <c r="M109" t="s">
        <v>43</v>
      </c>
      <c r="N109" t="s">
        <v>45</v>
      </c>
      <c r="O109" t="s">
        <v>43</v>
      </c>
      <c r="P109" t="s">
        <v>41</v>
      </c>
      <c r="Q109" t="s">
        <v>41</v>
      </c>
      <c r="R109" t="s">
        <v>41</v>
      </c>
      <c r="S109" t="s">
        <v>41</v>
      </c>
      <c r="T109" t="s">
        <v>41</v>
      </c>
      <c r="U109" t="s">
        <v>43</v>
      </c>
      <c r="AA109" t="s">
        <v>41</v>
      </c>
      <c r="AF109" t="s">
        <v>43</v>
      </c>
    </row>
    <row r="110" spans="1:32">
      <c r="A110" t="s">
        <v>194</v>
      </c>
      <c r="B110" t="s">
        <v>34</v>
      </c>
      <c r="C110" t="s">
        <v>175</v>
      </c>
      <c r="D110" t="s">
        <v>193</v>
      </c>
      <c r="E110" t="s">
        <v>55</v>
      </c>
      <c r="F110" t="s">
        <v>38</v>
      </c>
      <c r="G110" s="1">
        <v>43277</v>
      </c>
      <c r="H110" t="s">
        <v>39</v>
      </c>
      <c r="I110" t="s">
        <v>40</v>
      </c>
      <c r="J110" t="s">
        <v>40</v>
      </c>
      <c r="K110">
        <v>5.4200001000000002</v>
      </c>
      <c r="L110">
        <v>34.060001</v>
      </c>
      <c r="M110" t="s">
        <v>41</v>
      </c>
      <c r="N110" t="s">
        <v>45</v>
      </c>
      <c r="O110" t="s">
        <v>41</v>
      </c>
      <c r="P110" t="s">
        <v>41</v>
      </c>
      <c r="Q110" t="s">
        <v>41</v>
      </c>
      <c r="R110" t="s">
        <v>41</v>
      </c>
      <c r="S110" t="s">
        <v>43</v>
      </c>
      <c r="T110" t="s">
        <v>43</v>
      </c>
      <c r="U110" t="s">
        <v>41</v>
      </c>
      <c r="AA110" t="s">
        <v>43</v>
      </c>
      <c r="AF110" t="s">
        <v>41</v>
      </c>
    </row>
    <row r="111" spans="1:32">
      <c r="A111" t="s">
        <v>195</v>
      </c>
      <c r="B111" t="s">
        <v>49</v>
      </c>
      <c r="C111" t="s">
        <v>196</v>
      </c>
      <c r="D111" t="s">
        <v>197</v>
      </c>
      <c r="E111" t="s">
        <v>37</v>
      </c>
      <c r="F111" t="s">
        <v>38</v>
      </c>
      <c r="G111" s="1">
        <v>43242</v>
      </c>
      <c r="H111" t="s">
        <v>51</v>
      </c>
      <c r="I111" t="s">
        <v>40</v>
      </c>
      <c r="J111" t="s">
        <v>52</v>
      </c>
      <c r="K111">
        <v>-8.3400002000000004</v>
      </c>
      <c r="L111">
        <v>76.440002000000007</v>
      </c>
      <c r="M111" t="s">
        <v>43</v>
      </c>
      <c r="N111" t="s">
        <v>42</v>
      </c>
      <c r="O111" t="s">
        <v>41</v>
      </c>
      <c r="P111" t="s">
        <v>41</v>
      </c>
      <c r="Q111" t="s">
        <v>43</v>
      </c>
      <c r="R111" t="s">
        <v>41</v>
      </c>
      <c r="S111" t="s">
        <v>41</v>
      </c>
      <c r="T111" t="s">
        <v>41</v>
      </c>
      <c r="V111" t="s">
        <v>43</v>
      </c>
      <c r="Z111" t="s">
        <v>43</v>
      </c>
      <c r="AA111" t="s">
        <v>43</v>
      </c>
      <c r="AC111" t="s">
        <v>43</v>
      </c>
      <c r="AE111" t="s">
        <v>43</v>
      </c>
    </row>
    <row r="112" spans="1:32">
      <c r="A112" t="s">
        <v>198</v>
      </c>
      <c r="B112" t="s">
        <v>49</v>
      </c>
      <c r="C112" t="s">
        <v>196</v>
      </c>
      <c r="D112" t="s">
        <v>197</v>
      </c>
      <c r="E112" t="s">
        <v>37</v>
      </c>
      <c r="F112" t="s">
        <v>38</v>
      </c>
      <c r="G112" s="1">
        <v>43242</v>
      </c>
      <c r="H112" t="s">
        <v>39</v>
      </c>
      <c r="I112" t="s">
        <v>40</v>
      </c>
      <c r="J112" t="s">
        <v>40</v>
      </c>
      <c r="K112">
        <v>-8.3400002000000004</v>
      </c>
      <c r="L112">
        <v>23.559999000000001</v>
      </c>
      <c r="M112" t="s">
        <v>41</v>
      </c>
      <c r="N112" t="s">
        <v>45</v>
      </c>
      <c r="O112" t="s">
        <v>41</v>
      </c>
      <c r="P112" t="s">
        <v>41</v>
      </c>
      <c r="Q112" t="s">
        <v>41</v>
      </c>
      <c r="R112" t="s">
        <v>43</v>
      </c>
      <c r="S112" t="s">
        <v>41</v>
      </c>
      <c r="T112" t="s">
        <v>41</v>
      </c>
      <c r="V112" t="s">
        <v>41</v>
      </c>
      <c r="Z112" t="s">
        <v>41</v>
      </c>
      <c r="AA112" t="s">
        <v>41</v>
      </c>
      <c r="AC112" t="s">
        <v>41</v>
      </c>
      <c r="AE112" t="s">
        <v>41</v>
      </c>
    </row>
    <row r="113" spans="1:30">
      <c r="A113" t="s">
        <v>199</v>
      </c>
      <c r="B113" t="s">
        <v>49</v>
      </c>
      <c r="C113" t="s">
        <v>196</v>
      </c>
      <c r="D113" t="s">
        <v>200</v>
      </c>
      <c r="E113" t="s">
        <v>55</v>
      </c>
      <c r="F113" t="s">
        <v>38</v>
      </c>
      <c r="G113" s="1">
        <v>43242</v>
      </c>
      <c r="H113" t="s">
        <v>39</v>
      </c>
      <c r="I113" t="s">
        <v>40</v>
      </c>
      <c r="J113" t="s">
        <v>40</v>
      </c>
      <c r="K113">
        <v>-17.379999000000002</v>
      </c>
      <c r="L113">
        <v>32.459999000000003</v>
      </c>
      <c r="M113" t="s">
        <v>41</v>
      </c>
      <c r="N113" t="s">
        <v>42</v>
      </c>
      <c r="O113" t="s">
        <v>41</v>
      </c>
      <c r="P113" t="s">
        <v>41</v>
      </c>
      <c r="Q113" t="s">
        <v>41</v>
      </c>
      <c r="R113" t="s">
        <v>41</v>
      </c>
      <c r="S113" t="s">
        <v>41</v>
      </c>
      <c r="T113" t="s">
        <v>41</v>
      </c>
      <c r="AB113" t="s">
        <v>41</v>
      </c>
      <c r="AC113" t="s">
        <v>41</v>
      </c>
      <c r="AD113" t="s">
        <v>41</v>
      </c>
    </row>
    <row r="114" spans="1:30">
      <c r="A114" t="s">
        <v>201</v>
      </c>
      <c r="B114" t="s">
        <v>49</v>
      </c>
      <c r="C114" t="s">
        <v>196</v>
      </c>
      <c r="D114" t="s">
        <v>200</v>
      </c>
      <c r="E114" t="s">
        <v>55</v>
      </c>
      <c r="F114" t="s">
        <v>38</v>
      </c>
      <c r="G114" s="1">
        <v>43242</v>
      </c>
      <c r="H114" t="s">
        <v>51</v>
      </c>
      <c r="I114" t="s">
        <v>40</v>
      </c>
      <c r="J114" t="s">
        <v>52</v>
      </c>
      <c r="K114">
        <v>-17.379999000000002</v>
      </c>
      <c r="L114">
        <v>67.540001000000004</v>
      </c>
      <c r="M114" t="s">
        <v>43</v>
      </c>
      <c r="N114" t="s">
        <v>45</v>
      </c>
      <c r="O114" t="s">
        <v>41</v>
      </c>
      <c r="P114" t="s">
        <v>41</v>
      </c>
      <c r="Q114" t="s">
        <v>41</v>
      </c>
      <c r="R114" t="s">
        <v>41</v>
      </c>
      <c r="S114" t="s">
        <v>41</v>
      </c>
      <c r="T114" t="s">
        <v>41</v>
      </c>
      <c r="AA114" t="s">
        <v>43</v>
      </c>
      <c r="AB114" t="s">
        <v>43</v>
      </c>
      <c r="AC114" t="s">
        <v>41</v>
      </c>
      <c r="AD114" t="s">
        <v>43</v>
      </c>
    </row>
    <row r="115" spans="1:30">
      <c r="A115" t="s">
        <v>202</v>
      </c>
      <c r="B115" t="s">
        <v>49</v>
      </c>
      <c r="C115" t="s">
        <v>196</v>
      </c>
      <c r="D115" t="s">
        <v>203</v>
      </c>
      <c r="E115" t="s">
        <v>55</v>
      </c>
      <c r="F115" t="s">
        <v>38</v>
      </c>
      <c r="G115" s="1">
        <v>43242</v>
      </c>
      <c r="H115" t="s">
        <v>39</v>
      </c>
      <c r="I115" t="s">
        <v>40</v>
      </c>
      <c r="J115" t="s">
        <v>40</v>
      </c>
      <c r="K115">
        <v>-28.209999</v>
      </c>
      <c r="L115">
        <v>26.459999</v>
      </c>
      <c r="M115" t="s">
        <v>41</v>
      </c>
      <c r="N115" t="s">
        <v>45</v>
      </c>
      <c r="O115" t="s">
        <v>41</v>
      </c>
      <c r="P115" t="s">
        <v>41</v>
      </c>
      <c r="Q115" t="s">
        <v>41</v>
      </c>
      <c r="R115" t="s">
        <v>41</v>
      </c>
      <c r="S115" t="s">
        <v>41</v>
      </c>
      <c r="T115" t="s">
        <v>41</v>
      </c>
    </row>
    <row r="116" spans="1:30">
      <c r="A116" t="s">
        <v>204</v>
      </c>
      <c r="B116" t="s">
        <v>34</v>
      </c>
      <c r="C116" t="s">
        <v>196</v>
      </c>
      <c r="D116" t="s">
        <v>203</v>
      </c>
      <c r="E116" t="s">
        <v>55</v>
      </c>
      <c r="F116" t="s">
        <v>38</v>
      </c>
      <c r="G116" s="1">
        <v>43242</v>
      </c>
      <c r="H116" t="s">
        <v>39</v>
      </c>
      <c r="I116" t="s">
        <v>40</v>
      </c>
      <c r="J116" t="s">
        <v>40</v>
      </c>
      <c r="K116">
        <v>-28.209999</v>
      </c>
      <c r="L116">
        <v>23.33</v>
      </c>
      <c r="M116" t="s">
        <v>41</v>
      </c>
      <c r="N116" t="s">
        <v>45</v>
      </c>
      <c r="O116" t="s">
        <v>41</v>
      </c>
      <c r="P116" t="s">
        <v>41</v>
      </c>
      <c r="Q116" t="s">
        <v>41</v>
      </c>
      <c r="R116" t="s">
        <v>41</v>
      </c>
      <c r="S116" t="s">
        <v>41</v>
      </c>
      <c r="T116" t="s">
        <v>41</v>
      </c>
    </row>
    <row r="117" spans="1:30">
      <c r="A117" t="s">
        <v>205</v>
      </c>
      <c r="B117" t="s">
        <v>49</v>
      </c>
      <c r="C117" t="s">
        <v>196</v>
      </c>
      <c r="D117" t="s">
        <v>203</v>
      </c>
      <c r="E117" t="s">
        <v>55</v>
      </c>
      <c r="F117" t="s">
        <v>38</v>
      </c>
      <c r="G117" s="1">
        <v>43242</v>
      </c>
      <c r="H117" t="s">
        <v>51</v>
      </c>
      <c r="I117" t="s">
        <v>40</v>
      </c>
      <c r="J117" t="s">
        <v>52</v>
      </c>
      <c r="K117">
        <v>-28.209999</v>
      </c>
      <c r="L117">
        <v>50.200001</v>
      </c>
      <c r="M117" t="s">
        <v>43</v>
      </c>
      <c r="N117" t="s">
        <v>45</v>
      </c>
      <c r="O117" t="s">
        <v>41</v>
      </c>
      <c r="P117" t="s">
        <v>41</v>
      </c>
      <c r="Q117" t="s">
        <v>41</v>
      </c>
      <c r="R117" t="s">
        <v>41</v>
      </c>
      <c r="S117" t="s">
        <v>43</v>
      </c>
      <c r="T117" t="s">
        <v>41</v>
      </c>
    </row>
    <row r="118" spans="1:30">
      <c r="A118" t="s">
        <v>206</v>
      </c>
      <c r="B118" t="s">
        <v>34</v>
      </c>
      <c r="C118" t="s">
        <v>196</v>
      </c>
      <c r="D118" t="s">
        <v>207</v>
      </c>
      <c r="E118" t="s">
        <v>55</v>
      </c>
      <c r="F118" t="s">
        <v>38</v>
      </c>
      <c r="G118" s="1">
        <v>43242</v>
      </c>
      <c r="H118" t="s">
        <v>51</v>
      </c>
      <c r="I118" t="s">
        <v>40</v>
      </c>
      <c r="J118" t="s">
        <v>52</v>
      </c>
      <c r="K118">
        <v>-30.129999000000002</v>
      </c>
      <c r="L118">
        <v>100</v>
      </c>
      <c r="M118" t="s">
        <v>43</v>
      </c>
      <c r="N118" t="s">
        <v>42</v>
      </c>
      <c r="O118" t="s">
        <v>43</v>
      </c>
      <c r="P118" t="s">
        <v>41</v>
      </c>
      <c r="Q118" t="s">
        <v>41</v>
      </c>
      <c r="R118" t="s">
        <v>41</v>
      </c>
      <c r="S118" t="s">
        <v>41</v>
      </c>
      <c r="T118" t="s">
        <v>41</v>
      </c>
    </row>
    <row r="119" spans="1:30">
      <c r="A119" t="s">
        <v>208</v>
      </c>
      <c r="B119" t="s">
        <v>34</v>
      </c>
      <c r="C119" t="s">
        <v>196</v>
      </c>
      <c r="D119" t="s">
        <v>209</v>
      </c>
      <c r="E119" t="s">
        <v>55</v>
      </c>
      <c r="F119" t="s">
        <v>38</v>
      </c>
      <c r="G119" s="1">
        <v>43242</v>
      </c>
      <c r="H119" t="s">
        <v>51</v>
      </c>
      <c r="I119" t="s">
        <v>40</v>
      </c>
      <c r="J119" t="s">
        <v>52</v>
      </c>
      <c r="K119">
        <v>-17.629999000000002</v>
      </c>
      <c r="L119">
        <v>52.860000999999997</v>
      </c>
      <c r="M119" t="s">
        <v>43</v>
      </c>
      <c r="N119" t="s">
        <v>42</v>
      </c>
      <c r="O119" t="s">
        <v>41</v>
      </c>
      <c r="P119" t="s">
        <v>41</v>
      </c>
      <c r="Q119" t="s">
        <v>41</v>
      </c>
      <c r="R119" t="s">
        <v>41</v>
      </c>
      <c r="S119" t="s">
        <v>41</v>
      </c>
      <c r="T119" t="s">
        <v>41</v>
      </c>
    </row>
    <row r="120" spans="1:30">
      <c r="A120" t="s">
        <v>210</v>
      </c>
      <c r="B120" t="s">
        <v>34</v>
      </c>
      <c r="C120" t="s">
        <v>196</v>
      </c>
      <c r="D120" t="s">
        <v>209</v>
      </c>
      <c r="E120" t="s">
        <v>55</v>
      </c>
      <c r="F120" t="s">
        <v>38</v>
      </c>
      <c r="G120" s="1">
        <v>43242</v>
      </c>
      <c r="H120" t="s">
        <v>39</v>
      </c>
      <c r="I120" t="s">
        <v>40</v>
      </c>
      <c r="J120" t="s">
        <v>40</v>
      </c>
      <c r="K120">
        <v>-17.629999000000002</v>
      </c>
      <c r="L120">
        <v>31.15</v>
      </c>
      <c r="M120" t="s">
        <v>41</v>
      </c>
      <c r="N120" t="s">
        <v>45</v>
      </c>
      <c r="O120" t="s">
        <v>41</v>
      </c>
      <c r="P120" t="s">
        <v>41</v>
      </c>
      <c r="Q120" t="s">
        <v>41</v>
      </c>
      <c r="R120" t="s">
        <v>41</v>
      </c>
      <c r="S120" t="s">
        <v>41</v>
      </c>
      <c r="T120" t="s">
        <v>41</v>
      </c>
    </row>
    <row r="121" spans="1:30">
      <c r="A121" t="s">
        <v>211</v>
      </c>
      <c r="B121" t="s">
        <v>34</v>
      </c>
      <c r="C121" t="s">
        <v>196</v>
      </c>
      <c r="D121" t="s">
        <v>209</v>
      </c>
      <c r="E121" t="s">
        <v>55</v>
      </c>
      <c r="F121" t="s">
        <v>38</v>
      </c>
      <c r="G121" s="1">
        <v>43242</v>
      </c>
      <c r="H121" t="s">
        <v>39</v>
      </c>
      <c r="I121" t="s">
        <v>40</v>
      </c>
      <c r="J121" t="s">
        <v>40</v>
      </c>
      <c r="K121">
        <v>-17.629999000000002</v>
      </c>
      <c r="L121">
        <v>15.99</v>
      </c>
      <c r="M121" t="s">
        <v>41</v>
      </c>
      <c r="N121" t="s">
        <v>45</v>
      </c>
      <c r="O121" t="s">
        <v>41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</row>
    <row r="122" spans="1:30">
      <c r="A122" t="s">
        <v>212</v>
      </c>
      <c r="B122" t="s">
        <v>34</v>
      </c>
      <c r="C122" t="s">
        <v>196</v>
      </c>
      <c r="D122" t="s">
        <v>213</v>
      </c>
      <c r="E122" t="s">
        <v>55</v>
      </c>
      <c r="F122" t="s">
        <v>38</v>
      </c>
      <c r="G122" s="1">
        <v>43242</v>
      </c>
      <c r="H122" t="s">
        <v>51</v>
      </c>
      <c r="I122" t="s">
        <v>40</v>
      </c>
      <c r="J122" t="s">
        <v>52</v>
      </c>
      <c r="K122">
        <v>-54.18</v>
      </c>
      <c r="L122">
        <v>100</v>
      </c>
      <c r="M122" t="s">
        <v>43</v>
      </c>
      <c r="N122" t="s">
        <v>45</v>
      </c>
      <c r="O122" t="s">
        <v>41</v>
      </c>
      <c r="P122" t="s">
        <v>41</v>
      </c>
      <c r="Q122" t="s">
        <v>41</v>
      </c>
      <c r="R122" t="s">
        <v>41</v>
      </c>
      <c r="S122" t="s">
        <v>43</v>
      </c>
      <c r="T122" t="s">
        <v>41</v>
      </c>
    </row>
    <row r="123" spans="1:30">
      <c r="A123" t="s">
        <v>214</v>
      </c>
      <c r="B123" t="s">
        <v>34</v>
      </c>
      <c r="C123" t="s">
        <v>196</v>
      </c>
      <c r="D123" t="s">
        <v>215</v>
      </c>
      <c r="E123" t="s">
        <v>55</v>
      </c>
      <c r="F123" t="s">
        <v>38</v>
      </c>
      <c r="G123" s="1">
        <v>43242</v>
      </c>
      <c r="H123" t="s">
        <v>51</v>
      </c>
      <c r="I123" t="s">
        <v>40</v>
      </c>
      <c r="J123" t="s">
        <v>52</v>
      </c>
      <c r="K123">
        <v>-34.380001</v>
      </c>
      <c r="L123">
        <v>59.869999</v>
      </c>
      <c r="M123" t="s">
        <v>43</v>
      </c>
      <c r="N123" t="s">
        <v>45</v>
      </c>
      <c r="O123" t="s">
        <v>43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</row>
    <row r="124" spans="1:30">
      <c r="A124" t="s">
        <v>216</v>
      </c>
      <c r="B124" t="s">
        <v>34</v>
      </c>
      <c r="C124" t="s">
        <v>196</v>
      </c>
      <c r="D124" t="s">
        <v>215</v>
      </c>
      <c r="E124" t="s">
        <v>55</v>
      </c>
      <c r="F124" t="s">
        <v>38</v>
      </c>
      <c r="G124" s="1">
        <v>43242</v>
      </c>
      <c r="H124" t="s">
        <v>39</v>
      </c>
      <c r="I124" t="s">
        <v>40</v>
      </c>
      <c r="J124" t="s">
        <v>40</v>
      </c>
      <c r="K124">
        <v>-34.380001</v>
      </c>
      <c r="L124">
        <v>40.130001</v>
      </c>
      <c r="M124" t="s">
        <v>41</v>
      </c>
      <c r="N124" t="s">
        <v>45</v>
      </c>
      <c r="O124" t="s">
        <v>41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</row>
    <row r="125" spans="1:30">
      <c r="A125" t="s">
        <v>217</v>
      </c>
      <c r="B125" t="s">
        <v>34</v>
      </c>
      <c r="C125" t="s">
        <v>196</v>
      </c>
      <c r="D125" t="s">
        <v>218</v>
      </c>
      <c r="E125" t="s">
        <v>55</v>
      </c>
      <c r="F125" t="s">
        <v>38</v>
      </c>
      <c r="G125" s="1">
        <v>43242</v>
      </c>
      <c r="H125" t="s">
        <v>39</v>
      </c>
      <c r="I125" t="s">
        <v>40</v>
      </c>
      <c r="J125" t="s">
        <v>40</v>
      </c>
      <c r="K125">
        <v>-9.4799994999999999</v>
      </c>
      <c r="L125">
        <v>26.25</v>
      </c>
      <c r="M125" t="s">
        <v>41</v>
      </c>
      <c r="N125" t="s">
        <v>45</v>
      </c>
      <c r="O125" t="s">
        <v>41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V125" t="s">
        <v>41</v>
      </c>
      <c r="W125" t="s">
        <v>41</v>
      </c>
    </row>
    <row r="126" spans="1:30">
      <c r="A126" t="s">
        <v>219</v>
      </c>
      <c r="B126" t="s">
        <v>34</v>
      </c>
      <c r="C126" t="s">
        <v>196</v>
      </c>
      <c r="D126" t="s">
        <v>218</v>
      </c>
      <c r="E126" t="s">
        <v>55</v>
      </c>
      <c r="F126" t="s">
        <v>38</v>
      </c>
      <c r="G126" s="1">
        <v>43242</v>
      </c>
      <c r="H126" t="s">
        <v>51</v>
      </c>
      <c r="I126" t="s">
        <v>39</v>
      </c>
      <c r="J126" t="s">
        <v>40</v>
      </c>
      <c r="K126">
        <v>-9.4799994999999999</v>
      </c>
      <c r="L126">
        <v>30.540001</v>
      </c>
      <c r="M126" t="s">
        <v>41</v>
      </c>
      <c r="N126" t="s">
        <v>45</v>
      </c>
      <c r="O126" t="s">
        <v>41</v>
      </c>
      <c r="P126" t="s">
        <v>41</v>
      </c>
      <c r="Q126" t="s">
        <v>41</v>
      </c>
      <c r="R126" t="s">
        <v>41</v>
      </c>
      <c r="S126" t="s">
        <v>43</v>
      </c>
      <c r="T126" t="s">
        <v>41</v>
      </c>
      <c r="V126" t="s">
        <v>41</v>
      </c>
      <c r="W126" t="s">
        <v>41</v>
      </c>
    </row>
    <row r="127" spans="1:30">
      <c r="A127" t="s">
        <v>220</v>
      </c>
      <c r="B127" t="s">
        <v>49</v>
      </c>
      <c r="C127" t="s">
        <v>196</v>
      </c>
      <c r="D127" t="s">
        <v>218</v>
      </c>
      <c r="E127" t="s">
        <v>55</v>
      </c>
      <c r="F127" t="s">
        <v>38</v>
      </c>
      <c r="G127" s="1">
        <v>43242</v>
      </c>
      <c r="H127" t="s">
        <v>51</v>
      </c>
      <c r="I127" t="s">
        <v>51</v>
      </c>
      <c r="J127" t="s">
        <v>52</v>
      </c>
      <c r="K127">
        <v>-9.4799994999999999</v>
      </c>
      <c r="L127">
        <v>36.270000000000003</v>
      </c>
      <c r="M127" t="s">
        <v>43</v>
      </c>
      <c r="N127" t="s">
        <v>42</v>
      </c>
      <c r="O127" t="s">
        <v>41</v>
      </c>
      <c r="P127" t="s">
        <v>41</v>
      </c>
      <c r="Q127" t="s">
        <v>41</v>
      </c>
      <c r="R127" t="s">
        <v>41</v>
      </c>
      <c r="S127" t="s">
        <v>43</v>
      </c>
      <c r="T127" t="s">
        <v>41</v>
      </c>
      <c r="V127" t="s">
        <v>43</v>
      </c>
      <c r="W127" t="s">
        <v>43</v>
      </c>
    </row>
    <row r="128" spans="1:30">
      <c r="A128" t="s">
        <v>221</v>
      </c>
      <c r="B128" t="s">
        <v>34</v>
      </c>
      <c r="C128" t="s">
        <v>196</v>
      </c>
      <c r="D128" t="s">
        <v>218</v>
      </c>
      <c r="E128" t="s">
        <v>55</v>
      </c>
      <c r="F128" t="s">
        <v>38</v>
      </c>
      <c r="G128" s="1">
        <v>43242</v>
      </c>
      <c r="H128" t="s">
        <v>39</v>
      </c>
      <c r="I128" t="s">
        <v>40</v>
      </c>
      <c r="J128" t="s">
        <v>40</v>
      </c>
      <c r="K128">
        <v>-9.4799994999999999</v>
      </c>
      <c r="L128">
        <v>6.9499997999999996</v>
      </c>
      <c r="M128" t="s">
        <v>41</v>
      </c>
      <c r="N128" t="s">
        <v>45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V128" t="s">
        <v>41</v>
      </c>
      <c r="W128" t="s">
        <v>41</v>
      </c>
    </row>
    <row r="129" spans="1:31">
      <c r="A129" t="s">
        <v>222</v>
      </c>
      <c r="B129" t="s">
        <v>49</v>
      </c>
      <c r="C129" t="s">
        <v>196</v>
      </c>
      <c r="D129" t="s">
        <v>223</v>
      </c>
      <c r="E129" t="s">
        <v>55</v>
      </c>
      <c r="F129" t="s">
        <v>38</v>
      </c>
      <c r="G129" s="1">
        <v>43242</v>
      </c>
      <c r="H129" t="s">
        <v>51</v>
      </c>
      <c r="I129" t="s">
        <v>51</v>
      </c>
      <c r="J129" t="s">
        <v>52</v>
      </c>
      <c r="K129">
        <v>-12.73</v>
      </c>
      <c r="L129">
        <v>27.280000999999999</v>
      </c>
      <c r="M129" t="s">
        <v>43</v>
      </c>
      <c r="N129" t="s">
        <v>45</v>
      </c>
      <c r="O129" t="s">
        <v>41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V129" t="s">
        <v>43</v>
      </c>
      <c r="AA129" t="s">
        <v>41</v>
      </c>
    </row>
    <row r="130" spans="1:31">
      <c r="A130" t="s">
        <v>224</v>
      </c>
      <c r="B130" t="s">
        <v>34</v>
      </c>
      <c r="C130" t="s">
        <v>196</v>
      </c>
      <c r="D130" t="s">
        <v>223</v>
      </c>
      <c r="E130" t="s">
        <v>55</v>
      </c>
      <c r="F130" t="s">
        <v>38</v>
      </c>
      <c r="G130" s="1">
        <v>43242</v>
      </c>
      <c r="H130" t="s">
        <v>51</v>
      </c>
      <c r="I130" t="s">
        <v>39</v>
      </c>
      <c r="J130" t="s">
        <v>40</v>
      </c>
      <c r="K130">
        <v>-12.73</v>
      </c>
      <c r="L130">
        <v>25.98</v>
      </c>
      <c r="M130" t="s">
        <v>41</v>
      </c>
      <c r="N130" t="s">
        <v>42</v>
      </c>
      <c r="O130" t="s">
        <v>41</v>
      </c>
      <c r="P130" t="s">
        <v>41</v>
      </c>
      <c r="Q130" t="s">
        <v>41</v>
      </c>
      <c r="R130" t="s">
        <v>43</v>
      </c>
      <c r="S130" t="s">
        <v>41</v>
      </c>
      <c r="T130" t="s">
        <v>41</v>
      </c>
      <c r="V130" t="s">
        <v>41</v>
      </c>
      <c r="AA130" t="s">
        <v>41</v>
      </c>
    </row>
    <row r="131" spans="1:31">
      <c r="A131" t="s">
        <v>225</v>
      </c>
      <c r="B131" t="s">
        <v>34</v>
      </c>
      <c r="C131" t="s">
        <v>196</v>
      </c>
      <c r="D131" t="s">
        <v>223</v>
      </c>
      <c r="E131" t="s">
        <v>55</v>
      </c>
      <c r="F131" t="s">
        <v>38</v>
      </c>
      <c r="G131" s="1">
        <v>43242</v>
      </c>
      <c r="H131" t="s">
        <v>39</v>
      </c>
      <c r="I131" t="s">
        <v>40</v>
      </c>
      <c r="J131" t="s">
        <v>40</v>
      </c>
      <c r="K131">
        <v>-12.73</v>
      </c>
      <c r="L131">
        <v>17.84</v>
      </c>
      <c r="M131" t="s">
        <v>41</v>
      </c>
      <c r="N131" t="s">
        <v>42</v>
      </c>
      <c r="O131" t="s">
        <v>41</v>
      </c>
      <c r="P131" t="s">
        <v>41</v>
      </c>
      <c r="Q131" t="s">
        <v>41</v>
      </c>
      <c r="R131" t="s">
        <v>41</v>
      </c>
      <c r="S131" t="s">
        <v>41</v>
      </c>
      <c r="T131" t="s">
        <v>41</v>
      </c>
      <c r="V131" t="s">
        <v>41</v>
      </c>
      <c r="AA131" t="s">
        <v>41</v>
      </c>
    </row>
    <row r="132" spans="1:31">
      <c r="A132" t="s">
        <v>226</v>
      </c>
      <c r="B132" t="s">
        <v>49</v>
      </c>
      <c r="C132" t="s">
        <v>196</v>
      </c>
      <c r="D132" t="s">
        <v>223</v>
      </c>
      <c r="E132" t="s">
        <v>55</v>
      </c>
      <c r="F132" t="s">
        <v>38</v>
      </c>
      <c r="G132" s="1">
        <v>43242</v>
      </c>
      <c r="H132" t="s">
        <v>39</v>
      </c>
      <c r="I132" t="s">
        <v>40</v>
      </c>
      <c r="J132" t="s">
        <v>40</v>
      </c>
      <c r="K132">
        <v>-12.73</v>
      </c>
      <c r="L132">
        <v>11.02</v>
      </c>
      <c r="M132" t="s">
        <v>41</v>
      </c>
      <c r="N132" t="s">
        <v>45</v>
      </c>
      <c r="O132" t="s">
        <v>41</v>
      </c>
      <c r="P132" t="s">
        <v>41</v>
      </c>
      <c r="Q132" t="s">
        <v>41</v>
      </c>
      <c r="R132" t="s">
        <v>41</v>
      </c>
      <c r="S132" t="s">
        <v>41</v>
      </c>
      <c r="T132" t="s">
        <v>41</v>
      </c>
      <c r="V132" t="s">
        <v>41</v>
      </c>
      <c r="AA132" t="s">
        <v>43</v>
      </c>
    </row>
    <row r="133" spans="1:31">
      <c r="A133" t="s">
        <v>227</v>
      </c>
      <c r="B133" t="s">
        <v>49</v>
      </c>
      <c r="C133" t="s">
        <v>196</v>
      </c>
      <c r="D133" t="s">
        <v>223</v>
      </c>
      <c r="E133" t="s">
        <v>55</v>
      </c>
      <c r="F133" t="s">
        <v>38</v>
      </c>
      <c r="G133" s="1">
        <v>43242</v>
      </c>
      <c r="H133" t="s">
        <v>39</v>
      </c>
      <c r="I133" t="s">
        <v>40</v>
      </c>
      <c r="J133" t="s">
        <v>40</v>
      </c>
      <c r="K133">
        <v>-12.73</v>
      </c>
      <c r="L133">
        <v>13.67</v>
      </c>
      <c r="M133" t="s">
        <v>41</v>
      </c>
      <c r="N133" t="s">
        <v>42</v>
      </c>
      <c r="O133" t="s">
        <v>41</v>
      </c>
      <c r="P133" t="s">
        <v>41</v>
      </c>
      <c r="Q133" t="s">
        <v>41</v>
      </c>
      <c r="R133" t="s">
        <v>41</v>
      </c>
      <c r="S133" t="s">
        <v>41</v>
      </c>
      <c r="T133" t="s">
        <v>41</v>
      </c>
      <c r="V133" t="s">
        <v>41</v>
      </c>
      <c r="AA133" t="s">
        <v>41</v>
      </c>
    </row>
    <row r="134" spans="1:31">
      <c r="A134" t="s">
        <v>228</v>
      </c>
      <c r="B134" t="s">
        <v>34</v>
      </c>
      <c r="C134" t="s">
        <v>196</v>
      </c>
      <c r="D134" t="s">
        <v>223</v>
      </c>
      <c r="E134" t="s">
        <v>55</v>
      </c>
      <c r="F134" t="s">
        <v>38</v>
      </c>
      <c r="G134" s="1">
        <v>43242</v>
      </c>
      <c r="H134" t="s">
        <v>39</v>
      </c>
      <c r="I134" t="s">
        <v>40</v>
      </c>
      <c r="J134" t="s">
        <v>40</v>
      </c>
      <c r="K134">
        <v>-12.73</v>
      </c>
      <c r="L134">
        <v>4.1999997999999996</v>
      </c>
      <c r="M134" t="s">
        <v>41</v>
      </c>
      <c r="N134" t="s">
        <v>45</v>
      </c>
      <c r="O134" t="s">
        <v>43</v>
      </c>
      <c r="P134" t="s">
        <v>41</v>
      </c>
      <c r="Q134" t="s">
        <v>41</v>
      </c>
      <c r="R134" t="s">
        <v>41</v>
      </c>
      <c r="S134" t="s">
        <v>41</v>
      </c>
      <c r="T134" t="s">
        <v>41</v>
      </c>
      <c r="V134" t="s">
        <v>41</v>
      </c>
      <c r="AA134" t="s">
        <v>41</v>
      </c>
    </row>
    <row r="135" spans="1:31">
      <c r="A135" t="s">
        <v>229</v>
      </c>
      <c r="B135" t="s">
        <v>34</v>
      </c>
      <c r="C135" t="s">
        <v>196</v>
      </c>
      <c r="D135" t="s">
        <v>230</v>
      </c>
      <c r="E135" t="s">
        <v>55</v>
      </c>
      <c r="F135" t="s">
        <v>38</v>
      </c>
      <c r="G135" s="1">
        <v>43242</v>
      </c>
      <c r="H135" t="s">
        <v>39</v>
      </c>
      <c r="I135" t="s">
        <v>40</v>
      </c>
      <c r="J135" t="s">
        <v>40</v>
      </c>
      <c r="K135">
        <v>-60.810001</v>
      </c>
      <c r="L135">
        <v>47.27</v>
      </c>
      <c r="M135" t="s">
        <v>41</v>
      </c>
      <c r="N135" t="s">
        <v>45</v>
      </c>
      <c r="O135" t="s">
        <v>43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AA135" t="s">
        <v>41</v>
      </c>
      <c r="AD135" t="s">
        <v>43</v>
      </c>
    </row>
    <row r="136" spans="1:31">
      <c r="A136" t="s">
        <v>231</v>
      </c>
      <c r="B136" t="s">
        <v>34</v>
      </c>
      <c r="C136" t="s">
        <v>196</v>
      </c>
      <c r="D136" t="s">
        <v>230</v>
      </c>
      <c r="E136" t="s">
        <v>55</v>
      </c>
      <c r="F136" t="s">
        <v>38</v>
      </c>
      <c r="G136" s="1">
        <v>43242</v>
      </c>
      <c r="H136" t="s">
        <v>51</v>
      </c>
      <c r="I136" t="s">
        <v>40</v>
      </c>
      <c r="J136" t="s">
        <v>52</v>
      </c>
      <c r="K136">
        <v>-60.810001</v>
      </c>
      <c r="L136">
        <v>52.73</v>
      </c>
      <c r="M136" t="s">
        <v>43</v>
      </c>
      <c r="N136" t="s">
        <v>45</v>
      </c>
      <c r="O136" t="s">
        <v>41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AA136" t="s">
        <v>43</v>
      </c>
      <c r="AD136" t="s">
        <v>41</v>
      </c>
    </row>
    <row r="137" spans="1:31">
      <c r="A137" t="s">
        <v>232</v>
      </c>
      <c r="B137" t="s">
        <v>34</v>
      </c>
      <c r="C137" t="s">
        <v>233</v>
      </c>
      <c r="D137" t="s">
        <v>234</v>
      </c>
      <c r="E137" t="s">
        <v>37</v>
      </c>
      <c r="F137" t="s">
        <v>38</v>
      </c>
      <c r="G137" s="1">
        <v>43256</v>
      </c>
      <c r="H137" t="s">
        <v>39</v>
      </c>
      <c r="I137" t="s">
        <v>40</v>
      </c>
      <c r="J137" t="s">
        <v>40</v>
      </c>
      <c r="K137">
        <v>-8.1400003000000005</v>
      </c>
      <c r="L137">
        <v>5.25</v>
      </c>
      <c r="M137" t="s">
        <v>41</v>
      </c>
      <c r="N137" t="s">
        <v>45</v>
      </c>
      <c r="O137" t="s">
        <v>41</v>
      </c>
      <c r="P137" t="s">
        <v>41</v>
      </c>
      <c r="Q137" t="s">
        <v>41</v>
      </c>
      <c r="R137" t="s">
        <v>41</v>
      </c>
      <c r="S137" t="s">
        <v>43</v>
      </c>
      <c r="T137" t="s">
        <v>41</v>
      </c>
      <c r="W137" t="s">
        <v>41</v>
      </c>
      <c r="AA137" t="s">
        <v>41</v>
      </c>
      <c r="AC137" t="s">
        <v>41</v>
      </c>
      <c r="AE137" t="s">
        <v>41</v>
      </c>
    </row>
    <row r="138" spans="1:31">
      <c r="A138" t="s">
        <v>235</v>
      </c>
      <c r="B138" t="s">
        <v>49</v>
      </c>
      <c r="C138" t="s">
        <v>233</v>
      </c>
      <c r="D138" t="s">
        <v>234</v>
      </c>
      <c r="E138" t="s">
        <v>37</v>
      </c>
      <c r="F138" t="s">
        <v>38</v>
      </c>
      <c r="G138" s="1">
        <v>43256</v>
      </c>
      <c r="H138" t="s">
        <v>39</v>
      </c>
      <c r="I138" t="s">
        <v>40</v>
      </c>
      <c r="J138" t="s">
        <v>40</v>
      </c>
      <c r="K138">
        <v>-8.1400003000000005</v>
      </c>
      <c r="L138">
        <v>20.549999</v>
      </c>
      <c r="M138" t="s">
        <v>41</v>
      </c>
      <c r="N138" t="s">
        <v>45</v>
      </c>
      <c r="O138" t="s">
        <v>41</v>
      </c>
      <c r="P138" t="s">
        <v>41</v>
      </c>
      <c r="Q138" t="s">
        <v>41</v>
      </c>
      <c r="R138" t="s">
        <v>41</v>
      </c>
      <c r="S138" t="s">
        <v>43</v>
      </c>
      <c r="T138" t="s">
        <v>41</v>
      </c>
      <c r="W138" t="s">
        <v>43</v>
      </c>
      <c r="AA138" t="s">
        <v>43</v>
      </c>
      <c r="AC138" t="s">
        <v>43</v>
      </c>
      <c r="AE138" t="s">
        <v>43</v>
      </c>
    </row>
    <row r="139" spans="1:31">
      <c r="A139" t="s">
        <v>236</v>
      </c>
      <c r="B139" t="s">
        <v>34</v>
      </c>
      <c r="C139" t="s">
        <v>233</v>
      </c>
      <c r="D139" t="s">
        <v>234</v>
      </c>
      <c r="E139" t="s">
        <v>37</v>
      </c>
      <c r="F139" t="s">
        <v>38</v>
      </c>
      <c r="G139" s="1">
        <v>43256</v>
      </c>
      <c r="H139" t="s">
        <v>51</v>
      </c>
      <c r="I139" t="s">
        <v>40</v>
      </c>
      <c r="J139" t="s">
        <v>52</v>
      </c>
      <c r="K139">
        <v>-8.1400003000000005</v>
      </c>
      <c r="L139">
        <v>55.41</v>
      </c>
      <c r="M139" t="s">
        <v>43</v>
      </c>
      <c r="N139" t="s">
        <v>45</v>
      </c>
      <c r="O139" t="s">
        <v>41</v>
      </c>
      <c r="P139" t="s">
        <v>41</v>
      </c>
      <c r="Q139" t="s">
        <v>41</v>
      </c>
      <c r="R139" t="s">
        <v>43</v>
      </c>
      <c r="S139" t="s">
        <v>41</v>
      </c>
      <c r="T139" t="s">
        <v>41</v>
      </c>
      <c r="W139" t="s">
        <v>41</v>
      </c>
      <c r="AA139" t="s">
        <v>41</v>
      </c>
      <c r="AC139" t="s">
        <v>41</v>
      </c>
      <c r="AE139" t="s">
        <v>41</v>
      </c>
    </row>
    <row r="140" spans="1:31">
      <c r="A140" t="s">
        <v>237</v>
      </c>
      <c r="B140" t="s">
        <v>34</v>
      </c>
      <c r="C140" t="s">
        <v>233</v>
      </c>
      <c r="D140" t="s">
        <v>234</v>
      </c>
      <c r="E140" t="s">
        <v>37</v>
      </c>
      <c r="F140" t="s">
        <v>38</v>
      </c>
      <c r="G140" s="1">
        <v>43256</v>
      </c>
      <c r="H140" t="s">
        <v>39</v>
      </c>
      <c r="I140" t="s">
        <v>40</v>
      </c>
      <c r="J140" t="s">
        <v>40</v>
      </c>
      <c r="K140">
        <v>-8.1400003000000005</v>
      </c>
      <c r="L140">
        <v>11.44</v>
      </c>
      <c r="M140" t="s">
        <v>41</v>
      </c>
      <c r="N140" t="s">
        <v>45</v>
      </c>
      <c r="O140" t="s">
        <v>41</v>
      </c>
      <c r="P140" t="s">
        <v>41</v>
      </c>
      <c r="Q140" t="s">
        <v>41</v>
      </c>
      <c r="R140" t="s">
        <v>41</v>
      </c>
      <c r="S140" t="s">
        <v>41</v>
      </c>
      <c r="T140" t="s">
        <v>43</v>
      </c>
      <c r="W140" t="s">
        <v>41</v>
      </c>
      <c r="AA140" t="s">
        <v>41</v>
      </c>
      <c r="AC140" t="s">
        <v>41</v>
      </c>
      <c r="AE140" t="s">
        <v>41</v>
      </c>
    </row>
    <row r="141" spans="1:31">
      <c r="A141" t="s">
        <v>238</v>
      </c>
      <c r="B141" t="s">
        <v>34</v>
      </c>
      <c r="C141" t="s">
        <v>233</v>
      </c>
      <c r="D141" t="s">
        <v>234</v>
      </c>
      <c r="E141" t="s">
        <v>37</v>
      </c>
      <c r="F141" t="s">
        <v>38</v>
      </c>
      <c r="G141" s="1">
        <v>43256</v>
      </c>
      <c r="H141" t="s">
        <v>39</v>
      </c>
      <c r="I141" t="s">
        <v>40</v>
      </c>
      <c r="J141" t="s">
        <v>40</v>
      </c>
      <c r="K141">
        <v>-8.1400003000000005</v>
      </c>
      <c r="L141">
        <v>4.9699998000000001</v>
      </c>
      <c r="M141" t="s">
        <v>41</v>
      </c>
      <c r="N141" t="s">
        <v>45</v>
      </c>
      <c r="O141" t="s">
        <v>41</v>
      </c>
      <c r="P141" t="s">
        <v>41</v>
      </c>
      <c r="Q141" t="s">
        <v>43</v>
      </c>
      <c r="R141" t="s">
        <v>41</v>
      </c>
      <c r="S141" t="s">
        <v>41</v>
      </c>
      <c r="T141" t="s">
        <v>41</v>
      </c>
      <c r="W141" t="s">
        <v>41</v>
      </c>
      <c r="AA141" t="s">
        <v>41</v>
      </c>
      <c r="AC141" t="s">
        <v>41</v>
      </c>
      <c r="AE141" t="s">
        <v>41</v>
      </c>
    </row>
    <row r="142" spans="1:31">
      <c r="A142" t="s">
        <v>239</v>
      </c>
      <c r="B142" t="s">
        <v>34</v>
      </c>
      <c r="C142" t="s">
        <v>233</v>
      </c>
      <c r="D142" t="s">
        <v>234</v>
      </c>
      <c r="E142" t="s">
        <v>37</v>
      </c>
      <c r="F142" t="s">
        <v>38</v>
      </c>
      <c r="G142" s="1">
        <v>43256</v>
      </c>
      <c r="H142" t="s">
        <v>39</v>
      </c>
      <c r="I142" t="s">
        <v>40</v>
      </c>
      <c r="J142" t="s">
        <v>40</v>
      </c>
      <c r="K142">
        <v>-8.1400003000000005</v>
      </c>
      <c r="L142">
        <v>2.1700001000000002</v>
      </c>
      <c r="M142" t="s">
        <v>41</v>
      </c>
      <c r="N142" t="s">
        <v>42</v>
      </c>
      <c r="O142" t="s">
        <v>41</v>
      </c>
      <c r="P142" t="s">
        <v>41</v>
      </c>
      <c r="Q142" t="s">
        <v>41</v>
      </c>
      <c r="R142" t="s">
        <v>41</v>
      </c>
      <c r="S142" t="s">
        <v>41</v>
      </c>
      <c r="T142" t="s">
        <v>41</v>
      </c>
      <c r="W142" t="s">
        <v>41</v>
      </c>
      <c r="AA142" t="s">
        <v>41</v>
      </c>
      <c r="AC142" t="s">
        <v>41</v>
      </c>
      <c r="AE142" t="s">
        <v>41</v>
      </c>
    </row>
    <row r="143" spans="1:31">
      <c r="A143" t="s">
        <v>240</v>
      </c>
      <c r="B143" t="s">
        <v>49</v>
      </c>
      <c r="C143" t="s">
        <v>233</v>
      </c>
      <c r="D143" t="s">
        <v>241</v>
      </c>
      <c r="E143" t="s">
        <v>55</v>
      </c>
      <c r="F143" t="s">
        <v>38</v>
      </c>
      <c r="G143" s="1">
        <v>43256</v>
      </c>
      <c r="H143" t="s">
        <v>51</v>
      </c>
      <c r="I143" t="s">
        <v>40</v>
      </c>
      <c r="J143" t="s">
        <v>52</v>
      </c>
      <c r="K143">
        <v>-1.73</v>
      </c>
      <c r="L143">
        <v>66.800003000000004</v>
      </c>
      <c r="M143" t="s">
        <v>43</v>
      </c>
      <c r="N143" t="s">
        <v>45</v>
      </c>
      <c r="O143" t="s">
        <v>41</v>
      </c>
      <c r="P143" t="s">
        <v>41</v>
      </c>
      <c r="Q143" t="s">
        <v>43</v>
      </c>
      <c r="R143" t="s">
        <v>41</v>
      </c>
      <c r="S143" t="s">
        <v>41</v>
      </c>
      <c r="T143" t="s">
        <v>41</v>
      </c>
      <c r="U143" t="s">
        <v>43</v>
      </c>
      <c r="V143" t="s">
        <v>43</v>
      </c>
      <c r="X143" t="s">
        <v>43</v>
      </c>
    </row>
    <row r="144" spans="1:31">
      <c r="A144" t="s">
        <v>242</v>
      </c>
      <c r="B144" t="s">
        <v>49</v>
      </c>
      <c r="C144" t="s">
        <v>233</v>
      </c>
      <c r="D144" t="s">
        <v>241</v>
      </c>
      <c r="E144" t="s">
        <v>55</v>
      </c>
      <c r="F144" t="s">
        <v>38</v>
      </c>
      <c r="G144" s="1">
        <v>43256</v>
      </c>
      <c r="H144" t="s">
        <v>39</v>
      </c>
      <c r="I144" t="s">
        <v>40</v>
      </c>
      <c r="J144" t="s">
        <v>40</v>
      </c>
      <c r="K144">
        <v>-1.73</v>
      </c>
      <c r="L144">
        <v>7.5900002000000004</v>
      </c>
      <c r="M144" t="s">
        <v>41</v>
      </c>
      <c r="N144" t="s">
        <v>45</v>
      </c>
      <c r="O144" t="s">
        <v>41</v>
      </c>
      <c r="P144" t="s">
        <v>41</v>
      </c>
      <c r="Q144" t="s">
        <v>41</v>
      </c>
      <c r="R144" t="s">
        <v>41</v>
      </c>
      <c r="S144" t="s">
        <v>43</v>
      </c>
      <c r="T144" t="s">
        <v>41</v>
      </c>
      <c r="U144" t="s">
        <v>41</v>
      </c>
      <c r="V144" t="s">
        <v>41</v>
      </c>
      <c r="X144" t="s">
        <v>41</v>
      </c>
      <c r="AB144" t="s">
        <v>43</v>
      </c>
    </row>
    <row r="145" spans="1:31">
      <c r="A145" t="s">
        <v>243</v>
      </c>
      <c r="B145" t="s">
        <v>34</v>
      </c>
      <c r="C145" t="s">
        <v>233</v>
      </c>
      <c r="D145" t="s">
        <v>241</v>
      </c>
      <c r="E145" t="s">
        <v>55</v>
      </c>
      <c r="F145" t="s">
        <v>38</v>
      </c>
      <c r="G145" s="1">
        <v>43256</v>
      </c>
      <c r="H145" t="s">
        <v>39</v>
      </c>
      <c r="I145" t="s">
        <v>40</v>
      </c>
      <c r="J145" t="s">
        <v>40</v>
      </c>
      <c r="K145">
        <v>-1.73</v>
      </c>
      <c r="L145">
        <v>6.3699998999999998</v>
      </c>
      <c r="M145" t="s">
        <v>41</v>
      </c>
      <c r="N145" t="s">
        <v>42</v>
      </c>
      <c r="O145" t="s">
        <v>43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X145" t="s">
        <v>41</v>
      </c>
    </row>
    <row r="146" spans="1:31">
      <c r="A146" t="s">
        <v>244</v>
      </c>
      <c r="B146" t="s">
        <v>34</v>
      </c>
      <c r="C146" t="s">
        <v>233</v>
      </c>
      <c r="D146" t="s">
        <v>241</v>
      </c>
      <c r="E146" t="s">
        <v>55</v>
      </c>
      <c r="F146" t="s">
        <v>38</v>
      </c>
      <c r="G146" s="1">
        <v>43256</v>
      </c>
      <c r="H146" t="s">
        <v>39</v>
      </c>
      <c r="I146" t="s">
        <v>40</v>
      </c>
      <c r="J146" t="s">
        <v>40</v>
      </c>
      <c r="K146">
        <v>-1.73</v>
      </c>
      <c r="L146">
        <v>19.120000999999998</v>
      </c>
      <c r="M146" t="s">
        <v>41</v>
      </c>
      <c r="N146" t="s">
        <v>45</v>
      </c>
      <c r="O146" t="s">
        <v>41</v>
      </c>
      <c r="P146" t="s">
        <v>41</v>
      </c>
      <c r="Q146" t="s">
        <v>41</v>
      </c>
      <c r="R146" t="s">
        <v>41</v>
      </c>
      <c r="S146" t="s">
        <v>41</v>
      </c>
      <c r="T146" t="s">
        <v>43</v>
      </c>
      <c r="U146" t="s">
        <v>41</v>
      </c>
      <c r="V146" t="s">
        <v>41</v>
      </c>
      <c r="X146" t="s">
        <v>41</v>
      </c>
    </row>
    <row r="147" spans="1:31">
      <c r="A147" t="s">
        <v>245</v>
      </c>
      <c r="B147" t="s">
        <v>49</v>
      </c>
      <c r="C147" t="s">
        <v>233</v>
      </c>
      <c r="D147" t="s">
        <v>246</v>
      </c>
      <c r="E147" t="s">
        <v>55</v>
      </c>
      <c r="F147" t="s">
        <v>38</v>
      </c>
      <c r="G147" s="1">
        <v>43256</v>
      </c>
      <c r="H147" t="s">
        <v>51</v>
      </c>
      <c r="I147" t="s">
        <v>40</v>
      </c>
      <c r="J147" t="s">
        <v>52</v>
      </c>
      <c r="K147">
        <v>-4.1100000999999997</v>
      </c>
      <c r="L147">
        <v>57.799999</v>
      </c>
      <c r="M147" t="s">
        <v>43</v>
      </c>
      <c r="N147" t="s">
        <v>45</v>
      </c>
      <c r="O147" t="s">
        <v>41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43</v>
      </c>
      <c r="V147" t="s">
        <v>43</v>
      </c>
      <c r="Z147" t="s">
        <v>41</v>
      </c>
      <c r="AA147" t="s">
        <v>41</v>
      </c>
    </row>
    <row r="148" spans="1:31">
      <c r="A148" t="s">
        <v>247</v>
      </c>
      <c r="B148" t="s">
        <v>34</v>
      </c>
      <c r="C148" t="s">
        <v>233</v>
      </c>
      <c r="D148" t="s">
        <v>246</v>
      </c>
      <c r="E148" t="s">
        <v>55</v>
      </c>
      <c r="F148" t="s">
        <v>38</v>
      </c>
      <c r="G148" s="1">
        <v>43256</v>
      </c>
      <c r="H148" t="s">
        <v>39</v>
      </c>
      <c r="I148" t="s">
        <v>40</v>
      </c>
      <c r="J148" t="s">
        <v>40</v>
      </c>
      <c r="K148">
        <v>-4.1100000999999997</v>
      </c>
      <c r="L148">
        <v>26.35</v>
      </c>
      <c r="M148" t="s">
        <v>41</v>
      </c>
      <c r="N148" t="s">
        <v>45</v>
      </c>
      <c r="O148" t="s">
        <v>41</v>
      </c>
      <c r="P148" t="s">
        <v>41</v>
      </c>
      <c r="Q148" t="s">
        <v>41</v>
      </c>
      <c r="R148" t="s">
        <v>43</v>
      </c>
      <c r="S148" t="s">
        <v>41</v>
      </c>
      <c r="T148" t="s">
        <v>41</v>
      </c>
      <c r="U148" t="s">
        <v>41</v>
      </c>
      <c r="V148" t="s">
        <v>41</v>
      </c>
      <c r="Z148" t="s">
        <v>41</v>
      </c>
      <c r="AA148" t="s">
        <v>41</v>
      </c>
    </row>
    <row r="149" spans="1:31">
      <c r="A149" t="s">
        <v>248</v>
      </c>
      <c r="B149" t="s">
        <v>34</v>
      </c>
      <c r="C149" t="s">
        <v>233</v>
      </c>
      <c r="D149" t="s">
        <v>246</v>
      </c>
      <c r="E149" t="s">
        <v>55</v>
      </c>
      <c r="F149" t="s">
        <v>38</v>
      </c>
      <c r="G149" s="1">
        <v>43256</v>
      </c>
      <c r="H149" t="s">
        <v>39</v>
      </c>
      <c r="I149" t="s">
        <v>40</v>
      </c>
      <c r="J149" t="s">
        <v>40</v>
      </c>
      <c r="K149">
        <v>-4.1100000999999997</v>
      </c>
      <c r="L149">
        <v>15.58</v>
      </c>
      <c r="M149" t="s">
        <v>41</v>
      </c>
      <c r="N149" t="s">
        <v>45</v>
      </c>
      <c r="O149" t="s">
        <v>41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Z149" t="s">
        <v>43</v>
      </c>
      <c r="AA149" t="s">
        <v>43</v>
      </c>
    </row>
    <row r="150" spans="1:31">
      <c r="A150" t="s">
        <v>249</v>
      </c>
      <c r="B150" t="s">
        <v>34</v>
      </c>
      <c r="C150" t="s">
        <v>233</v>
      </c>
      <c r="D150" t="s">
        <v>250</v>
      </c>
      <c r="E150" t="s">
        <v>55</v>
      </c>
      <c r="F150" t="s">
        <v>38</v>
      </c>
      <c r="G150" s="1">
        <v>43256</v>
      </c>
      <c r="H150" t="s">
        <v>51</v>
      </c>
      <c r="I150" t="s">
        <v>40</v>
      </c>
      <c r="J150" t="s">
        <v>52</v>
      </c>
      <c r="K150">
        <v>-25.110001</v>
      </c>
      <c r="L150">
        <v>51.259998000000003</v>
      </c>
      <c r="M150" t="s">
        <v>43</v>
      </c>
      <c r="N150" t="s">
        <v>45</v>
      </c>
      <c r="O150" t="s">
        <v>41</v>
      </c>
      <c r="P150" t="s">
        <v>41</v>
      </c>
      <c r="Q150" t="s">
        <v>41</v>
      </c>
      <c r="R150" t="s">
        <v>41</v>
      </c>
      <c r="S150" t="s">
        <v>41</v>
      </c>
      <c r="T150" t="s">
        <v>41</v>
      </c>
      <c r="AA150" t="s">
        <v>43</v>
      </c>
      <c r="AE150" t="s">
        <v>43</v>
      </c>
    </row>
    <row r="151" spans="1:31">
      <c r="A151" t="s">
        <v>251</v>
      </c>
      <c r="B151" t="s">
        <v>34</v>
      </c>
      <c r="C151" t="s">
        <v>233</v>
      </c>
      <c r="D151" t="s">
        <v>250</v>
      </c>
      <c r="E151" t="s">
        <v>55</v>
      </c>
      <c r="F151" t="s">
        <v>38</v>
      </c>
      <c r="G151" s="1">
        <v>43256</v>
      </c>
      <c r="H151" t="s">
        <v>39</v>
      </c>
      <c r="I151" t="s">
        <v>40</v>
      </c>
      <c r="J151" t="s">
        <v>40</v>
      </c>
      <c r="K151">
        <v>-25.110001</v>
      </c>
      <c r="L151">
        <v>16.719999000000001</v>
      </c>
      <c r="M151" t="s">
        <v>41</v>
      </c>
      <c r="N151" t="s">
        <v>45</v>
      </c>
      <c r="O151" t="s">
        <v>41</v>
      </c>
      <c r="P151" t="s">
        <v>41</v>
      </c>
      <c r="Q151" t="s">
        <v>41</v>
      </c>
      <c r="R151" t="s">
        <v>41</v>
      </c>
      <c r="S151" t="s">
        <v>43</v>
      </c>
      <c r="T151" t="s">
        <v>41</v>
      </c>
      <c r="AA151" t="s">
        <v>41</v>
      </c>
      <c r="AE151" t="s">
        <v>41</v>
      </c>
    </row>
    <row r="152" spans="1:31">
      <c r="A152" t="s">
        <v>252</v>
      </c>
      <c r="B152" t="s">
        <v>49</v>
      </c>
      <c r="C152" t="s">
        <v>233</v>
      </c>
      <c r="D152" t="s">
        <v>250</v>
      </c>
      <c r="E152" t="s">
        <v>55</v>
      </c>
      <c r="F152" t="s">
        <v>38</v>
      </c>
      <c r="G152" s="1">
        <v>43256</v>
      </c>
      <c r="H152" t="s">
        <v>39</v>
      </c>
      <c r="I152" t="s">
        <v>40</v>
      </c>
      <c r="J152" t="s">
        <v>40</v>
      </c>
      <c r="K152">
        <v>-25.110001</v>
      </c>
      <c r="L152">
        <v>31.92</v>
      </c>
      <c r="M152" t="s">
        <v>41</v>
      </c>
      <c r="N152" t="s">
        <v>45</v>
      </c>
      <c r="O152" t="s">
        <v>41</v>
      </c>
      <c r="P152" t="s">
        <v>41</v>
      </c>
      <c r="Q152" t="s">
        <v>43</v>
      </c>
      <c r="R152" t="s">
        <v>41</v>
      </c>
      <c r="S152" t="s">
        <v>41</v>
      </c>
      <c r="T152" t="s">
        <v>41</v>
      </c>
      <c r="AA152" t="s">
        <v>41</v>
      </c>
      <c r="AE152" t="s">
        <v>41</v>
      </c>
    </row>
    <row r="153" spans="1:31">
      <c r="A153" t="s">
        <v>253</v>
      </c>
      <c r="B153" t="s">
        <v>34</v>
      </c>
      <c r="C153" t="s">
        <v>254</v>
      </c>
      <c r="D153" t="s">
        <v>255</v>
      </c>
      <c r="E153" t="s">
        <v>37</v>
      </c>
      <c r="F153" t="s">
        <v>38</v>
      </c>
      <c r="G153" s="1">
        <v>43235</v>
      </c>
      <c r="H153" t="s">
        <v>39</v>
      </c>
      <c r="I153" t="s">
        <v>40</v>
      </c>
      <c r="J153" t="s">
        <v>40</v>
      </c>
      <c r="K153">
        <v>-34.330002</v>
      </c>
      <c r="L153">
        <v>40.099997999999999</v>
      </c>
      <c r="M153" t="s">
        <v>41</v>
      </c>
      <c r="N153" t="s">
        <v>45</v>
      </c>
      <c r="O153" t="s">
        <v>41</v>
      </c>
      <c r="P153" t="s">
        <v>41</v>
      </c>
      <c r="Q153" t="s">
        <v>41</v>
      </c>
      <c r="R153" t="s">
        <v>43</v>
      </c>
      <c r="S153" t="s">
        <v>41</v>
      </c>
      <c r="T153" t="s">
        <v>41</v>
      </c>
      <c r="AA153" t="s">
        <v>41</v>
      </c>
      <c r="AD153" t="s">
        <v>41</v>
      </c>
    </row>
    <row r="154" spans="1:31">
      <c r="A154" t="s">
        <v>256</v>
      </c>
      <c r="B154" t="s">
        <v>49</v>
      </c>
      <c r="C154" t="s">
        <v>254</v>
      </c>
      <c r="D154" t="s">
        <v>255</v>
      </c>
      <c r="E154" t="s">
        <v>37</v>
      </c>
      <c r="F154" t="s">
        <v>38</v>
      </c>
      <c r="G154" s="1">
        <v>43235</v>
      </c>
      <c r="H154" t="s">
        <v>51</v>
      </c>
      <c r="I154" t="s">
        <v>40</v>
      </c>
      <c r="J154" t="s">
        <v>52</v>
      </c>
      <c r="K154">
        <v>-34.330002</v>
      </c>
      <c r="L154">
        <v>58.400002000000001</v>
      </c>
      <c r="M154" t="s">
        <v>43</v>
      </c>
      <c r="N154" t="s">
        <v>42</v>
      </c>
      <c r="O154" t="s">
        <v>41</v>
      </c>
      <c r="P154" t="s">
        <v>41</v>
      </c>
      <c r="Q154" t="s">
        <v>43</v>
      </c>
      <c r="R154" t="s">
        <v>41</v>
      </c>
      <c r="S154" t="s">
        <v>41</v>
      </c>
      <c r="T154" t="s">
        <v>41</v>
      </c>
      <c r="AA154" t="s">
        <v>43</v>
      </c>
      <c r="AD154" t="s">
        <v>43</v>
      </c>
    </row>
    <row r="155" spans="1:31">
      <c r="A155" t="s">
        <v>257</v>
      </c>
      <c r="B155" t="s">
        <v>34</v>
      </c>
      <c r="C155" t="s">
        <v>254</v>
      </c>
      <c r="D155" t="s">
        <v>255</v>
      </c>
      <c r="E155" t="s">
        <v>37</v>
      </c>
      <c r="F155" t="s">
        <v>38</v>
      </c>
      <c r="G155" s="1">
        <v>43235</v>
      </c>
      <c r="H155" t="s">
        <v>39</v>
      </c>
      <c r="I155" t="s">
        <v>40</v>
      </c>
      <c r="J155" t="s">
        <v>40</v>
      </c>
      <c r="K155">
        <v>-34.330002</v>
      </c>
      <c r="L155">
        <v>1.4</v>
      </c>
      <c r="M155" t="s">
        <v>41</v>
      </c>
      <c r="N155" t="s">
        <v>45</v>
      </c>
      <c r="O155" t="s">
        <v>41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AA155" t="s">
        <v>41</v>
      </c>
      <c r="AD155" t="s">
        <v>41</v>
      </c>
    </row>
    <row r="156" spans="1:31">
      <c r="A156" t="s">
        <v>258</v>
      </c>
      <c r="B156" t="s">
        <v>49</v>
      </c>
      <c r="C156" t="s">
        <v>254</v>
      </c>
      <c r="D156" t="s">
        <v>259</v>
      </c>
      <c r="E156" t="s">
        <v>55</v>
      </c>
      <c r="F156" t="s">
        <v>38</v>
      </c>
      <c r="G156" s="1">
        <v>43235</v>
      </c>
      <c r="H156" t="s">
        <v>51</v>
      </c>
      <c r="I156" t="s">
        <v>40</v>
      </c>
      <c r="J156" t="s">
        <v>52</v>
      </c>
      <c r="K156">
        <v>-39.43</v>
      </c>
      <c r="L156">
        <v>69.699996999999996</v>
      </c>
      <c r="M156" t="s">
        <v>43</v>
      </c>
      <c r="N156" t="s">
        <v>42</v>
      </c>
      <c r="O156" t="s">
        <v>41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</row>
    <row r="157" spans="1:31">
      <c r="A157" t="s">
        <v>260</v>
      </c>
      <c r="B157" t="s">
        <v>34</v>
      </c>
      <c r="C157" t="s">
        <v>254</v>
      </c>
      <c r="D157" t="s">
        <v>259</v>
      </c>
      <c r="E157" t="s">
        <v>55</v>
      </c>
      <c r="F157" t="s">
        <v>38</v>
      </c>
      <c r="G157" s="1">
        <v>43235</v>
      </c>
      <c r="H157" t="s">
        <v>39</v>
      </c>
      <c r="I157" t="s">
        <v>40</v>
      </c>
      <c r="J157" t="s">
        <v>40</v>
      </c>
      <c r="K157">
        <v>-39.43</v>
      </c>
      <c r="L157">
        <v>15.8</v>
      </c>
      <c r="M157" t="s">
        <v>41</v>
      </c>
      <c r="N157" t="s">
        <v>45</v>
      </c>
      <c r="O157" t="s">
        <v>41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</row>
    <row r="158" spans="1:31">
      <c r="A158" t="s">
        <v>261</v>
      </c>
      <c r="B158" t="s">
        <v>34</v>
      </c>
      <c r="C158" t="s">
        <v>254</v>
      </c>
      <c r="D158" t="s">
        <v>259</v>
      </c>
      <c r="E158" t="s">
        <v>55</v>
      </c>
      <c r="F158" t="s">
        <v>38</v>
      </c>
      <c r="G158" s="1">
        <v>43235</v>
      </c>
      <c r="H158" t="s">
        <v>39</v>
      </c>
      <c r="I158" t="s">
        <v>40</v>
      </c>
      <c r="J158" t="s">
        <v>40</v>
      </c>
      <c r="K158">
        <v>-39.43</v>
      </c>
      <c r="L158">
        <v>14.5</v>
      </c>
      <c r="M158" t="s">
        <v>41</v>
      </c>
      <c r="N158" t="s">
        <v>45</v>
      </c>
      <c r="O158" t="s">
        <v>43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</row>
    <row r="159" spans="1:31">
      <c r="A159" t="s">
        <v>262</v>
      </c>
      <c r="B159" t="s">
        <v>34</v>
      </c>
      <c r="C159" t="s">
        <v>254</v>
      </c>
      <c r="D159" t="s">
        <v>263</v>
      </c>
      <c r="E159" t="s">
        <v>55</v>
      </c>
      <c r="F159" t="s">
        <v>38</v>
      </c>
      <c r="G159" s="1">
        <v>43235</v>
      </c>
      <c r="H159" t="s">
        <v>51</v>
      </c>
      <c r="I159" t="s">
        <v>40</v>
      </c>
      <c r="J159" t="s">
        <v>52</v>
      </c>
      <c r="K159">
        <v>-28.809999000000001</v>
      </c>
      <c r="L159">
        <v>67.599997999999999</v>
      </c>
      <c r="M159" t="s">
        <v>43</v>
      </c>
      <c r="N159" t="s">
        <v>45</v>
      </c>
      <c r="O159" t="s">
        <v>41</v>
      </c>
      <c r="P159" t="s">
        <v>41</v>
      </c>
      <c r="Q159" t="s">
        <v>41</v>
      </c>
      <c r="R159" t="s">
        <v>41</v>
      </c>
      <c r="S159" t="s">
        <v>41</v>
      </c>
      <c r="T159" t="s">
        <v>41</v>
      </c>
    </row>
    <row r="160" spans="1:31">
      <c r="A160" t="s">
        <v>264</v>
      </c>
      <c r="B160" t="s">
        <v>34</v>
      </c>
      <c r="C160" t="s">
        <v>254</v>
      </c>
      <c r="D160" t="s">
        <v>263</v>
      </c>
      <c r="E160" t="s">
        <v>55</v>
      </c>
      <c r="F160" t="s">
        <v>38</v>
      </c>
      <c r="G160" s="1">
        <v>43235</v>
      </c>
      <c r="H160" t="s">
        <v>39</v>
      </c>
      <c r="I160" t="s">
        <v>40</v>
      </c>
      <c r="J160" t="s">
        <v>40</v>
      </c>
      <c r="K160">
        <v>-28.809999000000001</v>
      </c>
      <c r="L160">
        <v>32.400002000000001</v>
      </c>
      <c r="M160" t="s">
        <v>41</v>
      </c>
      <c r="N160" t="s">
        <v>45</v>
      </c>
      <c r="O160" t="s">
        <v>41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</row>
    <row r="161" spans="1:32">
      <c r="A161" t="s">
        <v>265</v>
      </c>
      <c r="B161" t="s">
        <v>34</v>
      </c>
      <c r="C161" t="s">
        <v>266</v>
      </c>
      <c r="D161" t="s">
        <v>267</v>
      </c>
      <c r="E161" t="s">
        <v>37</v>
      </c>
      <c r="F161" t="s">
        <v>38</v>
      </c>
      <c r="G161" s="1">
        <v>43179</v>
      </c>
      <c r="H161" t="s">
        <v>39</v>
      </c>
      <c r="I161" t="s">
        <v>40</v>
      </c>
      <c r="J161" t="s">
        <v>40</v>
      </c>
      <c r="K161">
        <v>14.48</v>
      </c>
      <c r="L161">
        <v>1.1000000000000001</v>
      </c>
      <c r="M161" t="s">
        <v>41</v>
      </c>
      <c r="N161" t="s">
        <v>45</v>
      </c>
      <c r="O161" t="s">
        <v>41</v>
      </c>
      <c r="P161" t="s">
        <v>41</v>
      </c>
      <c r="Q161" t="s">
        <v>43</v>
      </c>
      <c r="R161" t="s">
        <v>41</v>
      </c>
      <c r="S161" t="s">
        <v>41</v>
      </c>
      <c r="T161" t="s">
        <v>41</v>
      </c>
      <c r="AA161" t="s">
        <v>41</v>
      </c>
      <c r="AD161" t="s">
        <v>41</v>
      </c>
    </row>
    <row r="162" spans="1:32">
      <c r="A162" t="s">
        <v>268</v>
      </c>
      <c r="B162" t="s">
        <v>34</v>
      </c>
      <c r="C162" t="s">
        <v>266</v>
      </c>
      <c r="D162" t="s">
        <v>267</v>
      </c>
      <c r="E162" t="s">
        <v>37</v>
      </c>
      <c r="F162" t="s">
        <v>38</v>
      </c>
      <c r="G162" s="1">
        <v>43179</v>
      </c>
      <c r="H162" t="s">
        <v>39</v>
      </c>
      <c r="I162" t="s">
        <v>40</v>
      </c>
      <c r="J162" t="s">
        <v>40</v>
      </c>
      <c r="K162">
        <v>14.48</v>
      </c>
      <c r="L162">
        <v>24.4</v>
      </c>
      <c r="M162" t="s">
        <v>41</v>
      </c>
      <c r="N162" t="s">
        <v>45</v>
      </c>
      <c r="O162" t="s">
        <v>41</v>
      </c>
      <c r="P162" t="s">
        <v>41</v>
      </c>
      <c r="Q162" t="s">
        <v>41</v>
      </c>
      <c r="R162" t="s">
        <v>43</v>
      </c>
      <c r="S162" t="s">
        <v>41</v>
      </c>
      <c r="T162" t="s">
        <v>41</v>
      </c>
      <c r="AA162" t="s">
        <v>41</v>
      </c>
      <c r="AD162" t="s">
        <v>41</v>
      </c>
    </row>
    <row r="163" spans="1:32">
      <c r="A163" t="s">
        <v>269</v>
      </c>
      <c r="B163" t="s">
        <v>34</v>
      </c>
      <c r="C163" t="s">
        <v>266</v>
      </c>
      <c r="D163" t="s">
        <v>267</v>
      </c>
      <c r="E163" t="s">
        <v>37</v>
      </c>
      <c r="F163" t="s">
        <v>38</v>
      </c>
      <c r="G163" s="1">
        <v>43179</v>
      </c>
      <c r="H163" t="s">
        <v>39</v>
      </c>
      <c r="I163" t="s">
        <v>40</v>
      </c>
      <c r="J163" t="s">
        <v>40</v>
      </c>
      <c r="K163">
        <v>14.48</v>
      </c>
      <c r="L163">
        <v>26.700001</v>
      </c>
      <c r="M163" t="s">
        <v>41</v>
      </c>
      <c r="N163" t="s">
        <v>45</v>
      </c>
      <c r="O163" t="s">
        <v>41</v>
      </c>
      <c r="P163" t="s">
        <v>41</v>
      </c>
      <c r="Q163" t="s">
        <v>43</v>
      </c>
      <c r="R163" t="s">
        <v>41</v>
      </c>
      <c r="S163" t="s">
        <v>43</v>
      </c>
      <c r="T163" t="s">
        <v>41</v>
      </c>
      <c r="AA163" t="s">
        <v>43</v>
      </c>
      <c r="AD163" t="s">
        <v>43</v>
      </c>
    </row>
    <row r="164" spans="1:32">
      <c r="A164" t="s">
        <v>270</v>
      </c>
      <c r="B164" t="s">
        <v>34</v>
      </c>
      <c r="C164" t="s">
        <v>266</v>
      </c>
      <c r="D164" t="s">
        <v>267</v>
      </c>
      <c r="E164" t="s">
        <v>37</v>
      </c>
      <c r="F164" t="s">
        <v>38</v>
      </c>
      <c r="G164" s="1">
        <v>43179</v>
      </c>
      <c r="H164" t="s">
        <v>51</v>
      </c>
      <c r="I164" t="s">
        <v>40</v>
      </c>
      <c r="J164" t="s">
        <v>52</v>
      </c>
      <c r="K164">
        <v>14.48</v>
      </c>
      <c r="L164">
        <v>45.099997999999999</v>
      </c>
      <c r="M164" t="s">
        <v>43</v>
      </c>
      <c r="N164" t="s">
        <v>45</v>
      </c>
      <c r="O164" t="s">
        <v>41</v>
      </c>
      <c r="P164" t="s">
        <v>41</v>
      </c>
      <c r="Q164" t="s">
        <v>41</v>
      </c>
      <c r="R164" t="s">
        <v>43</v>
      </c>
      <c r="S164" t="s">
        <v>41</v>
      </c>
      <c r="T164" t="s">
        <v>41</v>
      </c>
      <c r="AA164" t="s">
        <v>41</v>
      </c>
      <c r="AD164" t="s">
        <v>41</v>
      </c>
    </row>
    <row r="165" spans="1:32">
      <c r="A165" t="s">
        <v>271</v>
      </c>
      <c r="B165" t="s">
        <v>34</v>
      </c>
      <c r="C165" t="s">
        <v>266</v>
      </c>
      <c r="D165" t="s">
        <v>267</v>
      </c>
      <c r="E165" t="s">
        <v>37</v>
      </c>
      <c r="F165" t="s">
        <v>38</v>
      </c>
      <c r="G165" s="1">
        <v>43179</v>
      </c>
      <c r="H165" t="s">
        <v>39</v>
      </c>
      <c r="I165" t="s">
        <v>40</v>
      </c>
      <c r="J165" t="s">
        <v>40</v>
      </c>
      <c r="K165">
        <v>14.48</v>
      </c>
      <c r="L165">
        <v>1.1000000000000001</v>
      </c>
      <c r="M165" t="s">
        <v>41</v>
      </c>
      <c r="N165" t="s">
        <v>45</v>
      </c>
      <c r="O165" t="s">
        <v>43</v>
      </c>
      <c r="P165" t="s">
        <v>41</v>
      </c>
      <c r="Q165" t="s">
        <v>41</v>
      </c>
      <c r="R165" t="s">
        <v>41</v>
      </c>
      <c r="S165" t="s">
        <v>43</v>
      </c>
      <c r="T165" t="s">
        <v>41</v>
      </c>
      <c r="AA165" t="s">
        <v>41</v>
      </c>
      <c r="AD165" t="s">
        <v>41</v>
      </c>
    </row>
    <row r="166" spans="1:32">
      <c r="A166" t="s">
        <v>272</v>
      </c>
      <c r="B166" t="s">
        <v>34</v>
      </c>
      <c r="C166" t="s">
        <v>266</v>
      </c>
      <c r="D166" t="s">
        <v>267</v>
      </c>
      <c r="E166" t="s">
        <v>37</v>
      </c>
      <c r="F166" t="s">
        <v>38</v>
      </c>
      <c r="G166" s="1">
        <v>43179</v>
      </c>
      <c r="H166" t="s">
        <v>39</v>
      </c>
      <c r="I166" t="s">
        <v>40</v>
      </c>
      <c r="J166" t="s">
        <v>40</v>
      </c>
      <c r="K166">
        <v>14.48</v>
      </c>
      <c r="L166">
        <v>1.6</v>
      </c>
      <c r="M166" t="s">
        <v>41</v>
      </c>
      <c r="N166" t="s">
        <v>42</v>
      </c>
      <c r="O166" t="s">
        <v>41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AA166" t="s">
        <v>41</v>
      </c>
      <c r="AD166" t="s">
        <v>41</v>
      </c>
    </row>
    <row r="167" spans="1:32">
      <c r="A167" t="s">
        <v>273</v>
      </c>
      <c r="B167" t="s">
        <v>34</v>
      </c>
      <c r="C167" t="s">
        <v>266</v>
      </c>
      <c r="D167" t="s">
        <v>274</v>
      </c>
      <c r="E167" t="s">
        <v>55</v>
      </c>
      <c r="F167" t="s">
        <v>38</v>
      </c>
      <c r="G167" s="1">
        <v>43179</v>
      </c>
      <c r="H167" t="s">
        <v>51</v>
      </c>
      <c r="I167" t="s">
        <v>40</v>
      </c>
      <c r="J167" t="s">
        <v>52</v>
      </c>
      <c r="K167">
        <v>-13.26</v>
      </c>
      <c r="L167">
        <v>81</v>
      </c>
      <c r="M167" t="s">
        <v>43</v>
      </c>
      <c r="N167" t="s">
        <v>45</v>
      </c>
      <c r="O167" t="s">
        <v>43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43</v>
      </c>
      <c r="X167" t="s">
        <v>43</v>
      </c>
      <c r="AF167" t="s">
        <v>43</v>
      </c>
    </row>
    <row r="168" spans="1:32">
      <c r="A168" t="s">
        <v>275</v>
      </c>
      <c r="B168" t="s">
        <v>34</v>
      </c>
      <c r="C168" t="s">
        <v>266</v>
      </c>
      <c r="D168" t="s">
        <v>274</v>
      </c>
      <c r="E168" t="s">
        <v>55</v>
      </c>
      <c r="F168" t="s">
        <v>38</v>
      </c>
      <c r="G168" s="1">
        <v>43179</v>
      </c>
      <c r="H168" t="s">
        <v>39</v>
      </c>
      <c r="I168" t="s">
        <v>40</v>
      </c>
      <c r="J168" t="s">
        <v>40</v>
      </c>
      <c r="K168">
        <v>-13.26</v>
      </c>
      <c r="L168">
        <v>19</v>
      </c>
      <c r="M168" t="s">
        <v>41</v>
      </c>
      <c r="N168" t="s">
        <v>45</v>
      </c>
      <c r="O168" t="s">
        <v>43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X168" t="s">
        <v>41</v>
      </c>
      <c r="AF168" t="s">
        <v>41</v>
      </c>
    </row>
    <row r="169" spans="1:32">
      <c r="A169" t="s">
        <v>276</v>
      </c>
      <c r="B169" t="s">
        <v>49</v>
      </c>
      <c r="C169" t="s">
        <v>266</v>
      </c>
      <c r="D169" t="s">
        <v>277</v>
      </c>
      <c r="E169" t="s">
        <v>55</v>
      </c>
      <c r="F169" t="s">
        <v>38</v>
      </c>
      <c r="G169" s="1">
        <v>43179</v>
      </c>
      <c r="H169" t="s">
        <v>39</v>
      </c>
      <c r="I169" t="s">
        <v>40</v>
      </c>
      <c r="J169" t="s">
        <v>40</v>
      </c>
      <c r="K169">
        <v>-6.73</v>
      </c>
      <c r="L169">
        <v>4.1999997999999996</v>
      </c>
      <c r="M169" t="s">
        <v>41</v>
      </c>
      <c r="N169" t="s">
        <v>45</v>
      </c>
      <c r="O169" t="s">
        <v>41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 t="s">
        <v>41</v>
      </c>
      <c r="AB169" t="s">
        <v>41</v>
      </c>
    </row>
    <row r="170" spans="1:32">
      <c r="A170" t="s">
        <v>278</v>
      </c>
      <c r="B170" t="s">
        <v>49</v>
      </c>
      <c r="C170" t="s">
        <v>266</v>
      </c>
      <c r="D170" t="s">
        <v>277</v>
      </c>
      <c r="E170" t="s">
        <v>55</v>
      </c>
      <c r="F170" t="s">
        <v>38</v>
      </c>
      <c r="G170" s="1">
        <v>43179</v>
      </c>
      <c r="H170" t="s">
        <v>51</v>
      </c>
      <c r="I170" t="s">
        <v>40</v>
      </c>
      <c r="J170" t="s">
        <v>52</v>
      </c>
      <c r="K170">
        <v>-6.73</v>
      </c>
      <c r="L170">
        <v>45.700001</v>
      </c>
      <c r="M170" t="s">
        <v>43</v>
      </c>
      <c r="N170" t="s">
        <v>45</v>
      </c>
      <c r="O170" t="s">
        <v>41</v>
      </c>
      <c r="P170" t="s">
        <v>41</v>
      </c>
      <c r="Q170" t="s">
        <v>41</v>
      </c>
      <c r="R170" t="s">
        <v>41</v>
      </c>
      <c r="S170" t="s">
        <v>41</v>
      </c>
      <c r="T170" t="s">
        <v>41</v>
      </c>
      <c r="U170" t="s">
        <v>43</v>
      </c>
      <c r="V170" t="s">
        <v>43</v>
      </c>
      <c r="AB170" t="s">
        <v>41</v>
      </c>
    </row>
    <row r="171" spans="1:32">
      <c r="A171" t="s">
        <v>279</v>
      </c>
      <c r="B171" t="s">
        <v>34</v>
      </c>
      <c r="C171" t="s">
        <v>266</v>
      </c>
      <c r="D171" t="s">
        <v>277</v>
      </c>
      <c r="E171" t="s">
        <v>55</v>
      </c>
      <c r="F171" t="s">
        <v>38</v>
      </c>
      <c r="G171" s="1">
        <v>43179</v>
      </c>
      <c r="H171" t="s">
        <v>39</v>
      </c>
      <c r="I171" t="s">
        <v>40</v>
      </c>
      <c r="J171" t="s">
        <v>40</v>
      </c>
      <c r="K171">
        <v>-6.73</v>
      </c>
      <c r="L171">
        <v>14.4</v>
      </c>
      <c r="M171" t="s">
        <v>41</v>
      </c>
      <c r="N171" t="s">
        <v>45</v>
      </c>
      <c r="O171" t="s">
        <v>41</v>
      </c>
      <c r="P171" t="s">
        <v>41</v>
      </c>
      <c r="Q171" t="s">
        <v>41</v>
      </c>
      <c r="R171" t="s">
        <v>41</v>
      </c>
      <c r="S171" t="s">
        <v>43</v>
      </c>
      <c r="T171" t="s">
        <v>41</v>
      </c>
      <c r="U171" t="s">
        <v>41</v>
      </c>
      <c r="V171" t="s">
        <v>41</v>
      </c>
      <c r="AB171" t="s">
        <v>43</v>
      </c>
    </row>
    <row r="172" spans="1:32">
      <c r="A172" t="s">
        <v>280</v>
      </c>
      <c r="B172" t="s">
        <v>34</v>
      </c>
      <c r="C172" t="s">
        <v>266</v>
      </c>
      <c r="D172" t="s">
        <v>277</v>
      </c>
      <c r="E172" t="s">
        <v>55</v>
      </c>
      <c r="F172" t="s">
        <v>38</v>
      </c>
      <c r="G172" s="1">
        <v>43179</v>
      </c>
      <c r="H172" t="s">
        <v>39</v>
      </c>
      <c r="I172" t="s">
        <v>40</v>
      </c>
      <c r="J172" t="s">
        <v>40</v>
      </c>
      <c r="K172">
        <v>-6.73</v>
      </c>
      <c r="L172">
        <v>22.4</v>
      </c>
      <c r="M172" t="s">
        <v>41</v>
      </c>
      <c r="N172" t="s">
        <v>45</v>
      </c>
      <c r="O172" t="s">
        <v>41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AB172" t="s">
        <v>41</v>
      </c>
    </row>
    <row r="173" spans="1:32">
      <c r="A173" t="s">
        <v>281</v>
      </c>
      <c r="B173" t="s">
        <v>34</v>
      </c>
      <c r="C173" t="s">
        <v>266</v>
      </c>
      <c r="D173" t="s">
        <v>277</v>
      </c>
      <c r="E173" t="s">
        <v>55</v>
      </c>
      <c r="F173" t="s">
        <v>38</v>
      </c>
      <c r="G173" s="1">
        <v>43179</v>
      </c>
      <c r="H173" t="s">
        <v>39</v>
      </c>
      <c r="I173" t="s">
        <v>40</v>
      </c>
      <c r="J173" t="s">
        <v>40</v>
      </c>
      <c r="K173">
        <v>-6.73</v>
      </c>
      <c r="L173">
        <v>13.3</v>
      </c>
      <c r="M173" t="s">
        <v>41</v>
      </c>
      <c r="N173" t="s">
        <v>45</v>
      </c>
      <c r="O173" t="s">
        <v>43</v>
      </c>
      <c r="P173" t="s">
        <v>41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41</v>
      </c>
      <c r="AB173" t="s">
        <v>41</v>
      </c>
    </row>
    <row r="174" spans="1:32">
      <c r="A174" t="s">
        <v>282</v>
      </c>
      <c r="B174" t="s">
        <v>34</v>
      </c>
      <c r="C174" t="s">
        <v>266</v>
      </c>
      <c r="D174" t="s">
        <v>283</v>
      </c>
      <c r="E174" t="s">
        <v>55</v>
      </c>
      <c r="F174" t="s">
        <v>38</v>
      </c>
      <c r="G174" s="1">
        <v>43179</v>
      </c>
      <c r="H174" t="s">
        <v>39</v>
      </c>
      <c r="I174" t="s">
        <v>40</v>
      </c>
      <c r="J174" t="s">
        <v>40</v>
      </c>
      <c r="K174">
        <v>-7.96</v>
      </c>
      <c r="L174">
        <v>2.2999999999999998</v>
      </c>
      <c r="M174" t="s">
        <v>41</v>
      </c>
      <c r="N174" t="s">
        <v>45</v>
      </c>
      <c r="O174" t="s">
        <v>41</v>
      </c>
      <c r="P174" t="s">
        <v>43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Y174" t="s">
        <v>41</v>
      </c>
      <c r="AA174" t="s">
        <v>41</v>
      </c>
    </row>
    <row r="175" spans="1:32">
      <c r="A175" t="s">
        <v>284</v>
      </c>
      <c r="B175" t="s">
        <v>34</v>
      </c>
      <c r="C175" t="s">
        <v>266</v>
      </c>
      <c r="D175" t="s">
        <v>283</v>
      </c>
      <c r="E175" t="s">
        <v>55</v>
      </c>
      <c r="F175" t="s">
        <v>38</v>
      </c>
      <c r="G175" s="1">
        <v>43179</v>
      </c>
      <c r="H175" t="s">
        <v>39</v>
      </c>
      <c r="I175" t="s">
        <v>40</v>
      </c>
      <c r="J175" t="s">
        <v>40</v>
      </c>
      <c r="K175">
        <v>-7.96</v>
      </c>
      <c r="L175">
        <v>5</v>
      </c>
      <c r="M175" t="s">
        <v>41</v>
      </c>
      <c r="N175" t="s">
        <v>45</v>
      </c>
      <c r="O175" t="s">
        <v>41</v>
      </c>
      <c r="P175" t="s">
        <v>41</v>
      </c>
      <c r="Q175" t="s">
        <v>41</v>
      </c>
      <c r="R175" t="s">
        <v>41</v>
      </c>
      <c r="S175" t="s">
        <v>43</v>
      </c>
      <c r="T175" t="s">
        <v>41</v>
      </c>
      <c r="U175" t="s">
        <v>41</v>
      </c>
      <c r="V175" t="s">
        <v>41</v>
      </c>
      <c r="W175" t="s">
        <v>41</v>
      </c>
      <c r="Y175" t="s">
        <v>41</v>
      </c>
      <c r="AA175" t="s">
        <v>41</v>
      </c>
    </row>
    <row r="176" spans="1:32">
      <c r="A176" t="s">
        <v>285</v>
      </c>
      <c r="B176" t="s">
        <v>34</v>
      </c>
      <c r="C176" t="s">
        <v>266</v>
      </c>
      <c r="D176" t="s">
        <v>283</v>
      </c>
      <c r="E176" t="s">
        <v>55</v>
      </c>
      <c r="F176" t="s">
        <v>38</v>
      </c>
      <c r="G176" s="1">
        <v>43179</v>
      </c>
      <c r="H176" t="s">
        <v>39</v>
      </c>
      <c r="I176" t="s">
        <v>40</v>
      </c>
      <c r="J176" t="s">
        <v>40</v>
      </c>
      <c r="K176">
        <v>-7.96</v>
      </c>
      <c r="L176">
        <v>10</v>
      </c>
      <c r="M176" t="s">
        <v>41</v>
      </c>
      <c r="N176" t="s">
        <v>45</v>
      </c>
      <c r="O176" t="s">
        <v>41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Y176" t="s">
        <v>41</v>
      </c>
      <c r="AA176" t="s">
        <v>43</v>
      </c>
    </row>
    <row r="177" spans="1:27">
      <c r="A177" t="s">
        <v>286</v>
      </c>
      <c r="B177" t="s">
        <v>34</v>
      </c>
      <c r="C177" t="s">
        <v>266</v>
      </c>
      <c r="D177" t="s">
        <v>283</v>
      </c>
      <c r="E177" t="s">
        <v>55</v>
      </c>
      <c r="F177" t="s">
        <v>38</v>
      </c>
      <c r="G177" s="1">
        <v>43179</v>
      </c>
      <c r="H177" t="s">
        <v>39</v>
      </c>
      <c r="I177" t="s">
        <v>40</v>
      </c>
      <c r="J177" t="s">
        <v>40</v>
      </c>
      <c r="K177">
        <v>-7.96</v>
      </c>
      <c r="L177">
        <v>5</v>
      </c>
      <c r="M177" t="s">
        <v>41</v>
      </c>
      <c r="N177" t="s">
        <v>45</v>
      </c>
      <c r="O177" t="s">
        <v>41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Y177" t="s">
        <v>41</v>
      </c>
      <c r="AA177" t="s">
        <v>41</v>
      </c>
    </row>
    <row r="178" spans="1:27">
      <c r="A178" t="s">
        <v>287</v>
      </c>
      <c r="B178" t="s">
        <v>49</v>
      </c>
      <c r="C178" t="s">
        <v>266</v>
      </c>
      <c r="D178" t="s">
        <v>283</v>
      </c>
      <c r="E178" t="s">
        <v>55</v>
      </c>
      <c r="F178" t="s">
        <v>38</v>
      </c>
      <c r="G178" s="1">
        <v>43179</v>
      </c>
      <c r="H178" t="s">
        <v>51</v>
      </c>
      <c r="I178" t="s">
        <v>40</v>
      </c>
      <c r="J178" t="s">
        <v>52</v>
      </c>
      <c r="K178">
        <v>-7.96</v>
      </c>
      <c r="L178">
        <v>57.299999</v>
      </c>
      <c r="M178" t="s">
        <v>43</v>
      </c>
      <c r="N178" t="s">
        <v>42</v>
      </c>
      <c r="O178" t="s">
        <v>41</v>
      </c>
      <c r="P178" t="s">
        <v>41</v>
      </c>
      <c r="Q178" t="s">
        <v>41</v>
      </c>
      <c r="R178" t="s">
        <v>41</v>
      </c>
      <c r="S178" t="s">
        <v>43</v>
      </c>
      <c r="T178" t="s">
        <v>43</v>
      </c>
      <c r="U178" t="s">
        <v>43</v>
      </c>
      <c r="V178" t="s">
        <v>43</v>
      </c>
      <c r="W178" t="s">
        <v>43</v>
      </c>
      <c r="Y178" t="s">
        <v>43</v>
      </c>
      <c r="AA178" t="s">
        <v>41</v>
      </c>
    </row>
    <row r="179" spans="1:27">
      <c r="A179" t="s">
        <v>288</v>
      </c>
      <c r="B179" t="s">
        <v>34</v>
      </c>
      <c r="C179" t="s">
        <v>266</v>
      </c>
      <c r="D179" t="s">
        <v>283</v>
      </c>
      <c r="E179" t="s">
        <v>55</v>
      </c>
      <c r="F179" t="s">
        <v>38</v>
      </c>
      <c r="G179" s="1">
        <v>43179</v>
      </c>
      <c r="H179" t="s">
        <v>39</v>
      </c>
      <c r="I179" t="s">
        <v>40</v>
      </c>
      <c r="J179" t="s">
        <v>40</v>
      </c>
      <c r="K179">
        <v>-7.96</v>
      </c>
      <c r="L179">
        <v>13.4</v>
      </c>
      <c r="M179" t="s">
        <v>41</v>
      </c>
      <c r="N179" t="s">
        <v>45</v>
      </c>
      <c r="O179" t="s">
        <v>41</v>
      </c>
      <c r="P179" t="s">
        <v>41</v>
      </c>
      <c r="Q179" t="s">
        <v>43</v>
      </c>
      <c r="R179" t="s">
        <v>41</v>
      </c>
      <c r="S179" t="s">
        <v>43</v>
      </c>
      <c r="T179" t="s">
        <v>41</v>
      </c>
      <c r="U179" t="s">
        <v>41</v>
      </c>
      <c r="V179" t="s">
        <v>41</v>
      </c>
      <c r="W179" t="s">
        <v>41</v>
      </c>
      <c r="Y179" t="s">
        <v>41</v>
      </c>
      <c r="AA179" t="s">
        <v>41</v>
      </c>
    </row>
    <row r="180" spans="1:27">
      <c r="A180" t="s">
        <v>289</v>
      </c>
      <c r="B180" t="s">
        <v>34</v>
      </c>
      <c r="C180" t="s">
        <v>266</v>
      </c>
      <c r="D180" t="s">
        <v>283</v>
      </c>
      <c r="E180" t="s">
        <v>55</v>
      </c>
      <c r="F180" t="s">
        <v>38</v>
      </c>
      <c r="G180" s="1">
        <v>43179</v>
      </c>
      <c r="H180" t="s">
        <v>39</v>
      </c>
      <c r="I180" t="s">
        <v>40</v>
      </c>
      <c r="J180" t="s">
        <v>40</v>
      </c>
      <c r="K180">
        <v>-7.96</v>
      </c>
      <c r="L180">
        <v>7</v>
      </c>
      <c r="M180" t="s">
        <v>41</v>
      </c>
      <c r="N180" t="s">
        <v>45</v>
      </c>
      <c r="O180" t="s">
        <v>43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Y180" t="s">
        <v>41</v>
      </c>
      <c r="AA180" t="s">
        <v>41</v>
      </c>
    </row>
    <row r="181" spans="1:27">
      <c r="A181" t="s">
        <v>290</v>
      </c>
      <c r="B181" t="s">
        <v>34</v>
      </c>
      <c r="C181" t="s">
        <v>266</v>
      </c>
      <c r="D181" t="s">
        <v>291</v>
      </c>
      <c r="E181" t="s">
        <v>55</v>
      </c>
      <c r="F181" t="s">
        <v>38</v>
      </c>
      <c r="G181" s="1">
        <v>43179</v>
      </c>
      <c r="H181" t="s">
        <v>39</v>
      </c>
      <c r="I181" t="s">
        <v>40</v>
      </c>
      <c r="J181" t="s">
        <v>40</v>
      </c>
      <c r="K181">
        <v>-44.630001</v>
      </c>
      <c r="L181">
        <v>37.900002000000001</v>
      </c>
      <c r="M181" t="s">
        <v>41</v>
      </c>
      <c r="N181" t="s">
        <v>45</v>
      </c>
      <c r="O181" t="s">
        <v>41</v>
      </c>
      <c r="P181" t="s">
        <v>41</v>
      </c>
      <c r="Q181" t="s">
        <v>41</v>
      </c>
      <c r="R181" t="s">
        <v>41</v>
      </c>
      <c r="S181" t="s">
        <v>43</v>
      </c>
      <c r="T181" t="s">
        <v>41</v>
      </c>
    </row>
    <row r="182" spans="1:27">
      <c r="A182" t="s">
        <v>292</v>
      </c>
      <c r="B182" t="s">
        <v>34</v>
      </c>
      <c r="C182" t="s">
        <v>266</v>
      </c>
      <c r="D182" t="s">
        <v>291</v>
      </c>
      <c r="E182" t="s">
        <v>55</v>
      </c>
      <c r="F182" t="s">
        <v>38</v>
      </c>
      <c r="G182" s="1">
        <v>43179</v>
      </c>
      <c r="H182" t="s">
        <v>51</v>
      </c>
      <c r="I182" t="s">
        <v>40</v>
      </c>
      <c r="J182" t="s">
        <v>52</v>
      </c>
      <c r="K182">
        <v>-44.630001</v>
      </c>
      <c r="L182">
        <v>62.099997999999999</v>
      </c>
      <c r="M182" t="s">
        <v>43</v>
      </c>
      <c r="N182" t="s">
        <v>45</v>
      </c>
      <c r="O182" t="s">
        <v>41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</row>
    <row r="183" spans="1:27">
      <c r="A183" t="s">
        <v>293</v>
      </c>
      <c r="B183" t="s">
        <v>49</v>
      </c>
      <c r="C183" t="s">
        <v>266</v>
      </c>
      <c r="D183" t="s">
        <v>294</v>
      </c>
      <c r="E183" t="s">
        <v>55</v>
      </c>
      <c r="F183" t="s">
        <v>38</v>
      </c>
      <c r="G183" s="1">
        <v>43179</v>
      </c>
      <c r="H183" t="s">
        <v>39</v>
      </c>
      <c r="I183" t="s">
        <v>40</v>
      </c>
      <c r="J183" t="s">
        <v>40</v>
      </c>
      <c r="K183">
        <v>-17.360001</v>
      </c>
      <c r="L183">
        <v>19.5</v>
      </c>
      <c r="M183" t="s">
        <v>41</v>
      </c>
      <c r="N183" t="s">
        <v>45</v>
      </c>
      <c r="O183" t="s">
        <v>41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AA183" t="s">
        <v>43</v>
      </c>
    </row>
    <row r="184" spans="1:27">
      <c r="A184" t="s">
        <v>295</v>
      </c>
      <c r="B184" t="s">
        <v>49</v>
      </c>
      <c r="C184" t="s">
        <v>266</v>
      </c>
      <c r="D184" t="s">
        <v>294</v>
      </c>
      <c r="E184" t="s">
        <v>55</v>
      </c>
      <c r="F184" t="s">
        <v>38</v>
      </c>
      <c r="G184" s="1">
        <v>43179</v>
      </c>
      <c r="H184" t="s">
        <v>39</v>
      </c>
      <c r="I184" t="s">
        <v>40</v>
      </c>
      <c r="J184" t="s">
        <v>40</v>
      </c>
      <c r="K184">
        <v>-17.360001</v>
      </c>
      <c r="L184">
        <v>13</v>
      </c>
      <c r="M184" t="s">
        <v>41</v>
      </c>
      <c r="N184" t="s">
        <v>45</v>
      </c>
      <c r="O184" t="s">
        <v>41</v>
      </c>
      <c r="P184" t="s">
        <v>41</v>
      </c>
      <c r="Q184" t="s">
        <v>41</v>
      </c>
      <c r="R184" t="s">
        <v>41</v>
      </c>
      <c r="S184" t="s">
        <v>41</v>
      </c>
      <c r="T184" t="s">
        <v>41</v>
      </c>
      <c r="AA184" t="s">
        <v>41</v>
      </c>
    </row>
    <row r="185" spans="1:27">
      <c r="A185" t="s">
        <v>296</v>
      </c>
      <c r="B185" t="s">
        <v>34</v>
      </c>
      <c r="C185" t="s">
        <v>266</v>
      </c>
      <c r="D185" t="s">
        <v>294</v>
      </c>
      <c r="E185" t="s">
        <v>55</v>
      </c>
      <c r="F185" t="s">
        <v>38</v>
      </c>
      <c r="G185" s="1">
        <v>43179</v>
      </c>
      <c r="H185" t="s">
        <v>39</v>
      </c>
      <c r="I185" t="s">
        <v>40</v>
      </c>
      <c r="J185" t="s">
        <v>40</v>
      </c>
      <c r="K185">
        <v>-17.360001</v>
      </c>
      <c r="L185">
        <v>27.200001</v>
      </c>
      <c r="M185" t="s">
        <v>41</v>
      </c>
      <c r="N185" t="s">
        <v>42</v>
      </c>
      <c r="O185" t="s">
        <v>41</v>
      </c>
      <c r="P185" t="s">
        <v>41</v>
      </c>
      <c r="Q185" t="s">
        <v>41</v>
      </c>
      <c r="R185" t="s">
        <v>41</v>
      </c>
      <c r="S185" t="s">
        <v>41</v>
      </c>
      <c r="T185" t="s">
        <v>41</v>
      </c>
      <c r="AA185" t="s">
        <v>41</v>
      </c>
    </row>
    <row r="186" spans="1:27">
      <c r="A186" t="s">
        <v>297</v>
      </c>
      <c r="B186" t="s">
        <v>49</v>
      </c>
      <c r="C186" t="s">
        <v>266</v>
      </c>
      <c r="D186" t="s">
        <v>294</v>
      </c>
      <c r="E186" t="s">
        <v>55</v>
      </c>
      <c r="F186" t="s">
        <v>38</v>
      </c>
      <c r="G186" s="1">
        <v>43179</v>
      </c>
      <c r="H186" t="s">
        <v>51</v>
      </c>
      <c r="I186" t="s">
        <v>40</v>
      </c>
      <c r="J186" t="s">
        <v>52</v>
      </c>
      <c r="K186">
        <v>-17.360001</v>
      </c>
      <c r="L186">
        <v>40.299999</v>
      </c>
      <c r="M186" t="s">
        <v>43</v>
      </c>
      <c r="N186" t="s">
        <v>45</v>
      </c>
      <c r="O186" t="s">
        <v>41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AA186" t="s">
        <v>41</v>
      </c>
    </row>
    <row r="187" spans="1:27">
      <c r="A187" t="s">
        <v>298</v>
      </c>
      <c r="B187" t="s">
        <v>34</v>
      </c>
      <c r="C187" t="s">
        <v>266</v>
      </c>
      <c r="D187" t="s">
        <v>299</v>
      </c>
      <c r="E187" t="s">
        <v>55</v>
      </c>
      <c r="F187" t="s">
        <v>38</v>
      </c>
      <c r="G187" s="1">
        <v>43179</v>
      </c>
      <c r="H187" t="s">
        <v>39</v>
      </c>
      <c r="I187" t="s">
        <v>40</v>
      </c>
      <c r="J187" t="s">
        <v>40</v>
      </c>
      <c r="K187">
        <v>-28.83</v>
      </c>
      <c r="L187">
        <v>39.5</v>
      </c>
      <c r="M187" t="s">
        <v>41</v>
      </c>
      <c r="N187" t="s">
        <v>45</v>
      </c>
      <c r="O187" t="s">
        <v>41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</row>
    <row r="188" spans="1:27">
      <c r="A188" t="s">
        <v>300</v>
      </c>
      <c r="B188" t="s">
        <v>34</v>
      </c>
      <c r="C188" t="s">
        <v>266</v>
      </c>
      <c r="D188" t="s">
        <v>299</v>
      </c>
      <c r="E188" t="s">
        <v>55</v>
      </c>
      <c r="F188" t="s">
        <v>38</v>
      </c>
      <c r="G188" s="1">
        <v>43179</v>
      </c>
      <c r="H188" t="s">
        <v>39</v>
      </c>
      <c r="I188" t="s">
        <v>40</v>
      </c>
      <c r="J188" t="s">
        <v>40</v>
      </c>
      <c r="K188">
        <v>-28.83</v>
      </c>
      <c r="L188">
        <v>18.799999</v>
      </c>
      <c r="M188" t="s">
        <v>41</v>
      </c>
      <c r="N188" t="s">
        <v>45</v>
      </c>
      <c r="O188" t="s">
        <v>41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</row>
    <row r="189" spans="1:27">
      <c r="A189" t="s">
        <v>301</v>
      </c>
      <c r="B189" t="s">
        <v>34</v>
      </c>
      <c r="C189" t="s">
        <v>266</v>
      </c>
      <c r="D189" t="s">
        <v>299</v>
      </c>
      <c r="E189" t="s">
        <v>55</v>
      </c>
      <c r="F189" t="s">
        <v>38</v>
      </c>
      <c r="G189" s="1">
        <v>43179</v>
      </c>
      <c r="H189" t="s">
        <v>51</v>
      </c>
      <c r="I189" t="s">
        <v>40</v>
      </c>
      <c r="J189" t="s">
        <v>52</v>
      </c>
      <c r="K189">
        <v>-28.83</v>
      </c>
      <c r="L189">
        <v>41.700001</v>
      </c>
      <c r="M189" t="s">
        <v>43</v>
      </c>
      <c r="N189" t="s">
        <v>45</v>
      </c>
      <c r="O189" t="s">
        <v>41</v>
      </c>
      <c r="P189" t="s">
        <v>41</v>
      </c>
      <c r="Q189" t="s">
        <v>41</v>
      </c>
      <c r="R189" t="s">
        <v>41</v>
      </c>
      <c r="S189" t="s">
        <v>41</v>
      </c>
      <c r="T189" t="s">
        <v>41</v>
      </c>
    </row>
    <row r="190" spans="1:27">
      <c r="A190" t="s">
        <v>302</v>
      </c>
      <c r="B190" t="s">
        <v>34</v>
      </c>
      <c r="C190" t="s">
        <v>266</v>
      </c>
      <c r="D190" t="s">
        <v>303</v>
      </c>
      <c r="E190" t="s">
        <v>55</v>
      </c>
      <c r="F190" t="s">
        <v>38</v>
      </c>
      <c r="G190" s="1">
        <v>43179</v>
      </c>
      <c r="H190" t="s">
        <v>51</v>
      </c>
      <c r="I190" t="s">
        <v>40</v>
      </c>
      <c r="J190" t="s">
        <v>52</v>
      </c>
      <c r="K190">
        <v>65.089995999999999</v>
      </c>
      <c r="L190">
        <v>66.199996999999996</v>
      </c>
      <c r="M190" t="s">
        <v>43</v>
      </c>
      <c r="N190" t="s">
        <v>42</v>
      </c>
      <c r="O190" t="s">
        <v>41</v>
      </c>
      <c r="P190" t="s">
        <v>41</v>
      </c>
      <c r="Q190" t="s">
        <v>43</v>
      </c>
      <c r="R190" t="s">
        <v>41</v>
      </c>
      <c r="S190" t="s">
        <v>41</v>
      </c>
      <c r="T190" t="s">
        <v>41</v>
      </c>
      <c r="V190" t="s">
        <v>41</v>
      </c>
      <c r="Z190" t="s">
        <v>43</v>
      </c>
      <c r="AA190" t="s">
        <v>43</v>
      </c>
    </row>
    <row r="191" spans="1:27">
      <c r="A191" t="s">
        <v>304</v>
      </c>
      <c r="B191" t="s">
        <v>34</v>
      </c>
      <c r="C191" t="s">
        <v>266</v>
      </c>
      <c r="D191" t="s">
        <v>303</v>
      </c>
      <c r="E191" t="s">
        <v>55</v>
      </c>
      <c r="F191" t="s">
        <v>38</v>
      </c>
      <c r="G191" s="1">
        <v>43179</v>
      </c>
      <c r="H191" t="s">
        <v>39</v>
      </c>
      <c r="I191" t="s">
        <v>40</v>
      </c>
      <c r="J191" t="s">
        <v>40</v>
      </c>
      <c r="K191">
        <v>65.089995999999999</v>
      </c>
      <c r="L191">
        <v>11.9</v>
      </c>
      <c r="M191" t="s">
        <v>41</v>
      </c>
      <c r="N191" t="s">
        <v>42</v>
      </c>
      <c r="O191" t="s">
        <v>41</v>
      </c>
      <c r="P191" t="s">
        <v>41</v>
      </c>
      <c r="Q191" t="s">
        <v>41</v>
      </c>
      <c r="R191" t="s">
        <v>41</v>
      </c>
      <c r="S191" t="s">
        <v>41</v>
      </c>
      <c r="T191" t="s">
        <v>41</v>
      </c>
      <c r="V191" t="s">
        <v>41</v>
      </c>
      <c r="Z191" t="s">
        <v>41</v>
      </c>
      <c r="AA191" t="s">
        <v>41</v>
      </c>
    </row>
    <row r="192" spans="1:27">
      <c r="A192" t="s">
        <v>305</v>
      </c>
      <c r="B192" t="s">
        <v>49</v>
      </c>
      <c r="C192" t="s">
        <v>266</v>
      </c>
      <c r="D192" t="s">
        <v>303</v>
      </c>
      <c r="E192" t="s">
        <v>55</v>
      </c>
      <c r="F192" t="s">
        <v>38</v>
      </c>
      <c r="G192" s="1">
        <v>43179</v>
      </c>
      <c r="H192" t="s">
        <v>39</v>
      </c>
      <c r="I192" t="s">
        <v>40</v>
      </c>
      <c r="J192" t="s">
        <v>40</v>
      </c>
      <c r="K192">
        <v>65.089995999999999</v>
      </c>
      <c r="L192">
        <v>21.9</v>
      </c>
      <c r="M192" t="s">
        <v>41</v>
      </c>
      <c r="N192" t="s">
        <v>42</v>
      </c>
      <c r="O192" t="s">
        <v>41</v>
      </c>
      <c r="P192" t="s">
        <v>41</v>
      </c>
      <c r="Q192" t="s">
        <v>41</v>
      </c>
      <c r="R192" t="s">
        <v>41</v>
      </c>
      <c r="S192" t="s">
        <v>41</v>
      </c>
      <c r="T192" t="s">
        <v>41</v>
      </c>
      <c r="V192" t="s">
        <v>43</v>
      </c>
      <c r="Z192" t="s">
        <v>41</v>
      </c>
      <c r="AA192" t="s">
        <v>41</v>
      </c>
    </row>
    <row r="193" spans="1:23">
      <c r="A193" t="s">
        <v>306</v>
      </c>
      <c r="B193" t="s">
        <v>49</v>
      </c>
      <c r="C193" t="s">
        <v>266</v>
      </c>
      <c r="D193" t="s">
        <v>307</v>
      </c>
      <c r="E193" t="s">
        <v>55</v>
      </c>
      <c r="F193" t="s">
        <v>38</v>
      </c>
      <c r="G193" s="1">
        <v>43179</v>
      </c>
      <c r="H193" t="s">
        <v>39</v>
      </c>
      <c r="I193" t="s">
        <v>40</v>
      </c>
      <c r="J193" t="s">
        <v>40</v>
      </c>
      <c r="K193">
        <v>0.67000002000000003</v>
      </c>
      <c r="L193">
        <v>12.7</v>
      </c>
      <c r="M193" t="s">
        <v>41</v>
      </c>
      <c r="N193" t="s">
        <v>45</v>
      </c>
      <c r="O193" t="s">
        <v>41</v>
      </c>
      <c r="P193" t="s">
        <v>41</v>
      </c>
      <c r="Q193" t="s">
        <v>41</v>
      </c>
      <c r="R193" t="s">
        <v>41</v>
      </c>
      <c r="S193" t="s">
        <v>41</v>
      </c>
      <c r="T193" t="s">
        <v>41</v>
      </c>
      <c r="U193" t="s">
        <v>41</v>
      </c>
      <c r="V193" t="s">
        <v>41</v>
      </c>
      <c r="W193" t="s">
        <v>41</v>
      </c>
    </row>
    <row r="194" spans="1:23">
      <c r="A194" t="s">
        <v>308</v>
      </c>
      <c r="B194" t="s">
        <v>49</v>
      </c>
      <c r="C194" t="s">
        <v>266</v>
      </c>
      <c r="D194" t="s">
        <v>307</v>
      </c>
      <c r="E194" t="s">
        <v>55</v>
      </c>
      <c r="F194" t="s">
        <v>38</v>
      </c>
      <c r="G194" s="1">
        <v>43179</v>
      </c>
      <c r="H194" t="s">
        <v>39</v>
      </c>
      <c r="I194" t="s">
        <v>40</v>
      </c>
      <c r="J194" t="s">
        <v>40</v>
      </c>
      <c r="K194">
        <v>0.67000002000000003</v>
      </c>
      <c r="L194">
        <v>6</v>
      </c>
      <c r="M194" t="s">
        <v>41</v>
      </c>
      <c r="N194" t="s">
        <v>45</v>
      </c>
      <c r="O194" t="s">
        <v>41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</row>
    <row r="195" spans="1:23">
      <c r="A195" t="s">
        <v>309</v>
      </c>
      <c r="B195" t="s">
        <v>49</v>
      </c>
      <c r="C195" t="s">
        <v>266</v>
      </c>
      <c r="D195" t="s">
        <v>307</v>
      </c>
      <c r="E195" t="s">
        <v>55</v>
      </c>
      <c r="F195" t="s">
        <v>38</v>
      </c>
      <c r="G195" s="1">
        <v>43179</v>
      </c>
      <c r="H195" t="s">
        <v>39</v>
      </c>
      <c r="I195" t="s">
        <v>40</v>
      </c>
      <c r="J195" t="s">
        <v>40</v>
      </c>
      <c r="K195">
        <v>0.67000002000000003</v>
      </c>
      <c r="L195">
        <v>17.399999999999999</v>
      </c>
      <c r="M195" t="s">
        <v>41</v>
      </c>
      <c r="N195" t="s">
        <v>45</v>
      </c>
      <c r="O195" t="s">
        <v>41</v>
      </c>
      <c r="P195" t="s">
        <v>41</v>
      </c>
      <c r="Q195" t="s">
        <v>41</v>
      </c>
      <c r="R195" t="s">
        <v>41</v>
      </c>
      <c r="S195" t="s">
        <v>41</v>
      </c>
      <c r="T195" t="s">
        <v>41</v>
      </c>
      <c r="U195" t="s">
        <v>41</v>
      </c>
      <c r="V195" t="s">
        <v>41</v>
      </c>
      <c r="W195" t="s">
        <v>41</v>
      </c>
    </row>
    <row r="196" spans="1:23">
      <c r="A196" t="s">
        <v>310</v>
      </c>
      <c r="B196" t="s">
        <v>49</v>
      </c>
      <c r="C196" t="s">
        <v>266</v>
      </c>
      <c r="D196" t="s">
        <v>307</v>
      </c>
      <c r="E196" t="s">
        <v>55</v>
      </c>
      <c r="F196" t="s">
        <v>38</v>
      </c>
      <c r="G196" s="1">
        <v>43179</v>
      </c>
      <c r="H196" t="s">
        <v>39</v>
      </c>
      <c r="I196" t="s">
        <v>40</v>
      </c>
      <c r="J196" t="s">
        <v>40</v>
      </c>
      <c r="K196">
        <v>0.67000002000000003</v>
      </c>
      <c r="L196">
        <v>4.0999999000000003</v>
      </c>
      <c r="M196" t="s">
        <v>41</v>
      </c>
      <c r="N196" t="s">
        <v>45</v>
      </c>
      <c r="O196" t="s">
        <v>41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</row>
    <row r="197" spans="1:23">
      <c r="A197" t="s">
        <v>311</v>
      </c>
      <c r="B197" t="s">
        <v>49</v>
      </c>
      <c r="C197" t="s">
        <v>266</v>
      </c>
      <c r="D197" t="s">
        <v>307</v>
      </c>
      <c r="E197" t="s">
        <v>55</v>
      </c>
      <c r="F197" t="s">
        <v>38</v>
      </c>
      <c r="G197" s="1">
        <v>43179</v>
      </c>
      <c r="H197" t="s">
        <v>39</v>
      </c>
      <c r="I197" t="s">
        <v>40</v>
      </c>
      <c r="J197" t="s">
        <v>40</v>
      </c>
      <c r="K197">
        <v>0.67000002000000003</v>
      </c>
      <c r="L197">
        <v>26.799999</v>
      </c>
      <c r="M197" t="s">
        <v>41</v>
      </c>
      <c r="N197" t="s">
        <v>45</v>
      </c>
      <c r="O197" t="s">
        <v>41</v>
      </c>
      <c r="P197" t="s">
        <v>41</v>
      </c>
      <c r="Q197" t="s">
        <v>41</v>
      </c>
      <c r="R197" t="s">
        <v>41</v>
      </c>
      <c r="S197" t="s">
        <v>43</v>
      </c>
      <c r="T197" t="s">
        <v>41</v>
      </c>
      <c r="U197" t="s">
        <v>41</v>
      </c>
      <c r="V197" t="s">
        <v>43</v>
      </c>
      <c r="W197" t="s">
        <v>41</v>
      </c>
    </row>
    <row r="198" spans="1:23">
      <c r="A198" t="s">
        <v>312</v>
      </c>
      <c r="B198" t="s">
        <v>34</v>
      </c>
      <c r="C198" t="s">
        <v>266</v>
      </c>
      <c r="D198" t="s">
        <v>307</v>
      </c>
      <c r="E198" t="s">
        <v>55</v>
      </c>
      <c r="F198" t="s">
        <v>38</v>
      </c>
      <c r="G198" s="1">
        <v>43179</v>
      </c>
      <c r="H198" t="s">
        <v>39</v>
      </c>
      <c r="I198" t="s">
        <v>40</v>
      </c>
      <c r="J198" t="s">
        <v>40</v>
      </c>
      <c r="K198">
        <v>0.67000002000000003</v>
      </c>
      <c r="L198">
        <v>3.5</v>
      </c>
      <c r="M198" t="s">
        <v>41</v>
      </c>
      <c r="N198" t="s">
        <v>45</v>
      </c>
      <c r="O198" t="s">
        <v>41</v>
      </c>
      <c r="P198" t="s">
        <v>41</v>
      </c>
      <c r="Q198" t="s">
        <v>41</v>
      </c>
      <c r="R198" t="s">
        <v>41</v>
      </c>
      <c r="S198" t="s">
        <v>43</v>
      </c>
      <c r="T198" t="s">
        <v>41</v>
      </c>
      <c r="U198" t="s">
        <v>41</v>
      </c>
      <c r="V198" t="s">
        <v>41</v>
      </c>
      <c r="W198" t="s">
        <v>41</v>
      </c>
    </row>
    <row r="199" spans="1:23">
      <c r="A199" t="s">
        <v>313</v>
      </c>
      <c r="B199" t="s">
        <v>34</v>
      </c>
      <c r="C199" t="s">
        <v>266</v>
      </c>
      <c r="D199" t="s">
        <v>307</v>
      </c>
      <c r="E199" t="s">
        <v>55</v>
      </c>
      <c r="F199" t="s">
        <v>38</v>
      </c>
      <c r="G199" s="1">
        <v>43179</v>
      </c>
      <c r="H199" t="s">
        <v>51</v>
      </c>
      <c r="I199" t="s">
        <v>40</v>
      </c>
      <c r="J199" t="s">
        <v>52</v>
      </c>
      <c r="K199">
        <v>0.67000002000000003</v>
      </c>
      <c r="L199">
        <v>29.5</v>
      </c>
      <c r="M199" t="s">
        <v>43</v>
      </c>
      <c r="N199" t="s">
        <v>45</v>
      </c>
      <c r="O199" t="s">
        <v>41</v>
      </c>
      <c r="P199" t="s">
        <v>41</v>
      </c>
      <c r="Q199" t="s">
        <v>41</v>
      </c>
      <c r="R199" t="s">
        <v>43</v>
      </c>
      <c r="S199" t="s">
        <v>43</v>
      </c>
      <c r="T199" t="s">
        <v>41</v>
      </c>
      <c r="U199" t="s">
        <v>43</v>
      </c>
      <c r="V199" t="s">
        <v>41</v>
      </c>
      <c r="W199" t="s">
        <v>43</v>
      </c>
    </row>
    <row r="200" spans="1:23">
      <c r="A200" t="s">
        <v>314</v>
      </c>
      <c r="B200" t="s">
        <v>34</v>
      </c>
      <c r="C200" t="s">
        <v>315</v>
      </c>
      <c r="D200" t="s">
        <v>316</v>
      </c>
      <c r="E200" t="s">
        <v>55</v>
      </c>
      <c r="F200" t="s">
        <v>38</v>
      </c>
      <c r="G200" s="1">
        <v>43228</v>
      </c>
      <c r="H200" t="s">
        <v>39</v>
      </c>
      <c r="I200" t="s">
        <v>40</v>
      </c>
      <c r="J200" t="s">
        <v>40</v>
      </c>
      <c r="K200">
        <v>-23.43</v>
      </c>
      <c r="L200">
        <v>5.3000002000000004</v>
      </c>
      <c r="M200" t="s">
        <v>41</v>
      </c>
      <c r="N200" t="s">
        <v>45</v>
      </c>
      <c r="O200" t="s">
        <v>41</v>
      </c>
      <c r="P200" t="s">
        <v>41</v>
      </c>
      <c r="Q200" t="s">
        <v>41</v>
      </c>
      <c r="R200" t="s">
        <v>41</v>
      </c>
      <c r="S200" t="s">
        <v>43</v>
      </c>
      <c r="T200" t="s">
        <v>41</v>
      </c>
      <c r="W200" t="s">
        <v>41</v>
      </c>
    </row>
    <row r="201" spans="1:23">
      <c r="A201" t="s">
        <v>317</v>
      </c>
      <c r="B201" t="s">
        <v>34</v>
      </c>
      <c r="C201" t="s">
        <v>315</v>
      </c>
      <c r="D201" t="s">
        <v>316</v>
      </c>
      <c r="E201" t="s">
        <v>55</v>
      </c>
      <c r="F201" t="s">
        <v>38</v>
      </c>
      <c r="G201" s="1">
        <v>43228</v>
      </c>
      <c r="H201" t="s">
        <v>39</v>
      </c>
      <c r="I201" t="s">
        <v>40</v>
      </c>
      <c r="J201" t="s">
        <v>40</v>
      </c>
      <c r="K201">
        <v>-23.43</v>
      </c>
      <c r="L201">
        <v>1.5</v>
      </c>
      <c r="M201" t="s">
        <v>41</v>
      </c>
      <c r="N201" t="s">
        <v>45</v>
      </c>
      <c r="O201" t="s">
        <v>41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W201" t="s">
        <v>41</v>
      </c>
    </row>
    <row r="202" spans="1:23">
      <c r="A202" t="s">
        <v>318</v>
      </c>
      <c r="B202" t="s">
        <v>34</v>
      </c>
      <c r="C202" t="s">
        <v>315</v>
      </c>
      <c r="D202" t="s">
        <v>316</v>
      </c>
      <c r="E202" t="s">
        <v>55</v>
      </c>
      <c r="F202" t="s">
        <v>38</v>
      </c>
      <c r="G202" s="1">
        <v>43228</v>
      </c>
      <c r="H202" t="s">
        <v>51</v>
      </c>
      <c r="I202" t="s">
        <v>40</v>
      </c>
      <c r="J202" t="s">
        <v>52</v>
      </c>
      <c r="K202">
        <v>-23.43</v>
      </c>
      <c r="L202">
        <v>41.700001</v>
      </c>
      <c r="M202" t="s">
        <v>43</v>
      </c>
      <c r="N202" t="s">
        <v>45</v>
      </c>
      <c r="O202" t="s">
        <v>41</v>
      </c>
      <c r="P202" t="s">
        <v>41</v>
      </c>
      <c r="Q202" t="s">
        <v>41</v>
      </c>
      <c r="R202" t="s">
        <v>43</v>
      </c>
      <c r="S202" t="s">
        <v>43</v>
      </c>
      <c r="T202" t="s">
        <v>41</v>
      </c>
      <c r="W202" t="s">
        <v>41</v>
      </c>
    </row>
    <row r="203" spans="1:23">
      <c r="A203" t="s">
        <v>319</v>
      </c>
      <c r="B203" t="s">
        <v>49</v>
      </c>
      <c r="C203" t="s">
        <v>315</v>
      </c>
      <c r="D203" t="s">
        <v>316</v>
      </c>
      <c r="E203" t="s">
        <v>55</v>
      </c>
      <c r="F203" t="s">
        <v>38</v>
      </c>
      <c r="G203" s="1">
        <v>43228</v>
      </c>
      <c r="H203" t="s">
        <v>39</v>
      </c>
      <c r="I203" t="s">
        <v>40</v>
      </c>
      <c r="J203" t="s">
        <v>40</v>
      </c>
      <c r="K203">
        <v>-23.43</v>
      </c>
      <c r="L203">
        <v>28.200001</v>
      </c>
      <c r="M203" t="s">
        <v>41</v>
      </c>
      <c r="N203" t="s">
        <v>45</v>
      </c>
      <c r="O203" t="s">
        <v>41</v>
      </c>
      <c r="P203" t="s">
        <v>43</v>
      </c>
      <c r="Q203" t="s">
        <v>41</v>
      </c>
      <c r="R203" t="s">
        <v>41</v>
      </c>
      <c r="S203" t="s">
        <v>41</v>
      </c>
      <c r="T203" t="s">
        <v>41</v>
      </c>
      <c r="W203" t="s">
        <v>41</v>
      </c>
    </row>
    <row r="204" spans="1:23">
      <c r="A204" t="s">
        <v>320</v>
      </c>
      <c r="B204" t="s">
        <v>34</v>
      </c>
      <c r="C204" t="s">
        <v>315</v>
      </c>
      <c r="D204" t="s">
        <v>316</v>
      </c>
      <c r="E204" t="s">
        <v>55</v>
      </c>
      <c r="F204" t="s">
        <v>38</v>
      </c>
      <c r="G204" s="1">
        <v>43228</v>
      </c>
      <c r="H204" t="s">
        <v>39</v>
      </c>
      <c r="I204" t="s">
        <v>40</v>
      </c>
      <c r="J204" t="s">
        <v>40</v>
      </c>
      <c r="K204">
        <v>-23.43</v>
      </c>
      <c r="L204">
        <v>1.2</v>
      </c>
      <c r="M204" t="s">
        <v>41</v>
      </c>
      <c r="N204" t="s">
        <v>45</v>
      </c>
      <c r="O204" t="s">
        <v>43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W204" t="s">
        <v>41</v>
      </c>
    </row>
    <row r="205" spans="1:23">
      <c r="A205" t="s">
        <v>321</v>
      </c>
      <c r="B205" t="s">
        <v>34</v>
      </c>
      <c r="C205" t="s">
        <v>315</v>
      </c>
      <c r="D205" t="s">
        <v>316</v>
      </c>
      <c r="E205" t="s">
        <v>55</v>
      </c>
      <c r="F205" t="s">
        <v>38</v>
      </c>
      <c r="G205" s="1">
        <v>43228</v>
      </c>
      <c r="H205" t="s">
        <v>39</v>
      </c>
      <c r="I205" t="s">
        <v>40</v>
      </c>
      <c r="J205" t="s">
        <v>40</v>
      </c>
      <c r="K205">
        <v>-23.43</v>
      </c>
      <c r="L205">
        <v>22.1</v>
      </c>
      <c r="M205" t="s">
        <v>41</v>
      </c>
      <c r="N205" t="s">
        <v>42</v>
      </c>
      <c r="O205" t="s">
        <v>41</v>
      </c>
      <c r="P205" t="s">
        <v>41</v>
      </c>
      <c r="Q205" t="s">
        <v>41</v>
      </c>
      <c r="R205" t="s">
        <v>43</v>
      </c>
      <c r="S205" t="s">
        <v>43</v>
      </c>
      <c r="T205" t="s">
        <v>41</v>
      </c>
      <c r="W205" t="s">
        <v>43</v>
      </c>
    </row>
    <row r="206" spans="1:23">
      <c r="A206" t="s">
        <v>322</v>
      </c>
      <c r="B206" t="s">
        <v>49</v>
      </c>
      <c r="C206" t="s">
        <v>315</v>
      </c>
      <c r="D206" t="s">
        <v>323</v>
      </c>
      <c r="E206" t="s">
        <v>55</v>
      </c>
      <c r="F206" t="s">
        <v>38</v>
      </c>
      <c r="G206" s="1">
        <v>43228</v>
      </c>
      <c r="H206" t="s">
        <v>51</v>
      </c>
      <c r="I206" t="s">
        <v>40</v>
      </c>
      <c r="J206" t="s">
        <v>52</v>
      </c>
      <c r="K206">
        <v>-35.479999999999997</v>
      </c>
      <c r="L206">
        <v>79.099997999999999</v>
      </c>
      <c r="M206" t="s">
        <v>43</v>
      </c>
      <c r="N206" t="s">
        <v>45</v>
      </c>
      <c r="O206" t="s">
        <v>41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</row>
    <row r="207" spans="1:23">
      <c r="A207" t="s">
        <v>324</v>
      </c>
      <c r="B207" t="s">
        <v>34</v>
      </c>
      <c r="C207" t="s">
        <v>315</v>
      </c>
      <c r="D207" t="s">
        <v>323</v>
      </c>
      <c r="E207" t="s">
        <v>55</v>
      </c>
      <c r="F207" t="s">
        <v>38</v>
      </c>
      <c r="G207" s="1">
        <v>43228</v>
      </c>
      <c r="H207" t="s">
        <v>39</v>
      </c>
      <c r="I207" t="s">
        <v>40</v>
      </c>
      <c r="J207" t="s">
        <v>40</v>
      </c>
      <c r="K207">
        <v>-35.479999999999997</v>
      </c>
      <c r="L207">
        <v>10.199999999999999</v>
      </c>
      <c r="M207" t="s">
        <v>41</v>
      </c>
      <c r="N207" t="s">
        <v>42</v>
      </c>
      <c r="O207" t="s">
        <v>43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</row>
    <row r="208" spans="1:23">
      <c r="A208" t="s">
        <v>325</v>
      </c>
      <c r="B208" t="s">
        <v>34</v>
      </c>
      <c r="C208" t="s">
        <v>315</v>
      </c>
      <c r="D208" t="s">
        <v>323</v>
      </c>
      <c r="E208" t="s">
        <v>55</v>
      </c>
      <c r="F208" t="s">
        <v>38</v>
      </c>
      <c r="G208" s="1">
        <v>43228</v>
      </c>
      <c r="H208" t="s">
        <v>39</v>
      </c>
      <c r="I208" t="s">
        <v>40</v>
      </c>
      <c r="J208" t="s">
        <v>40</v>
      </c>
      <c r="K208">
        <v>-35.479999999999997</v>
      </c>
      <c r="L208">
        <v>10.7</v>
      </c>
      <c r="M208" t="s">
        <v>41</v>
      </c>
      <c r="N208" t="s">
        <v>45</v>
      </c>
      <c r="O208" t="s">
        <v>41</v>
      </c>
      <c r="P208" t="s">
        <v>41</v>
      </c>
      <c r="Q208" t="s">
        <v>41</v>
      </c>
      <c r="R208" t="s">
        <v>41</v>
      </c>
      <c r="S208" t="s">
        <v>41</v>
      </c>
      <c r="T208" t="s">
        <v>41</v>
      </c>
    </row>
    <row r="209" spans="1:20">
      <c r="A209" t="s">
        <v>326</v>
      </c>
      <c r="B209" t="s">
        <v>34</v>
      </c>
      <c r="C209" t="s">
        <v>315</v>
      </c>
      <c r="D209" t="s">
        <v>327</v>
      </c>
      <c r="E209" t="s">
        <v>55</v>
      </c>
      <c r="F209" t="s">
        <v>38</v>
      </c>
      <c r="G209" s="1">
        <v>43228</v>
      </c>
      <c r="H209" t="s">
        <v>39</v>
      </c>
      <c r="I209" t="s">
        <v>40</v>
      </c>
      <c r="J209" t="s">
        <v>40</v>
      </c>
      <c r="K209">
        <v>-34.110000999999997</v>
      </c>
      <c r="L209">
        <v>6.6999997999999996</v>
      </c>
      <c r="M209" t="s">
        <v>41</v>
      </c>
      <c r="N209" t="s">
        <v>45</v>
      </c>
      <c r="O209" t="s">
        <v>41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</row>
    <row r="210" spans="1:20">
      <c r="A210" t="s">
        <v>328</v>
      </c>
      <c r="B210" t="s">
        <v>34</v>
      </c>
      <c r="C210" t="s">
        <v>315</v>
      </c>
      <c r="D210" t="s">
        <v>327</v>
      </c>
      <c r="E210" t="s">
        <v>55</v>
      </c>
      <c r="F210" t="s">
        <v>38</v>
      </c>
      <c r="G210" s="1">
        <v>43228</v>
      </c>
      <c r="H210" t="s">
        <v>39</v>
      </c>
      <c r="I210" t="s">
        <v>40</v>
      </c>
      <c r="J210" t="s">
        <v>40</v>
      </c>
      <c r="K210">
        <v>-34.110000999999997</v>
      </c>
      <c r="L210">
        <v>16.100000000000001</v>
      </c>
      <c r="M210" t="s">
        <v>41</v>
      </c>
      <c r="N210" t="s">
        <v>45</v>
      </c>
      <c r="O210" t="s">
        <v>41</v>
      </c>
      <c r="P210" t="s">
        <v>41</v>
      </c>
      <c r="Q210" t="s">
        <v>41</v>
      </c>
      <c r="R210" t="s">
        <v>41</v>
      </c>
      <c r="S210" t="s">
        <v>41</v>
      </c>
      <c r="T210" t="s">
        <v>41</v>
      </c>
    </row>
    <row r="211" spans="1:20">
      <c r="A211" t="s">
        <v>329</v>
      </c>
      <c r="B211" t="s">
        <v>34</v>
      </c>
      <c r="C211" t="s">
        <v>315</v>
      </c>
      <c r="D211" t="s">
        <v>327</v>
      </c>
      <c r="E211" t="s">
        <v>55</v>
      </c>
      <c r="F211" t="s">
        <v>38</v>
      </c>
      <c r="G211" s="1">
        <v>43228</v>
      </c>
      <c r="H211" t="s">
        <v>39</v>
      </c>
      <c r="I211" t="s">
        <v>40</v>
      </c>
      <c r="J211" t="s">
        <v>40</v>
      </c>
      <c r="K211">
        <v>-34.110000999999997</v>
      </c>
      <c r="L211">
        <v>12.4</v>
      </c>
      <c r="M211" t="s">
        <v>41</v>
      </c>
      <c r="N211" t="s">
        <v>45</v>
      </c>
      <c r="O211" t="s">
        <v>41</v>
      </c>
      <c r="P211" t="s">
        <v>41</v>
      </c>
      <c r="Q211" t="s">
        <v>41</v>
      </c>
      <c r="R211" t="s">
        <v>41</v>
      </c>
      <c r="S211" t="s">
        <v>41</v>
      </c>
      <c r="T211" t="s">
        <v>41</v>
      </c>
    </row>
    <row r="212" spans="1:20">
      <c r="A212" t="s">
        <v>330</v>
      </c>
      <c r="B212" t="s">
        <v>34</v>
      </c>
      <c r="C212" t="s">
        <v>315</v>
      </c>
      <c r="D212" t="s">
        <v>327</v>
      </c>
      <c r="E212" t="s">
        <v>55</v>
      </c>
      <c r="F212" t="s">
        <v>38</v>
      </c>
      <c r="G212" s="1">
        <v>43228</v>
      </c>
      <c r="H212" t="s">
        <v>39</v>
      </c>
      <c r="I212" t="s">
        <v>40</v>
      </c>
      <c r="J212" t="s">
        <v>40</v>
      </c>
      <c r="K212">
        <v>-34.110000999999997</v>
      </c>
      <c r="L212">
        <v>9.1999998000000005</v>
      </c>
      <c r="M212" t="s">
        <v>41</v>
      </c>
      <c r="N212" t="s">
        <v>45</v>
      </c>
      <c r="R212" t="s">
        <v>41</v>
      </c>
      <c r="T212" t="s">
        <v>41</v>
      </c>
    </row>
    <row r="213" spans="1:20">
      <c r="A213" t="s">
        <v>331</v>
      </c>
      <c r="B213" t="s">
        <v>49</v>
      </c>
      <c r="C213" t="s">
        <v>315</v>
      </c>
      <c r="D213" t="s">
        <v>327</v>
      </c>
      <c r="E213" t="s">
        <v>55</v>
      </c>
      <c r="F213" t="s">
        <v>38</v>
      </c>
      <c r="G213" s="1">
        <v>43228</v>
      </c>
      <c r="H213" t="s">
        <v>51</v>
      </c>
      <c r="I213" t="s">
        <v>40</v>
      </c>
      <c r="J213" t="s">
        <v>52</v>
      </c>
      <c r="K213">
        <v>-34.110000999999997</v>
      </c>
      <c r="L213">
        <v>34.599997999999999</v>
      </c>
      <c r="M213" t="s">
        <v>43</v>
      </c>
      <c r="N213" t="s">
        <v>45</v>
      </c>
      <c r="O213" t="s">
        <v>43</v>
      </c>
      <c r="P213" t="s">
        <v>41</v>
      </c>
      <c r="Q213" t="s">
        <v>41</v>
      </c>
      <c r="R213" t="s">
        <v>41</v>
      </c>
      <c r="S213" t="s">
        <v>41</v>
      </c>
      <c r="T213" t="s">
        <v>41</v>
      </c>
    </row>
    <row r="214" spans="1:20">
      <c r="A214" t="s">
        <v>332</v>
      </c>
      <c r="B214" t="s">
        <v>49</v>
      </c>
      <c r="C214" t="s">
        <v>315</v>
      </c>
      <c r="D214" t="s">
        <v>327</v>
      </c>
      <c r="E214" t="s">
        <v>55</v>
      </c>
      <c r="F214" t="s">
        <v>38</v>
      </c>
      <c r="G214" s="1">
        <v>43228</v>
      </c>
      <c r="H214" t="s">
        <v>39</v>
      </c>
      <c r="I214" t="s">
        <v>40</v>
      </c>
      <c r="J214" t="s">
        <v>40</v>
      </c>
      <c r="K214">
        <v>-34.110000999999997</v>
      </c>
      <c r="L214">
        <v>21.1</v>
      </c>
      <c r="M214" t="s">
        <v>41</v>
      </c>
      <c r="N214" t="s">
        <v>45</v>
      </c>
      <c r="O214" t="s">
        <v>41</v>
      </c>
      <c r="P214" t="s">
        <v>43</v>
      </c>
      <c r="Q214" t="s">
        <v>41</v>
      </c>
      <c r="R214" t="s">
        <v>41</v>
      </c>
      <c r="S214" t="s">
        <v>41</v>
      </c>
      <c r="T214" t="s">
        <v>41</v>
      </c>
    </row>
    <row r="215" spans="1:20">
      <c r="A215" t="s">
        <v>333</v>
      </c>
      <c r="B215" t="s">
        <v>49</v>
      </c>
      <c r="C215" t="s">
        <v>315</v>
      </c>
      <c r="D215" t="s">
        <v>334</v>
      </c>
      <c r="E215" t="s">
        <v>55</v>
      </c>
      <c r="F215" t="s">
        <v>38</v>
      </c>
      <c r="G215" s="1">
        <v>43228</v>
      </c>
      <c r="H215" t="s">
        <v>51</v>
      </c>
      <c r="I215" t="s">
        <v>40</v>
      </c>
      <c r="J215" t="s">
        <v>52</v>
      </c>
      <c r="K215">
        <v>-15.58</v>
      </c>
      <c r="L215">
        <v>53</v>
      </c>
      <c r="M215" t="s">
        <v>43</v>
      </c>
      <c r="N215" t="s">
        <v>42</v>
      </c>
      <c r="O215" t="s">
        <v>41</v>
      </c>
      <c r="P215" t="s">
        <v>41</v>
      </c>
      <c r="Q215" t="s">
        <v>41</v>
      </c>
      <c r="R215" t="s">
        <v>41</v>
      </c>
      <c r="S215" t="s">
        <v>41</v>
      </c>
      <c r="T215" t="s">
        <v>41</v>
      </c>
    </row>
    <row r="216" spans="1:20">
      <c r="A216" t="s">
        <v>335</v>
      </c>
      <c r="B216" t="s">
        <v>34</v>
      </c>
      <c r="C216" t="s">
        <v>315</v>
      </c>
      <c r="D216" t="s">
        <v>334</v>
      </c>
      <c r="E216" t="s">
        <v>55</v>
      </c>
      <c r="F216" t="s">
        <v>38</v>
      </c>
      <c r="G216" s="1">
        <v>43228</v>
      </c>
      <c r="H216" t="s">
        <v>39</v>
      </c>
      <c r="I216" t="s">
        <v>40</v>
      </c>
      <c r="J216" t="s">
        <v>40</v>
      </c>
      <c r="K216">
        <v>-15.58</v>
      </c>
      <c r="L216">
        <v>10.3</v>
      </c>
      <c r="M216" t="s">
        <v>41</v>
      </c>
      <c r="N216" t="s">
        <v>45</v>
      </c>
      <c r="O216" t="s">
        <v>41</v>
      </c>
      <c r="P216" t="s">
        <v>41</v>
      </c>
      <c r="Q216" t="s">
        <v>41</v>
      </c>
      <c r="R216" t="s">
        <v>41</v>
      </c>
      <c r="S216" t="s">
        <v>41</v>
      </c>
      <c r="T216" t="s">
        <v>41</v>
      </c>
    </row>
    <row r="217" spans="1:20">
      <c r="A217" t="s">
        <v>336</v>
      </c>
      <c r="B217" t="s">
        <v>34</v>
      </c>
      <c r="C217" t="s">
        <v>315</v>
      </c>
      <c r="D217" t="s">
        <v>334</v>
      </c>
      <c r="E217" t="s">
        <v>55</v>
      </c>
      <c r="F217" t="s">
        <v>38</v>
      </c>
      <c r="G217" s="1">
        <v>43228</v>
      </c>
      <c r="H217" t="s">
        <v>39</v>
      </c>
      <c r="I217" t="s">
        <v>40</v>
      </c>
      <c r="J217" t="s">
        <v>40</v>
      </c>
      <c r="K217">
        <v>-15.58</v>
      </c>
      <c r="L217">
        <v>7.5999999000000003</v>
      </c>
      <c r="M217" t="s">
        <v>41</v>
      </c>
      <c r="N217" t="s">
        <v>42</v>
      </c>
      <c r="O217" t="s">
        <v>41</v>
      </c>
      <c r="P217" t="s">
        <v>41</v>
      </c>
      <c r="Q217" t="s">
        <v>41</v>
      </c>
      <c r="R217" t="s">
        <v>41</v>
      </c>
      <c r="S217" t="s">
        <v>43</v>
      </c>
      <c r="T217" t="s">
        <v>41</v>
      </c>
    </row>
    <row r="218" spans="1:20">
      <c r="A218" t="s">
        <v>337</v>
      </c>
      <c r="B218" t="s">
        <v>34</v>
      </c>
      <c r="C218" t="s">
        <v>315</v>
      </c>
      <c r="D218" t="s">
        <v>334</v>
      </c>
      <c r="E218" t="s">
        <v>55</v>
      </c>
      <c r="F218" t="s">
        <v>38</v>
      </c>
      <c r="G218" s="1">
        <v>43228</v>
      </c>
      <c r="H218" t="s">
        <v>39</v>
      </c>
      <c r="I218" t="s">
        <v>40</v>
      </c>
      <c r="J218" t="s">
        <v>40</v>
      </c>
      <c r="K218">
        <v>-15.58</v>
      </c>
      <c r="L218">
        <v>23.700001</v>
      </c>
      <c r="M218" t="s">
        <v>41</v>
      </c>
      <c r="N218" t="s">
        <v>42</v>
      </c>
      <c r="O218" t="s">
        <v>41</v>
      </c>
      <c r="P218" t="s">
        <v>41</v>
      </c>
      <c r="Q218" t="s">
        <v>41</v>
      </c>
      <c r="R218" t="s">
        <v>41</v>
      </c>
      <c r="S218" t="s">
        <v>43</v>
      </c>
      <c r="T218" t="s">
        <v>41</v>
      </c>
    </row>
    <row r="219" spans="1:20">
      <c r="A219" t="s">
        <v>338</v>
      </c>
      <c r="B219" t="s">
        <v>34</v>
      </c>
      <c r="C219" t="s">
        <v>315</v>
      </c>
      <c r="D219" t="s">
        <v>334</v>
      </c>
      <c r="E219" t="s">
        <v>55</v>
      </c>
      <c r="F219" t="s">
        <v>38</v>
      </c>
      <c r="G219" s="1">
        <v>43228</v>
      </c>
      <c r="H219" t="s">
        <v>39</v>
      </c>
      <c r="I219" t="s">
        <v>40</v>
      </c>
      <c r="J219" t="s">
        <v>40</v>
      </c>
      <c r="K219">
        <v>-15.58</v>
      </c>
      <c r="L219">
        <v>5.5</v>
      </c>
      <c r="M219" t="s">
        <v>41</v>
      </c>
      <c r="N219" t="s">
        <v>45</v>
      </c>
      <c r="O219" t="s">
        <v>41</v>
      </c>
      <c r="P219" t="s">
        <v>41</v>
      </c>
      <c r="Q219" t="s">
        <v>41</v>
      </c>
      <c r="R219" t="s">
        <v>41</v>
      </c>
      <c r="S219" t="s">
        <v>41</v>
      </c>
      <c r="T219" t="s">
        <v>41</v>
      </c>
    </row>
    <row r="220" spans="1:20">
      <c r="A220" t="s">
        <v>339</v>
      </c>
      <c r="B220" t="s">
        <v>34</v>
      </c>
      <c r="C220" t="s">
        <v>315</v>
      </c>
      <c r="D220" t="s">
        <v>340</v>
      </c>
      <c r="E220" t="s">
        <v>55</v>
      </c>
      <c r="F220" t="s">
        <v>38</v>
      </c>
      <c r="G220" s="1">
        <v>43228</v>
      </c>
      <c r="H220" t="s">
        <v>39</v>
      </c>
      <c r="I220" t="s">
        <v>40</v>
      </c>
      <c r="J220" t="s">
        <v>40</v>
      </c>
      <c r="K220">
        <v>-38.529998999999997</v>
      </c>
      <c r="L220">
        <v>11.1</v>
      </c>
      <c r="M220" t="s">
        <v>41</v>
      </c>
      <c r="N220" t="s">
        <v>45</v>
      </c>
      <c r="O220" t="s">
        <v>43</v>
      </c>
      <c r="P220" t="s">
        <v>41</v>
      </c>
      <c r="Q220" t="s">
        <v>41</v>
      </c>
      <c r="R220" t="s">
        <v>41</v>
      </c>
      <c r="S220" t="s">
        <v>43</v>
      </c>
      <c r="T220" t="s">
        <v>41</v>
      </c>
    </row>
    <row r="221" spans="1:20">
      <c r="A221" t="s">
        <v>341</v>
      </c>
      <c r="B221" t="s">
        <v>49</v>
      </c>
      <c r="C221" t="s">
        <v>315</v>
      </c>
      <c r="D221" t="s">
        <v>340</v>
      </c>
      <c r="E221" t="s">
        <v>55</v>
      </c>
      <c r="F221" t="s">
        <v>38</v>
      </c>
      <c r="G221" s="1">
        <v>43228</v>
      </c>
      <c r="H221" t="s">
        <v>51</v>
      </c>
      <c r="I221" t="s">
        <v>40</v>
      </c>
      <c r="J221" t="s">
        <v>52</v>
      </c>
      <c r="K221">
        <v>-38.529998999999997</v>
      </c>
      <c r="L221">
        <v>38.299999</v>
      </c>
      <c r="M221" t="s">
        <v>43</v>
      </c>
      <c r="N221" t="s">
        <v>42</v>
      </c>
      <c r="O221" t="s">
        <v>41</v>
      </c>
      <c r="P221" t="s">
        <v>41</v>
      </c>
      <c r="Q221" t="s">
        <v>41</v>
      </c>
      <c r="R221" t="s">
        <v>41</v>
      </c>
      <c r="S221" t="s">
        <v>41</v>
      </c>
      <c r="T221" t="s">
        <v>41</v>
      </c>
    </row>
    <row r="222" spans="1:20">
      <c r="A222" t="s">
        <v>342</v>
      </c>
      <c r="B222" t="s">
        <v>34</v>
      </c>
      <c r="C222" t="s">
        <v>315</v>
      </c>
      <c r="D222" t="s">
        <v>340</v>
      </c>
      <c r="E222" t="s">
        <v>55</v>
      </c>
      <c r="F222" t="s">
        <v>38</v>
      </c>
      <c r="G222" s="1">
        <v>43228</v>
      </c>
      <c r="H222" t="s">
        <v>39</v>
      </c>
      <c r="I222" t="s">
        <v>40</v>
      </c>
      <c r="J222" t="s">
        <v>40</v>
      </c>
      <c r="K222">
        <v>-38.529998999999997</v>
      </c>
      <c r="L222">
        <v>25.799999</v>
      </c>
      <c r="M222" t="s">
        <v>41</v>
      </c>
      <c r="N222" t="s">
        <v>45</v>
      </c>
      <c r="O222" t="s">
        <v>41</v>
      </c>
      <c r="P222" t="s">
        <v>41</v>
      </c>
      <c r="Q222" t="s">
        <v>41</v>
      </c>
      <c r="R222" t="s">
        <v>41</v>
      </c>
      <c r="S222" t="s">
        <v>41</v>
      </c>
      <c r="T222" t="s">
        <v>41</v>
      </c>
    </row>
    <row r="223" spans="1:20">
      <c r="A223" t="s">
        <v>343</v>
      </c>
      <c r="B223" t="s">
        <v>34</v>
      </c>
      <c r="C223" t="s">
        <v>315</v>
      </c>
      <c r="D223" t="s">
        <v>340</v>
      </c>
      <c r="E223" t="s">
        <v>55</v>
      </c>
      <c r="F223" t="s">
        <v>38</v>
      </c>
      <c r="G223" s="1">
        <v>43228</v>
      </c>
      <c r="H223" t="s">
        <v>39</v>
      </c>
      <c r="I223" t="s">
        <v>40</v>
      </c>
      <c r="J223" t="s">
        <v>40</v>
      </c>
      <c r="K223">
        <v>-38.529998999999997</v>
      </c>
      <c r="L223">
        <v>7.3000002000000004</v>
      </c>
      <c r="M223" t="s">
        <v>41</v>
      </c>
      <c r="N223" t="s">
        <v>45</v>
      </c>
      <c r="O223" t="s">
        <v>41</v>
      </c>
      <c r="P223" t="s">
        <v>41</v>
      </c>
      <c r="Q223" t="s">
        <v>41</v>
      </c>
      <c r="R223" t="s">
        <v>41</v>
      </c>
      <c r="S223" t="s">
        <v>43</v>
      </c>
      <c r="T223" t="s">
        <v>41</v>
      </c>
    </row>
    <row r="224" spans="1:20">
      <c r="A224" t="s">
        <v>344</v>
      </c>
      <c r="B224" t="s">
        <v>34</v>
      </c>
      <c r="C224" t="s">
        <v>315</v>
      </c>
      <c r="D224" t="s">
        <v>340</v>
      </c>
      <c r="E224" t="s">
        <v>55</v>
      </c>
      <c r="F224" t="s">
        <v>38</v>
      </c>
      <c r="G224" s="1">
        <v>43228</v>
      </c>
      <c r="H224" t="s">
        <v>39</v>
      </c>
      <c r="I224" t="s">
        <v>40</v>
      </c>
      <c r="J224" t="s">
        <v>40</v>
      </c>
      <c r="K224">
        <v>-38.529998999999997</v>
      </c>
      <c r="L224">
        <v>1.9</v>
      </c>
      <c r="M224" t="s">
        <v>41</v>
      </c>
      <c r="N224" t="s">
        <v>45</v>
      </c>
      <c r="O224" t="s">
        <v>41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</row>
    <row r="225" spans="1:31">
      <c r="A225" t="s">
        <v>345</v>
      </c>
      <c r="B225" t="s">
        <v>34</v>
      </c>
      <c r="C225" t="s">
        <v>315</v>
      </c>
      <c r="D225" t="s">
        <v>340</v>
      </c>
      <c r="E225" t="s">
        <v>55</v>
      </c>
      <c r="F225" t="s">
        <v>38</v>
      </c>
      <c r="G225" s="1">
        <v>43228</v>
      </c>
      <c r="H225" t="s">
        <v>39</v>
      </c>
      <c r="I225" t="s">
        <v>40</v>
      </c>
      <c r="J225" t="s">
        <v>40</v>
      </c>
      <c r="K225">
        <v>-38.529998999999997</v>
      </c>
      <c r="L225">
        <v>15.6</v>
      </c>
      <c r="M225" t="s">
        <v>41</v>
      </c>
      <c r="N225" t="s">
        <v>45</v>
      </c>
      <c r="O225" t="s">
        <v>41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</row>
    <row r="226" spans="1:31">
      <c r="A226" t="s">
        <v>346</v>
      </c>
      <c r="B226" t="s">
        <v>34</v>
      </c>
      <c r="C226" t="s">
        <v>315</v>
      </c>
      <c r="D226" t="s">
        <v>347</v>
      </c>
      <c r="E226" t="s">
        <v>55</v>
      </c>
      <c r="F226" t="s">
        <v>38</v>
      </c>
      <c r="G226" s="1">
        <v>43228</v>
      </c>
      <c r="H226" t="s">
        <v>51</v>
      </c>
      <c r="I226" t="s">
        <v>40</v>
      </c>
      <c r="J226" t="s">
        <v>52</v>
      </c>
      <c r="K226">
        <v>-32.509998000000003</v>
      </c>
      <c r="L226">
        <v>100</v>
      </c>
      <c r="M226" t="s">
        <v>43</v>
      </c>
      <c r="N226" t="s">
        <v>45</v>
      </c>
      <c r="O226" t="s">
        <v>41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</row>
    <row r="227" spans="1:31">
      <c r="A227" t="s">
        <v>348</v>
      </c>
      <c r="B227" t="s">
        <v>34</v>
      </c>
      <c r="C227" t="s">
        <v>315</v>
      </c>
      <c r="D227" t="s">
        <v>349</v>
      </c>
      <c r="E227" t="s">
        <v>55</v>
      </c>
      <c r="F227" t="s">
        <v>38</v>
      </c>
      <c r="G227" s="1">
        <v>43228</v>
      </c>
      <c r="H227" t="s">
        <v>39</v>
      </c>
      <c r="I227" t="s">
        <v>40</v>
      </c>
      <c r="J227" t="s">
        <v>40</v>
      </c>
      <c r="K227">
        <v>-26.83</v>
      </c>
      <c r="L227">
        <v>30.700001</v>
      </c>
      <c r="M227" t="s">
        <v>41</v>
      </c>
      <c r="N227" t="s">
        <v>45</v>
      </c>
      <c r="O227" t="s">
        <v>41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V227" t="s">
        <v>41</v>
      </c>
      <c r="Y227" t="s">
        <v>41</v>
      </c>
      <c r="AB227" t="s">
        <v>43</v>
      </c>
      <c r="AC227" t="s">
        <v>41</v>
      </c>
      <c r="AE227" t="s">
        <v>41</v>
      </c>
    </row>
    <row r="228" spans="1:31">
      <c r="A228" t="s">
        <v>350</v>
      </c>
      <c r="B228" t="s">
        <v>49</v>
      </c>
      <c r="C228" t="s">
        <v>315</v>
      </c>
      <c r="D228" t="s">
        <v>349</v>
      </c>
      <c r="E228" t="s">
        <v>55</v>
      </c>
      <c r="F228" t="s">
        <v>38</v>
      </c>
      <c r="G228" s="1">
        <v>43228</v>
      </c>
      <c r="H228" t="s">
        <v>51</v>
      </c>
      <c r="I228" t="s">
        <v>40</v>
      </c>
      <c r="J228" t="s">
        <v>52</v>
      </c>
      <c r="K228">
        <v>-26.83</v>
      </c>
      <c r="L228">
        <v>66.400002000000001</v>
      </c>
      <c r="M228" t="s">
        <v>43</v>
      </c>
      <c r="N228" t="s">
        <v>45</v>
      </c>
      <c r="O228" t="s">
        <v>41</v>
      </c>
      <c r="P228" t="s">
        <v>41</v>
      </c>
      <c r="Q228" t="s">
        <v>41</v>
      </c>
      <c r="R228" t="s">
        <v>41</v>
      </c>
      <c r="S228" t="s">
        <v>41</v>
      </c>
      <c r="T228" t="s">
        <v>41</v>
      </c>
      <c r="V228" t="s">
        <v>43</v>
      </c>
      <c r="Y228" t="s">
        <v>43</v>
      </c>
      <c r="AB228" t="s">
        <v>41</v>
      </c>
      <c r="AC228" t="s">
        <v>43</v>
      </c>
      <c r="AE228" t="s">
        <v>43</v>
      </c>
    </row>
    <row r="229" spans="1:31">
      <c r="A229" t="s">
        <v>351</v>
      </c>
      <c r="B229" t="s">
        <v>34</v>
      </c>
      <c r="C229" t="s">
        <v>315</v>
      </c>
      <c r="D229" t="s">
        <v>349</v>
      </c>
      <c r="E229" t="s">
        <v>55</v>
      </c>
      <c r="F229" t="s">
        <v>38</v>
      </c>
      <c r="G229" s="1">
        <v>43228</v>
      </c>
      <c r="H229" t="s">
        <v>39</v>
      </c>
      <c r="I229" t="s">
        <v>40</v>
      </c>
      <c r="J229" t="s">
        <v>40</v>
      </c>
      <c r="K229">
        <v>-26.83</v>
      </c>
      <c r="L229">
        <v>2.9000001000000002</v>
      </c>
      <c r="M229" t="s">
        <v>41</v>
      </c>
      <c r="N229" t="s">
        <v>45</v>
      </c>
      <c r="O229" t="s">
        <v>41</v>
      </c>
      <c r="P229" t="s">
        <v>41</v>
      </c>
      <c r="Q229" t="s">
        <v>41</v>
      </c>
      <c r="R229" t="s">
        <v>41</v>
      </c>
      <c r="S229" t="s">
        <v>41</v>
      </c>
      <c r="T229" t="s">
        <v>41</v>
      </c>
      <c r="V229" t="s">
        <v>41</v>
      </c>
      <c r="Y229" t="s">
        <v>41</v>
      </c>
      <c r="AB229" t="s">
        <v>41</v>
      </c>
      <c r="AC229" t="s">
        <v>41</v>
      </c>
      <c r="AE229" t="s">
        <v>41</v>
      </c>
    </row>
    <row r="230" spans="1:31">
      <c r="A230" t="s">
        <v>352</v>
      </c>
      <c r="B230" t="s">
        <v>34</v>
      </c>
      <c r="C230" t="s">
        <v>353</v>
      </c>
      <c r="D230" t="s">
        <v>354</v>
      </c>
      <c r="E230" t="s">
        <v>37</v>
      </c>
      <c r="F230" t="s">
        <v>38</v>
      </c>
      <c r="G230" s="1">
        <v>43319</v>
      </c>
      <c r="H230" t="s">
        <v>39</v>
      </c>
      <c r="I230" t="s">
        <v>40</v>
      </c>
      <c r="J230" t="s">
        <v>40</v>
      </c>
      <c r="K230">
        <v>-23.41</v>
      </c>
      <c r="L230">
        <v>7.9000000999999997</v>
      </c>
      <c r="M230" t="s">
        <v>41</v>
      </c>
      <c r="N230" t="s">
        <v>45</v>
      </c>
      <c r="O230" t="s">
        <v>43</v>
      </c>
      <c r="P230" t="s">
        <v>41</v>
      </c>
      <c r="Q230" t="s">
        <v>41</v>
      </c>
      <c r="R230" t="s">
        <v>41</v>
      </c>
      <c r="S230" t="s">
        <v>43</v>
      </c>
      <c r="T230" t="s">
        <v>41</v>
      </c>
      <c r="V230" t="s">
        <v>41</v>
      </c>
      <c r="W230" t="s">
        <v>41</v>
      </c>
    </row>
    <row r="231" spans="1:31">
      <c r="A231" t="s">
        <v>355</v>
      </c>
      <c r="B231" t="s">
        <v>34</v>
      </c>
      <c r="C231" t="s">
        <v>353</v>
      </c>
      <c r="D231" t="s">
        <v>354</v>
      </c>
      <c r="E231" t="s">
        <v>37</v>
      </c>
      <c r="F231" t="s">
        <v>38</v>
      </c>
      <c r="G231" s="1">
        <v>43319</v>
      </c>
      <c r="H231" t="s">
        <v>39</v>
      </c>
      <c r="I231" t="s">
        <v>40</v>
      </c>
      <c r="J231" t="s">
        <v>40</v>
      </c>
      <c r="K231">
        <v>-23.41</v>
      </c>
      <c r="L231">
        <v>20.6</v>
      </c>
      <c r="M231" t="s">
        <v>41</v>
      </c>
      <c r="N231" t="s">
        <v>42</v>
      </c>
      <c r="O231" t="s">
        <v>43</v>
      </c>
      <c r="P231" t="s">
        <v>41</v>
      </c>
      <c r="Q231" t="s">
        <v>43</v>
      </c>
      <c r="R231" t="s">
        <v>41</v>
      </c>
      <c r="S231" t="s">
        <v>41</v>
      </c>
      <c r="T231" t="s">
        <v>41</v>
      </c>
      <c r="V231" t="s">
        <v>41</v>
      </c>
      <c r="W231" t="s">
        <v>41</v>
      </c>
    </row>
    <row r="232" spans="1:31">
      <c r="A232" t="s">
        <v>356</v>
      </c>
      <c r="B232" t="s">
        <v>34</v>
      </c>
      <c r="C232" t="s">
        <v>353</v>
      </c>
      <c r="D232" t="s">
        <v>354</v>
      </c>
      <c r="E232" t="s">
        <v>37</v>
      </c>
      <c r="F232" t="s">
        <v>38</v>
      </c>
      <c r="G232" s="1">
        <v>43319</v>
      </c>
      <c r="H232" t="s">
        <v>39</v>
      </c>
      <c r="I232" t="s">
        <v>40</v>
      </c>
      <c r="J232" t="s">
        <v>40</v>
      </c>
      <c r="K232">
        <v>-23.41</v>
      </c>
      <c r="L232">
        <v>2.5999998999999998</v>
      </c>
      <c r="M232" t="s">
        <v>41</v>
      </c>
      <c r="N232" t="s">
        <v>45</v>
      </c>
      <c r="O232" t="s">
        <v>41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V232" t="s">
        <v>41</v>
      </c>
      <c r="W232" t="s">
        <v>41</v>
      </c>
    </row>
    <row r="233" spans="1:31">
      <c r="A233" t="s">
        <v>357</v>
      </c>
      <c r="B233" t="s">
        <v>34</v>
      </c>
      <c r="C233" t="s">
        <v>353</v>
      </c>
      <c r="D233" t="s">
        <v>354</v>
      </c>
      <c r="E233" t="s">
        <v>37</v>
      </c>
      <c r="F233" t="s">
        <v>38</v>
      </c>
      <c r="G233" s="1">
        <v>43319</v>
      </c>
      <c r="H233" t="s">
        <v>39</v>
      </c>
      <c r="I233" t="s">
        <v>40</v>
      </c>
      <c r="J233" t="s">
        <v>40</v>
      </c>
      <c r="K233">
        <v>-23.41</v>
      </c>
      <c r="L233">
        <v>17.799999</v>
      </c>
      <c r="M233" t="s">
        <v>41</v>
      </c>
      <c r="N233" t="s">
        <v>45</v>
      </c>
      <c r="O233" t="s">
        <v>41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V233" t="s">
        <v>41</v>
      </c>
      <c r="W233" t="s">
        <v>43</v>
      </c>
    </row>
    <row r="234" spans="1:31">
      <c r="A234" t="s">
        <v>358</v>
      </c>
      <c r="B234" t="s">
        <v>49</v>
      </c>
      <c r="C234" t="s">
        <v>353</v>
      </c>
      <c r="D234" t="s">
        <v>354</v>
      </c>
      <c r="E234" t="s">
        <v>37</v>
      </c>
      <c r="F234" t="s">
        <v>38</v>
      </c>
      <c r="G234" s="1">
        <v>43319</v>
      </c>
      <c r="H234" t="s">
        <v>51</v>
      </c>
      <c r="I234" t="s">
        <v>40</v>
      </c>
      <c r="J234" t="s">
        <v>52</v>
      </c>
      <c r="K234">
        <v>-23.41</v>
      </c>
      <c r="L234">
        <v>51.400002000000001</v>
      </c>
      <c r="M234" t="s">
        <v>43</v>
      </c>
      <c r="N234" t="s">
        <v>45</v>
      </c>
      <c r="O234" t="s">
        <v>41</v>
      </c>
      <c r="P234" t="s">
        <v>41</v>
      </c>
      <c r="Q234" t="s">
        <v>43</v>
      </c>
      <c r="R234" t="s">
        <v>41</v>
      </c>
      <c r="S234" t="s">
        <v>41</v>
      </c>
      <c r="T234" t="s">
        <v>41</v>
      </c>
      <c r="V234" t="s">
        <v>43</v>
      </c>
      <c r="W234" t="s">
        <v>41</v>
      </c>
    </row>
    <row r="235" spans="1:31">
      <c r="A235" t="s">
        <v>359</v>
      </c>
      <c r="B235" t="s">
        <v>34</v>
      </c>
      <c r="C235" t="s">
        <v>353</v>
      </c>
      <c r="D235" t="s">
        <v>360</v>
      </c>
      <c r="E235" t="s">
        <v>55</v>
      </c>
      <c r="F235" t="s">
        <v>38</v>
      </c>
      <c r="G235" s="1">
        <v>43319</v>
      </c>
      <c r="H235" t="s">
        <v>51</v>
      </c>
      <c r="I235" t="s">
        <v>40</v>
      </c>
      <c r="J235" t="s">
        <v>52</v>
      </c>
      <c r="K235">
        <v>-46.91</v>
      </c>
      <c r="L235">
        <v>100</v>
      </c>
      <c r="M235" t="s">
        <v>43</v>
      </c>
      <c r="N235" t="s">
        <v>45</v>
      </c>
      <c r="O235" t="s">
        <v>43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</row>
    <row r="236" spans="1:31">
      <c r="A236" t="s">
        <v>361</v>
      </c>
      <c r="B236" t="s">
        <v>34</v>
      </c>
      <c r="C236" t="s">
        <v>353</v>
      </c>
      <c r="D236" t="s">
        <v>362</v>
      </c>
      <c r="E236" t="s">
        <v>55</v>
      </c>
      <c r="F236" t="s">
        <v>38</v>
      </c>
      <c r="G236" s="1">
        <v>43319</v>
      </c>
      <c r="H236" t="s">
        <v>51</v>
      </c>
      <c r="I236" t="s">
        <v>40</v>
      </c>
      <c r="J236" t="s">
        <v>52</v>
      </c>
      <c r="K236">
        <v>-19.73</v>
      </c>
      <c r="L236">
        <v>100</v>
      </c>
      <c r="M236" t="s">
        <v>43</v>
      </c>
      <c r="N236" t="s">
        <v>45</v>
      </c>
      <c r="O236" t="s">
        <v>41</v>
      </c>
      <c r="P236" t="s">
        <v>41</v>
      </c>
      <c r="Q236" t="s">
        <v>43</v>
      </c>
      <c r="R236" t="s">
        <v>41</v>
      </c>
      <c r="S236" t="s">
        <v>41</v>
      </c>
      <c r="T236" t="s">
        <v>41</v>
      </c>
    </row>
    <row r="237" spans="1:31">
      <c r="A237" t="s">
        <v>363</v>
      </c>
      <c r="B237" t="s">
        <v>34</v>
      </c>
      <c r="C237" t="s">
        <v>353</v>
      </c>
      <c r="D237" t="s">
        <v>364</v>
      </c>
      <c r="E237" t="s">
        <v>55</v>
      </c>
      <c r="F237" t="s">
        <v>38</v>
      </c>
      <c r="G237" s="1">
        <v>43319</v>
      </c>
      <c r="H237" t="s">
        <v>39</v>
      </c>
      <c r="I237" t="s">
        <v>40</v>
      </c>
      <c r="J237" t="s">
        <v>40</v>
      </c>
      <c r="K237">
        <v>-4.0100002000000003</v>
      </c>
      <c r="L237">
        <v>33.900002000000001</v>
      </c>
      <c r="M237" t="s">
        <v>41</v>
      </c>
      <c r="N237" t="s">
        <v>45</v>
      </c>
      <c r="O237" t="s">
        <v>41</v>
      </c>
      <c r="P237" t="s">
        <v>41</v>
      </c>
      <c r="Q237" t="s">
        <v>41</v>
      </c>
      <c r="R237" t="s">
        <v>41</v>
      </c>
      <c r="S237" t="s">
        <v>41</v>
      </c>
      <c r="T237" t="s">
        <v>43</v>
      </c>
      <c r="V237" t="s">
        <v>41</v>
      </c>
      <c r="W237" t="s">
        <v>43</v>
      </c>
      <c r="Z237" t="s">
        <v>43</v>
      </c>
      <c r="AA237" t="s">
        <v>43</v>
      </c>
      <c r="AB237" t="s">
        <v>43</v>
      </c>
      <c r="AC237" t="s">
        <v>43</v>
      </c>
      <c r="AD237" t="s">
        <v>41</v>
      </c>
    </row>
    <row r="238" spans="1:31">
      <c r="A238" t="s">
        <v>365</v>
      </c>
      <c r="B238" t="s">
        <v>34</v>
      </c>
      <c r="C238" t="s">
        <v>353</v>
      </c>
      <c r="D238" t="s">
        <v>364</v>
      </c>
      <c r="E238" t="s">
        <v>55</v>
      </c>
      <c r="F238" t="s">
        <v>38</v>
      </c>
      <c r="G238" s="1">
        <v>43319</v>
      </c>
      <c r="H238" t="s">
        <v>39</v>
      </c>
      <c r="I238" t="s">
        <v>40</v>
      </c>
      <c r="J238" t="s">
        <v>40</v>
      </c>
      <c r="K238">
        <v>-4.0100002000000003</v>
      </c>
      <c r="L238">
        <v>2.9000001000000002</v>
      </c>
      <c r="M238" t="s">
        <v>41</v>
      </c>
      <c r="N238" t="s">
        <v>45</v>
      </c>
      <c r="O238" t="s">
        <v>41</v>
      </c>
      <c r="P238" t="s">
        <v>41</v>
      </c>
      <c r="Q238" t="s">
        <v>41</v>
      </c>
      <c r="R238" t="s">
        <v>41</v>
      </c>
      <c r="S238" t="s">
        <v>41</v>
      </c>
      <c r="T238" t="s">
        <v>41</v>
      </c>
      <c r="V238" t="s">
        <v>41</v>
      </c>
      <c r="W238" t="s">
        <v>41</v>
      </c>
      <c r="Z238" t="s">
        <v>41</v>
      </c>
      <c r="AA238" t="s">
        <v>41</v>
      </c>
      <c r="AB238" t="s">
        <v>41</v>
      </c>
      <c r="AC238" t="s">
        <v>41</v>
      </c>
      <c r="AD238" t="s">
        <v>41</v>
      </c>
    </row>
    <row r="239" spans="1:31">
      <c r="A239" t="s">
        <v>366</v>
      </c>
      <c r="B239" t="s">
        <v>34</v>
      </c>
      <c r="C239" t="s">
        <v>353</v>
      </c>
      <c r="D239" t="s">
        <v>364</v>
      </c>
      <c r="E239" t="s">
        <v>55</v>
      </c>
      <c r="F239" t="s">
        <v>38</v>
      </c>
      <c r="G239" s="1">
        <v>43319</v>
      </c>
      <c r="H239" t="s">
        <v>39</v>
      </c>
      <c r="I239" t="s">
        <v>40</v>
      </c>
      <c r="J239" t="s">
        <v>40</v>
      </c>
      <c r="K239">
        <v>-4.0100002000000003</v>
      </c>
      <c r="L239">
        <v>6.9000000999999997</v>
      </c>
      <c r="M239" t="s">
        <v>41</v>
      </c>
      <c r="N239" t="s">
        <v>45</v>
      </c>
      <c r="O239" t="s">
        <v>41</v>
      </c>
      <c r="P239" t="s">
        <v>41</v>
      </c>
      <c r="Q239" t="s">
        <v>41</v>
      </c>
      <c r="R239" t="s">
        <v>41</v>
      </c>
      <c r="S239" t="s">
        <v>43</v>
      </c>
      <c r="T239" t="s">
        <v>41</v>
      </c>
      <c r="V239" t="s">
        <v>41</v>
      </c>
      <c r="W239" t="s">
        <v>41</v>
      </c>
      <c r="Z239" t="s">
        <v>41</v>
      </c>
      <c r="AA239" t="s">
        <v>41</v>
      </c>
      <c r="AB239" t="s">
        <v>41</v>
      </c>
      <c r="AC239" t="s">
        <v>41</v>
      </c>
      <c r="AD239" t="s">
        <v>41</v>
      </c>
    </row>
    <row r="240" spans="1:31">
      <c r="A240" t="s">
        <v>367</v>
      </c>
      <c r="B240" t="s">
        <v>49</v>
      </c>
      <c r="C240" t="s">
        <v>353</v>
      </c>
      <c r="D240" t="s">
        <v>364</v>
      </c>
      <c r="E240" t="s">
        <v>55</v>
      </c>
      <c r="F240" t="s">
        <v>38</v>
      </c>
      <c r="G240" s="1">
        <v>43319</v>
      </c>
      <c r="H240" t="s">
        <v>51</v>
      </c>
      <c r="I240" t="s">
        <v>40</v>
      </c>
      <c r="J240" t="s">
        <v>52</v>
      </c>
      <c r="K240">
        <v>-4.0100002000000003</v>
      </c>
      <c r="L240">
        <v>37.299999</v>
      </c>
      <c r="M240" t="s">
        <v>43</v>
      </c>
      <c r="N240" t="s">
        <v>42</v>
      </c>
      <c r="O240" t="s">
        <v>41</v>
      </c>
      <c r="P240" t="s">
        <v>43</v>
      </c>
      <c r="Q240" t="s">
        <v>41</v>
      </c>
      <c r="R240" t="s">
        <v>41</v>
      </c>
      <c r="S240" t="s">
        <v>41</v>
      </c>
      <c r="T240" t="s">
        <v>41</v>
      </c>
      <c r="V240" t="s">
        <v>43</v>
      </c>
      <c r="W240" t="s">
        <v>41</v>
      </c>
      <c r="Z240" t="s">
        <v>41</v>
      </c>
      <c r="AA240" t="s">
        <v>41</v>
      </c>
      <c r="AB240" t="s">
        <v>41</v>
      </c>
      <c r="AC240" t="s">
        <v>41</v>
      </c>
      <c r="AD240" t="s">
        <v>43</v>
      </c>
    </row>
    <row r="241" spans="1:32">
      <c r="A241" t="s">
        <v>368</v>
      </c>
      <c r="B241" t="s">
        <v>49</v>
      </c>
      <c r="C241" t="s">
        <v>353</v>
      </c>
      <c r="D241" t="s">
        <v>364</v>
      </c>
      <c r="E241" t="s">
        <v>55</v>
      </c>
      <c r="F241" t="s">
        <v>38</v>
      </c>
      <c r="G241" s="1">
        <v>43319</v>
      </c>
      <c r="H241" t="s">
        <v>39</v>
      </c>
      <c r="I241" t="s">
        <v>40</v>
      </c>
      <c r="J241" t="s">
        <v>40</v>
      </c>
      <c r="K241">
        <v>-4.0100002000000003</v>
      </c>
      <c r="L241">
        <v>4.6999997999999996</v>
      </c>
      <c r="M241" t="s">
        <v>41</v>
      </c>
      <c r="N241" t="s">
        <v>45</v>
      </c>
      <c r="O241" t="s">
        <v>41</v>
      </c>
      <c r="P241" t="s">
        <v>41</v>
      </c>
      <c r="Q241" t="s">
        <v>41</v>
      </c>
      <c r="R241" t="s">
        <v>41</v>
      </c>
      <c r="S241" t="s">
        <v>41</v>
      </c>
      <c r="T241" t="s">
        <v>41</v>
      </c>
      <c r="V241" t="s">
        <v>41</v>
      </c>
      <c r="W241" t="s">
        <v>41</v>
      </c>
      <c r="Z241" t="s">
        <v>41</v>
      </c>
      <c r="AA241" t="s">
        <v>41</v>
      </c>
      <c r="AB241" t="s">
        <v>41</v>
      </c>
      <c r="AC241" t="s">
        <v>41</v>
      </c>
      <c r="AD241" t="s">
        <v>41</v>
      </c>
    </row>
    <row r="242" spans="1:32">
      <c r="A242" t="s">
        <v>369</v>
      </c>
      <c r="B242" t="s">
        <v>34</v>
      </c>
      <c r="C242" t="s">
        <v>353</v>
      </c>
      <c r="D242" t="s">
        <v>364</v>
      </c>
      <c r="E242" t="s">
        <v>55</v>
      </c>
      <c r="F242" t="s">
        <v>38</v>
      </c>
      <c r="G242" s="1">
        <v>43319</v>
      </c>
      <c r="H242" t="s">
        <v>39</v>
      </c>
      <c r="I242" t="s">
        <v>40</v>
      </c>
      <c r="J242" t="s">
        <v>40</v>
      </c>
      <c r="K242">
        <v>-4.0100002000000003</v>
      </c>
      <c r="L242">
        <v>14.3</v>
      </c>
      <c r="M242" t="s">
        <v>41</v>
      </c>
      <c r="N242" t="s">
        <v>45</v>
      </c>
      <c r="O242" t="s">
        <v>41</v>
      </c>
      <c r="P242" t="s">
        <v>41</v>
      </c>
      <c r="Q242" t="s">
        <v>41</v>
      </c>
      <c r="R242" t="s">
        <v>41</v>
      </c>
      <c r="S242" t="s">
        <v>41</v>
      </c>
      <c r="T242" t="s">
        <v>41</v>
      </c>
      <c r="V242" t="s">
        <v>41</v>
      </c>
      <c r="W242" t="s">
        <v>41</v>
      </c>
      <c r="Z242" t="s">
        <v>41</v>
      </c>
      <c r="AA242" t="s">
        <v>41</v>
      </c>
      <c r="AB242" t="s">
        <v>41</v>
      </c>
      <c r="AC242" t="s">
        <v>41</v>
      </c>
      <c r="AD242" t="s">
        <v>43</v>
      </c>
    </row>
    <row r="243" spans="1:32">
      <c r="A243" t="s">
        <v>370</v>
      </c>
      <c r="B243" t="s">
        <v>34</v>
      </c>
      <c r="C243" t="s">
        <v>353</v>
      </c>
      <c r="D243" t="s">
        <v>371</v>
      </c>
      <c r="E243" t="s">
        <v>55</v>
      </c>
      <c r="F243" t="s">
        <v>38</v>
      </c>
      <c r="G243" s="1">
        <v>43319</v>
      </c>
      <c r="H243" t="s">
        <v>51</v>
      </c>
      <c r="I243" t="s">
        <v>40</v>
      </c>
      <c r="J243" t="s">
        <v>52</v>
      </c>
      <c r="K243">
        <v>-29.309999000000001</v>
      </c>
      <c r="L243">
        <v>65.300003000000004</v>
      </c>
      <c r="M243" t="s">
        <v>43</v>
      </c>
      <c r="N243" t="s">
        <v>45</v>
      </c>
      <c r="O243" t="s">
        <v>43</v>
      </c>
      <c r="P243" t="s">
        <v>41</v>
      </c>
      <c r="Q243" t="s">
        <v>41</v>
      </c>
      <c r="R243" t="s">
        <v>41</v>
      </c>
      <c r="S243" t="s">
        <v>41</v>
      </c>
      <c r="T243" t="s">
        <v>41</v>
      </c>
      <c r="W243" t="s">
        <v>43</v>
      </c>
      <c r="Z243" t="s">
        <v>43</v>
      </c>
      <c r="AA243" t="s">
        <v>43</v>
      </c>
      <c r="AB243" t="s">
        <v>43</v>
      </c>
    </row>
    <row r="244" spans="1:32">
      <c r="A244" t="s">
        <v>372</v>
      </c>
      <c r="B244" t="s">
        <v>49</v>
      </c>
      <c r="C244" t="s">
        <v>353</v>
      </c>
      <c r="D244" t="s">
        <v>371</v>
      </c>
      <c r="E244" t="s">
        <v>55</v>
      </c>
      <c r="F244" t="s">
        <v>38</v>
      </c>
      <c r="G244" s="1">
        <v>43319</v>
      </c>
      <c r="H244" t="s">
        <v>39</v>
      </c>
      <c r="I244" t="s">
        <v>40</v>
      </c>
      <c r="J244" t="s">
        <v>40</v>
      </c>
      <c r="K244">
        <v>-29.309999000000001</v>
      </c>
      <c r="L244">
        <v>34.700001</v>
      </c>
      <c r="M244" t="s">
        <v>41</v>
      </c>
      <c r="N244" t="s">
        <v>45</v>
      </c>
      <c r="O244" t="s">
        <v>41</v>
      </c>
      <c r="P244" t="s">
        <v>41</v>
      </c>
      <c r="Q244" t="s">
        <v>41</v>
      </c>
      <c r="R244" t="s">
        <v>41</v>
      </c>
      <c r="S244" t="s">
        <v>41</v>
      </c>
      <c r="T244" t="s">
        <v>41</v>
      </c>
      <c r="W244" t="s">
        <v>43</v>
      </c>
      <c r="Z244" t="s">
        <v>41</v>
      </c>
      <c r="AA244" t="s">
        <v>41</v>
      </c>
      <c r="AB244" t="s">
        <v>41</v>
      </c>
    </row>
    <row r="245" spans="1:32">
      <c r="A245" t="s">
        <v>373</v>
      </c>
      <c r="B245" t="s">
        <v>34</v>
      </c>
      <c r="C245" t="s">
        <v>374</v>
      </c>
      <c r="D245" t="s">
        <v>375</v>
      </c>
      <c r="E245" t="s">
        <v>55</v>
      </c>
      <c r="F245" t="s">
        <v>38</v>
      </c>
      <c r="G245" s="1">
        <v>43242</v>
      </c>
      <c r="H245" t="s">
        <v>39</v>
      </c>
      <c r="I245" t="s">
        <v>40</v>
      </c>
      <c r="J245" t="s">
        <v>40</v>
      </c>
      <c r="K245">
        <v>-47.48</v>
      </c>
      <c r="L245">
        <v>25.4</v>
      </c>
      <c r="M245" t="s">
        <v>41</v>
      </c>
      <c r="N245" t="s">
        <v>45</v>
      </c>
      <c r="O245" t="s">
        <v>41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AA245" t="s">
        <v>41</v>
      </c>
      <c r="AD245" t="s">
        <v>41</v>
      </c>
    </row>
    <row r="246" spans="1:32">
      <c r="A246" t="s">
        <v>376</v>
      </c>
      <c r="B246" t="s">
        <v>34</v>
      </c>
      <c r="C246" t="s">
        <v>374</v>
      </c>
      <c r="D246" t="s">
        <v>375</v>
      </c>
      <c r="E246" t="s">
        <v>55</v>
      </c>
      <c r="F246" t="s">
        <v>38</v>
      </c>
      <c r="G246" s="1">
        <v>43242</v>
      </c>
      <c r="H246" t="s">
        <v>51</v>
      </c>
      <c r="I246" t="s">
        <v>40</v>
      </c>
      <c r="J246" t="s">
        <v>52</v>
      </c>
      <c r="K246">
        <v>-47.48</v>
      </c>
      <c r="L246">
        <v>74.599997999999999</v>
      </c>
      <c r="M246" t="s">
        <v>43</v>
      </c>
      <c r="N246" t="s">
        <v>45</v>
      </c>
      <c r="O246" t="s">
        <v>41</v>
      </c>
      <c r="P246" t="s">
        <v>41</v>
      </c>
      <c r="Q246" t="s">
        <v>41</v>
      </c>
      <c r="R246" t="s">
        <v>41</v>
      </c>
      <c r="S246" t="s">
        <v>41</v>
      </c>
      <c r="T246" t="s">
        <v>41</v>
      </c>
      <c r="AA246" t="s">
        <v>43</v>
      </c>
      <c r="AD246" t="s">
        <v>43</v>
      </c>
    </row>
    <row r="247" spans="1:32">
      <c r="A247" t="s">
        <v>377</v>
      </c>
      <c r="B247" t="s">
        <v>34</v>
      </c>
      <c r="C247" t="s">
        <v>374</v>
      </c>
      <c r="D247" t="s">
        <v>378</v>
      </c>
      <c r="E247" t="s">
        <v>55</v>
      </c>
      <c r="F247" t="s">
        <v>38</v>
      </c>
      <c r="G247" s="1">
        <v>43242</v>
      </c>
      <c r="H247" t="s">
        <v>39</v>
      </c>
      <c r="I247" t="s">
        <v>40</v>
      </c>
      <c r="J247" t="s">
        <v>40</v>
      </c>
      <c r="K247">
        <v>-39.509998000000003</v>
      </c>
      <c r="L247">
        <v>28.68</v>
      </c>
      <c r="M247" t="s">
        <v>41</v>
      </c>
      <c r="N247" t="s">
        <v>45</v>
      </c>
      <c r="O247" t="s">
        <v>41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AA247" t="s">
        <v>41</v>
      </c>
    </row>
    <row r="248" spans="1:32">
      <c r="A248" t="s">
        <v>379</v>
      </c>
      <c r="B248" t="s">
        <v>49</v>
      </c>
      <c r="C248" t="s">
        <v>374</v>
      </c>
      <c r="D248" t="s">
        <v>378</v>
      </c>
      <c r="E248" t="s">
        <v>55</v>
      </c>
      <c r="F248" t="s">
        <v>38</v>
      </c>
      <c r="G248" s="1">
        <v>43242</v>
      </c>
      <c r="H248" t="s">
        <v>39</v>
      </c>
      <c r="I248" t="s">
        <v>40</v>
      </c>
      <c r="J248" t="s">
        <v>40</v>
      </c>
      <c r="K248">
        <v>-39.509998000000003</v>
      </c>
      <c r="L248">
        <v>19.59</v>
      </c>
      <c r="M248" t="s">
        <v>41</v>
      </c>
      <c r="N248" t="s">
        <v>45</v>
      </c>
      <c r="O248" t="s">
        <v>41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AA248" t="s">
        <v>43</v>
      </c>
    </row>
    <row r="249" spans="1:32">
      <c r="A249" t="s">
        <v>380</v>
      </c>
      <c r="B249" t="s">
        <v>34</v>
      </c>
      <c r="C249" t="s">
        <v>374</v>
      </c>
      <c r="D249" t="s">
        <v>378</v>
      </c>
      <c r="E249" t="s">
        <v>55</v>
      </c>
      <c r="F249" t="s">
        <v>38</v>
      </c>
      <c r="G249" s="1">
        <v>43242</v>
      </c>
      <c r="H249" t="s">
        <v>51</v>
      </c>
      <c r="I249" t="s">
        <v>40</v>
      </c>
      <c r="J249" t="s">
        <v>52</v>
      </c>
      <c r="K249">
        <v>-39.509998000000003</v>
      </c>
      <c r="L249">
        <v>30.02</v>
      </c>
      <c r="M249" t="s">
        <v>43</v>
      </c>
      <c r="N249" t="s">
        <v>45</v>
      </c>
      <c r="O249" t="s">
        <v>41</v>
      </c>
      <c r="P249" t="s">
        <v>41</v>
      </c>
      <c r="Q249" t="s">
        <v>41</v>
      </c>
      <c r="R249" t="s">
        <v>41</v>
      </c>
      <c r="S249" t="s">
        <v>41</v>
      </c>
      <c r="T249" t="s">
        <v>41</v>
      </c>
      <c r="AA249" t="s">
        <v>41</v>
      </c>
    </row>
    <row r="250" spans="1:32">
      <c r="A250" t="s">
        <v>381</v>
      </c>
      <c r="B250" t="s">
        <v>49</v>
      </c>
      <c r="C250" t="s">
        <v>374</v>
      </c>
      <c r="D250" t="s">
        <v>378</v>
      </c>
      <c r="E250" t="s">
        <v>55</v>
      </c>
      <c r="F250" t="s">
        <v>38</v>
      </c>
      <c r="G250" s="1">
        <v>43242</v>
      </c>
      <c r="H250" t="s">
        <v>39</v>
      </c>
      <c r="I250" t="s">
        <v>40</v>
      </c>
      <c r="J250" t="s">
        <v>40</v>
      </c>
      <c r="K250">
        <v>-39.509998000000003</v>
      </c>
      <c r="L250">
        <v>21.719999000000001</v>
      </c>
      <c r="M250" t="s">
        <v>41</v>
      </c>
      <c r="N250" t="s">
        <v>45</v>
      </c>
      <c r="O250" t="s">
        <v>43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AA250" t="s">
        <v>41</v>
      </c>
    </row>
    <row r="251" spans="1:32">
      <c r="A251" t="s">
        <v>382</v>
      </c>
      <c r="B251" t="s">
        <v>49</v>
      </c>
      <c r="C251" t="s">
        <v>374</v>
      </c>
      <c r="D251" t="s">
        <v>383</v>
      </c>
      <c r="E251" t="s">
        <v>55</v>
      </c>
      <c r="F251" t="s">
        <v>38</v>
      </c>
      <c r="G251" s="1">
        <v>43242</v>
      </c>
      <c r="H251" t="s">
        <v>39</v>
      </c>
      <c r="I251" t="s">
        <v>40</v>
      </c>
      <c r="J251" t="s">
        <v>40</v>
      </c>
      <c r="K251">
        <v>-36.610000999999997</v>
      </c>
      <c r="L251">
        <v>21.709999</v>
      </c>
      <c r="M251" t="s">
        <v>41</v>
      </c>
      <c r="N251" t="s">
        <v>45</v>
      </c>
      <c r="O251" t="s">
        <v>41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W251" t="s">
        <v>41</v>
      </c>
    </row>
    <row r="252" spans="1:32">
      <c r="A252" t="s">
        <v>384</v>
      </c>
      <c r="B252" t="s">
        <v>49</v>
      </c>
      <c r="C252" t="s">
        <v>374</v>
      </c>
      <c r="D252" t="s">
        <v>383</v>
      </c>
      <c r="E252" t="s">
        <v>55</v>
      </c>
      <c r="F252" t="s">
        <v>38</v>
      </c>
      <c r="G252" s="1">
        <v>43242</v>
      </c>
      <c r="H252" t="s">
        <v>39</v>
      </c>
      <c r="I252" t="s">
        <v>40</v>
      </c>
      <c r="J252" t="s">
        <v>40</v>
      </c>
      <c r="K252">
        <v>-36.610000999999997</v>
      </c>
      <c r="L252">
        <v>37.529998999999997</v>
      </c>
      <c r="M252" t="s">
        <v>41</v>
      </c>
      <c r="N252" t="s">
        <v>45</v>
      </c>
      <c r="O252" t="s">
        <v>41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W252" t="s">
        <v>43</v>
      </c>
    </row>
    <row r="253" spans="1:32">
      <c r="A253" t="s">
        <v>385</v>
      </c>
      <c r="B253" t="s">
        <v>34</v>
      </c>
      <c r="C253" t="s">
        <v>374</v>
      </c>
      <c r="D253" t="s">
        <v>383</v>
      </c>
      <c r="E253" t="s">
        <v>55</v>
      </c>
      <c r="F253" t="s">
        <v>38</v>
      </c>
      <c r="G253" s="1">
        <v>43242</v>
      </c>
      <c r="H253" t="s">
        <v>51</v>
      </c>
      <c r="I253" t="s">
        <v>40</v>
      </c>
      <c r="J253" t="s">
        <v>52</v>
      </c>
      <c r="K253">
        <v>-36.610000999999997</v>
      </c>
      <c r="L253">
        <v>40.770000000000003</v>
      </c>
      <c r="M253" t="s">
        <v>43</v>
      </c>
      <c r="N253" t="s">
        <v>45</v>
      </c>
      <c r="O253" t="s">
        <v>41</v>
      </c>
      <c r="P253" t="s">
        <v>41</v>
      </c>
      <c r="Q253" t="s">
        <v>41</v>
      </c>
      <c r="R253" t="s">
        <v>41</v>
      </c>
      <c r="S253" t="s">
        <v>41</v>
      </c>
      <c r="T253" t="s">
        <v>41</v>
      </c>
      <c r="W253" t="s">
        <v>41</v>
      </c>
    </row>
    <row r="254" spans="1:32">
      <c r="A254" t="s">
        <v>386</v>
      </c>
      <c r="B254" t="s">
        <v>34</v>
      </c>
      <c r="C254" t="s">
        <v>374</v>
      </c>
      <c r="D254" t="s">
        <v>387</v>
      </c>
      <c r="E254" t="s">
        <v>55</v>
      </c>
      <c r="F254" t="s">
        <v>38</v>
      </c>
      <c r="G254" s="1">
        <v>43242</v>
      </c>
      <c r="H254" t="s">
        <v>51</v>
      </c>
      <c r="I254" t="s">
        <v>40</v>
      </c>
      <c r="J254" t="s">
        <v>52</v>
      </c>
      <c r="K254">
        <v>-62.060001</v>
      </c>
      <c r="L254">
        <v>58.689999</v>
      </c>
      <c r="M254" t="s">
        <v>43</v>
      </c>
      <c r="N254" t="s">
        <v>45</v>
      </c>
      <c r="O254" t="s">
        <v>43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</row>
    <row r="255" spans="1:32">
      <c r="A255" t="s">
        <v>388</v>
      </c>
      <c r="B255" t="s">
        <v>34</v>
      </c>
      <c r="C255" t="s">
        <v>374</v>
      </c>
      <c r="D255" t="s">
        <v>387</v>
      </c>
      <c r="E255" t="s">
        <v>55</v>
      </c>
      <c r="F255" t="s">
        <v>38</v>
      </c>
      <c r="G255" s="1">
        <v>43242</v>
      </c>
      <c r="H255" t="s">
        <v>39</v>
      </c>
      <c r="I255" t="s">
        <v>40</v>
      </c>
      <c r="J255" t="s">
        <v>40</v>
      </c>
      <c r="K255">
        <v>-62.060001</v>
      </c>
      <c r="L255">
        <v>41.310001</v>
      </c>
      <c r="M255" t="s">
        <v>41</v>
      </c>
      <c r="N255" t="s">
        <v>45</v>
      </c>
      <c r="O255" t="s">
        <v>41</v>
      </c>
      <c r="P255" t="s">
        <v>41</v>
      </c>
      <c r="Q255" t="s">
        <v>43</v>
      </c>
      <c r="R255" t="s">
        <v>41</v>
      </c>
      <c r="S255" t="s">
        <v>41</v>
      </c>
      <c r="T255" t="s">
        <v>41</v>
      </c>
    </row>
    <row r="256" spans="1:32">
      <c r="A256" t="s">
        <v>389</v>
      </c>
      <c r="B256" t="s">
        <v>49</v>
      </c>
      <c r="C256" t="s">
        <v>374</v>
      </c>
      <c r="D256" t="s">
        <v>390</v>
      </c>
      <c r="E256" t="s">
        <v>55</v>
      </c>
      <c r="F256" t="s">
        <v>38</v>
      </c>
      <c r="G256" s="1">
        <v>43242</v>
      </c>
      <c r="H256" t="s">
        <v>51</v>
      </c>
      <c r="I256" t="s">
        <v>40</v>
      </c>
      <c r="J256" t="s">
        <v>52</v>
      </c>
      <c r="K256">
        <v>-17.41</v>
      </c>
      <c r="L256">
        <v>48.66</v>
      </c>
      <c r="M256" t="s">
        <v>43</v>
      </c>
      <c r="N256" t="s">
        <v>45</v>
      </c>
      <c r="O256" t="s">
        <v>43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AF256" t="s">
        <v>43</v>
      </c>
    </row>
    <row r="257" spans="1:32">
      <c r="A257" t="s">
        <v>391</v>
      </c>
      <c r="B257" t="s">
        <v>34</v>
      </c>
      <c r="C257" t="s">
        <v>374</v>
      </c>
      <c r="D257" t="s">
        <v>390</v>
      </c>
      <c r="E257" t="s">
        <v>55</v>
      </c>
      <c r="F257" t="s">
        <v>38</v>
      </c>
      <c r="G257" s="1">
        <v>43242</v>
      </c>
      <c r="H257" t="s">
        <v>39</v>
      </c>
      <c r="I257" t="s">
        <v>40</v>
      </c>
      <c r="J257" t="s">
        <v>40</v>
      </c>
      <c r="K257">
        <v>-17.41</v>
      </c>
      <c r="L257">
        <v>1.23</v>
      </c>
      <c r="M257" t="s">
        <v>41</v>
      </c>
      <c r="N257" t="s">
        <v>45</v>
      </c>
      <c r="O257" t="s">
        <v>41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AF257" t="s">
        <v>41</v>
      </c>
    </row>
    <row r="258" spans="1:32">
      <c r="A258" t="s">
        <v>392</v>
      </c>
      <c r="B258" t="s">
        <v>34</v>
      </c>
      <c r="C258" t="s">
        <v>374</v>
      </c>
      <c r="D258" t="s">
        <v>390</v>
      </c>
      <c r="E258" t="s">
        <v>55</v>
      </c>
      <c r="F258" t="s">
        <v>38</v>
      </c>
      <c r="G258" s="1">
        <v>43242</v>
      </c>
      <c r="H258" t="s">
        <v>39</v>
      </c>
      <c r="I258" t="s">
        <v>40</v>
      </c>
      <c r="J258" t="s">
        <v>40</v>
      </c>
      <c r="K258">
        <v>-17.41</v>
      </c>
      <c r="L258">
        <v>1.5700000999999999</v>
      </c>
      <c r="M258" t="s">
        <v>41</v>
      </c>
      <c r="N258" t="s">
        <v>45</v>
      </c>
      <c r="O258" t="s">
        <v>41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</row>
    <row r="259" spans="1:32">
      <c r="A259" t="s">
        <v>393</v>
      </c>
      <c r="B259" t="s">
        <v>34</v>
      </c>
      <c r="C259" t="s">
        <v>374</v>
      </c>
      <c r="D259" t="s">
        <v>390</v>
      </c>
      <c r="E259" t="s">
        <v>55</v>
      </c>
      <c r="F259" t="s">
        <v>38</v>
      </c>
      <c r="G259" s="1">
        <v>43242</v>
      </c>
      <c r="H259" t="s">
        <v>39</v>
      </c>
      <c r="I259" t="s">
        <v>40</v>
      </c>
      <c r="J259" t="s">
        <v>40</v>
      </c>
      <c r="K259">
        <v>-17.41</v>
      </c>
      <c r="L259">
        <v>40.509998000000003</v>
      </c>
      <c r="M259" t="s">
        <v>41</v>
      </c>
      <c r="N259" t="s">
        <v>45</v>
      </c>
      <c r="O259" t="s">
        <v>41</v>
      </c>
      <c r="P259" t="s">
        <v>43</v>
      </c>
      <c r="Q259" t="s">
        <v>43</v>
      </c>
      <c r="R259" t="s">
        <v>41</v>
      </c>
      <c r="S259" t="s">
        <v>41</v>
      </c>
      <c r="T259" t="s">
        <v>41</v>
      </c>
    </row>
    <row r="260" spans="1:32">
      <c r="A260" t="s">
        <v>394</v>
      </c>
      <c r="B260" t="s">
        <v>34</v>
      </c>
      <c r="C260" t="s">
        <v>374</v>
      </c>
      <c r="D260" t="s">
        <v>390</v>
      </c>
      <c r="E260" t="s">
        <v>55</v>
      </c>
      <c r="F260" t="s">
        <v>38</v>
      </c>
      <c r="G260" s="1">
        <v>43242</v>
      </c>
      <c r="H260" t="s">
        <v>39</v>
      </c>
      <c r="I260" t="s">
        <v>40</v>
      </c>
      <c r="J260" t="s">
        <v>40</v>
      </c>
      <c r="K260">
        <v>-17.41</v>
      </c>
      <c r="L260">
        <v>7.1999997999999996</v>
      </c>
      <c r="M260" t="s">
        <v>41</v>
      </c>
      <c r="N260" t="s">
        <v>42</v>
      </c>
      <c r="O260" t="s">
        <v>41</v>
      </c>
      <c r="P260" t="s">
        <v>41</v>
      </c>
      <c r="Q260" t="s">
        <v>43</v>
      </c>
      <c r="R260" t="s">
        <v>41</v>
      </c>
      <c r="S260" t="s">
        <v>41</v>
      </c>
      <c r="T260" t="s">
        <v>41</v>
      </c>
      <c r="AF260" t="s">
        <v>41</v>
      </c>
    </row>
    <row r="261" spans="1:32">
      <c r="A261" t="s">
        <v>395</v>
      </c>
      <c r="B261" t="s">
        <v>34</v>
      </c>
      <c r="C261" t="s">
        <v>374</v>
      </c>
      <c r="D261" t="s">
        <v>390</v>
      </c>
      <c r="E261" t="s">
        <v>55</v>
      </c>
      <c r="F261" t="s">
        <v>38</v>
      </c>
      <c r="G261" s="1">
        <v>43242</v>
      </c>
      <c r="H261" t="s">
        <v>39</v>
      </c>
      <c r="I261" t="s">
        <v>40</v>
      </c>
      <c r="J261" t="s">
        <v>40</v>
      </c>
      <c r="K261">
        <v>-17.41</v>
      </c>
      <c r="L261">
        <v>0.82999997999999997</v>
      </c>
      <c r="M261" t="s">
        <v>41</v>
      </c>
      <c r="N261" t="s">
        <v>45</v>
      </c>
      <c r="O261" t="s">
        <v>41</v>
      </c>
      <c r="P261" t="s">
        <v>41</v>
      </c>
      <c r="Q261" t="s">
        <v>41</v>
      </c>
      <c r="R261" t="s">
        <v>41</v>
      </c>
      <c r="S261" t="s">
        <v>41</v>
      </c>
      <c r="T261" t="s">
        <v>41</v>
      </c>
      <c r="AF261" t="s">
        <v>41</v>
      </c>
    </row>
    <row r="262" spans="1:32">
      <c r="A262" t="s">
        <v>396</v>
      </c>
      <c r="B262" t="s">
        <v>34</v>
      </c>
      <c r="C262" t="s">
        <v>397</v>
      </c>
      <c r="D262" t="s">
        <v>398</v>
      </c>
      <c r="E262" t="s">
        <v>37</v>
      </c>
      <c r="F262" t="s">
        <v>38</v>
      </c>
      <c r="G262" s="1">
        <v>43277</v>
      </c>
      <c r="H262" t="s">
        <v>39</v>
      </c>
      <c r="I262" t="s">
        <v>40</v>
      </c>
      <c r="J262" t="s">
        <v>40</v>
      </c>
      <c r="K262">
        <v>23.799999</v>
      </c>
      <c r="L262">
        <v>2.2999999999999998</v>
      </c>
      <c r="M262" t="s">
        <v>41</v>
      </c>
      <c r="N262" t="s">
        <v>45</v>
      </c>
      <c r="O262" t="s">
        <v>41</v>
      </c>
      <c r="P262" t="s">
        <v>41</v>
      </c>
      <c r="Q262" t="s">
        <v>41</v>
      </c>
      <c r="R262" t="s">
        <v>41</v>
      </c>
      <c r="S262" t="s">
        <v>43</v>
      </c>
      <c r="T262" t="s">
        <v>43</v>
      </c>
      <c r="V262" t="s">
        <v>41</v>
      </c>
      <c r="W262" t="s">
        <v>43</v>
      </c>
      <c r="Z262" t="s">
        <v>41</v>
      </c>
      <c r="AA262" t="s">
        <v>41</v>
      </c>
      <c r="AB262" t="s">
        <v>41</v>
      </c>
      <c r="AE262" t="s">
        <v>41</v>
      </c>
    </row>
    <row r="263" spans="1:32">
      <c r="A263" t="s">
        <v>399</v>
      </c>
      <c r="B263" t="s">
        <v>34</v>
      </c>
      <c r="C263" t="s">
        <v>397</v>
      </c>
      <c r="D263" t="s">
        <v>398</v>
      </c>
      <c r="E263" t="s">
        <v>37</v>
      </c>
      <c r="F263" t="s">
        <v>38</v>
      </c>
      <c r="G263" s="1">
        <v>43277</v>
      </c>
      <c r="H263" t="s">
        <v>51</v>
      </c>
      <c r="I263" t="s">
        <v>40</v>
      </c>
      <c r="J263" t="s">
        <v>52</v>
      </c>
      <c r="K263">
        <v>23.799999</v>
      </c>
      <c r="L263">
        <v>39.599997999999999</v>
      </c>
      <c r="M263" t="s">
        <v>43</v>
      </c>
      <c r="N263" t="s">
        <v>42</v>
      </c>
      <c r="O263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V263" t="s">
        <v>41</v>
      </c>
      <c r="W263" t="s">
        <v>43</v>
      </c>
      <c r="Z263" t="s">
        <v>43</v>
      </c>
      <c r="AA263" t="s">
        <v>43</v>
      </c>
      <c r="AB263" t="s">
        <v>43</v>
      </c>
      <c r="AE263" t="s">
        <v>43</v>
      </c>
    </row>
    <row r="264" spans="1:32">
      <c r="A264" t="s">
        <v>400</v>
      </c>
      <c r="B264" t="s">
        <v>34</v>
      </c>
      <c r="C264" t="s">
        <v>397</v>
      </c>
      <c r="D264" t="s">
        <v>398</v>
      </c>
      <c r="E264" t="s">
        <v>37</v>
      </c>
      <c r="F264" t="s">
        <v>38</v>
      </c>
      <c r="G264" s="1">
        <v>43277</v>
      </c>
      <c r="H264" t="s">
        <v>39</v>
      </c>
      <c r="I264" t="s">
        <v>40</v>
      </c>
      <c r="J264" t="s">
        <v>40</v>
      </c>
      <c r="K264">
        <v>23.799999</v>
      </c>
      <c r="L264">
        <v>1.5</v>
      </c>
      <c r="M264" t="s">
        <v>41</v>
      </c>
      <c r="N264" t="s">
        <v>42</v>
      </c>
      <c r="O264" t="s">
        <v>41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V264" t="s">
        <v>41</v>
      </c>
      <c r="W264" t="s">
        <v>41</v>
      </c>
      <c r="Z264" t="s">
        <v>41</v>
      </c>
      <c r="AA264" t="s">
        <v>41</v>
      </c>
      <c r="AB264" t="s">
        <v>41</v>
      </c>
      <c r="AE264" t="s">
        <v>41</v>
      </c>
    </row>
    <row r="265" spans="1:32">
      <c r="A265" t="s">
        <v>401</v>
      </c>
      <c r="B265" t="s">
        <v>34</v>
      </c>
      <c r="C265" t="s">
        <v>397</v>
      </c>
      <c r="D265" t="s">
        <v>398</v>
      </c>
      <c r="E265" t="s">
        <v>37</v>
      </c>
      <c r="F265" t="s">
        <v>38</v>
      </c>
      <c r="G265" s="1">
        <v>43277</v>
      </c>
      <c r="H265" t="s">
        <v>39</v>
      </c>
      <c r="I265" t="s">
        <v>40</v>
      </c>
      <c r="J265" t="s">
        <v>40</v>
      </c>
      <c r="K265">
        <v>23.799999</v>
      </c>
      <c r="L265">
        <v>8.3000001999999995</v>
      </c>
      <c r="M265" t="s">
        <v>41</v>
      </c>
      <c r="N265" t="s">
        <v>45</v>
      </c>
      <c r="O265" t="s">
        <v>41</v>
      </c>
      <c r="P265" t="s">
        <v>41</v>
      </c>
      <c r="Q265" t="s">
        <v>41</v>
      </c>
      <c r="R265" t="s">
        <v>43</v>
      </c>
      <c r="S265" t="s">
        <v>41</v>
      </c>
      <c r="T265" t="s">
        <v>41</v>
      </c>
      <c r="V265" t="s">
        <v>41</v>
      </c>
      <c r="W265" t="s">
        <v>43</v>
      </c>
      <c r="Z265" t="s">
        <v>41</v>
      </c>
      <c r="AA265" t="s">
        <v>41</v>
      </c>
      <c r="AB265" t="s">
        <v>41</v>
      </c>
      <c r="AE265" t="s">
        <v>41</v>
      </c>
    </row>
    <row r="266" spans="1:32">
      <c r="A266" t="s">
        <v>402</v>
      </c>
      <c r="B266" t="s">
        <v>49</v>
      </c>
      <c r="C266" t="s">
        <v>397</v>
      </c>
      <c r="D266" t="s">
        <v>398</v>
      </c>
      <c r="E266" t="s">
        <v>37</v>
      </c>
      <c r="F266" t="s">
        <v>38</v>
      </c>
      <c r="G266" s="1">
        <v>43277</v>
      </c>
      <c r="H266" t="s">
        <v>39</v>
      </c>
      <c r="I266" t="s">
        <v>40</v>
      </c>
      <c r="J266" t="s">
        <v>40</v>
      </c>
      <c r="K266">
        <v>23.799999</v>
      </c>
      <c r="L266">
        <v>8.1999998000000005</v>
      </c>
      <c r="M266" t="s">
        <v>41</v>
      </c>
      <c r="N266" t="s">
        <v>42</v>
      </c>
      <c r="O266" t="s">
        <v>41</v>
      </c>
      <c r="P266" t="s">
        <v>41</v>
      </c>
      <c r="Q266" t="s">
        <v>41</v>
      </c>
      <c r="R266" t="s">
        <v>41</v>
      </c>
      <c r="S266" t="s">
        <v>41</v>
      </c>
      <c r="T266" t="s">
        <v>43</v>
      </c>
      <c r="V266" t="s">
        <v>41</v>
      </c>
      <c r="W266" t="s">
        <v>43</v>
      </c>
      <c r="Z266" t="s">
        <v>41</v>
      </c>
      <c r="AA266" t="s">
        <v>41</v>
      </c>
      <c r="AB266" t="s">
        <v>41</v>
      </c>
      <c r="AE266" t="s">
        <v>41</v>
      </c>
    </row>
    <row r="267" spans="1:32">
      <c r="A267" t="s">
        <v>403</v>
      </c>
      <c r="B267" t="s">
        <v>34</v>
      </c>
      <c r="C267" t="s">
        <v>397</v>
      </c>
      <c r="D267" t="s">
        <v>398</v>
      </c>
      <c r="E267" t="s">
        <v>37</v>
      </c>
      <c r="F267" t="s">
        <v>38</v>
      </c>
      <c r="G267" s="1">
        <v>43277</v>
      </c>
      <c r="H267" t="s">
        <v>39</v>
      </c>
      <c r="I267" t="s">
        <v>40</v>
      </c>
      <c r="J267" t="s">
        <v>40</v>
      </c>
      <c r="K267">
        <v>23.799999</v>
      </c>
      <c r="L267">
        <v>1.6</v>
      </c>
      <c r="M267" t="s">
        <v>41</v>
      </c>
      <c r="N267" t="s">
        <v>45</v>
      </c>
      <c r="O267" t="s">
        <v>41</v>
      </c>
      <c r="P267" t="s">
        <v>41</v>
      </c>
      <c r="Q267" t="s">
        <v>41</v>
      </c>
      <c r="R267" t="s">
        <v>41</v>
      </c>
      <c r="S267" t="s">
        <v>41</v>
      </c>
      <c r="T267" t="s">
        <v>41</v>
      </c>
      <c r="V267" t="s">
        <v>41</v>
      </c>
      <c r="W267" t="s">
        <v>41</v>
      </c>
      <c r="Z267" t="s">
        <v>41</v>
      </c>
      <c r="AA267" t="s">
        <v>41</v>
      </c>
      <c r="AB267" t="s">
        <v>41</v>
      </c>
      <c r="AE267" t="s">
        <v>41</v>
      </c>
    </row>
    <row r="268" spans="1:32">
      <c r="A268" t="s">
        <v>404</v>
      </c>
      <c r="B268" t="s">
        <v>34</v>
      </c>
      <c r="C268" t="s">
        <v>397</v>
      </c>
      <c r="D268" t="s">
        <v>398</v>
      </c>
      <c r="E268" t="s">
        <v>37</v>
      </c>
      <c r="F268" t="s">
        <v>38</v>
      </c>
      <c r="G268" s="1">
        <v>43277</v>
      </c>
      <c r="H268" t="s">
        <v>39</v>
      </c>
      <c r="I268" t="s">
        <v>40</v>
      </c>
      <c r="J268" t="s">
        <v>40</v>
      </c>
      <c r="K268">
        <v>23.799999</v>
      </c>
      <c r="L268">
        <v>5.8000002000000004</v>
      </c>
      <c r="M268" t="s">
        <v>41</v>
      </c>
      <c r="N268" t="s">
        <v>45</v>
      </c>
      <c r="O268" t="s">
        <v>41</v>
      </c>
      <c r="P268" t="s">
        <v>43</v>
      </c>
      <c r="Q268" t="s">
        <v>43</v>
      </c>
      <c r="R268" t="s">
        <v>41</v>
      </c>
      <c r="S268" t="s">
        <v>41</v>
      </c>
      <c r="T268" t="s">
        <v>41</v>
      </c>
      <c r="V268" t="s">
        <v>41</v>
      </c>
      <c r="W268" t="s">
        <v>43</v>
      </c>
      <c r="Z268" t="s">
        <v>41</v>
      </c>
      <c r="AA268" t="s">
        <v>41</v>
      </c>
      <c r="AB268" t="s">
        <v>41</v>
      </c>
      <c r="AE268" t="s">
        <v>41</v>
      </c>
    </row>
    <row r="269" spans="1:32">
      <c r="A269" t="s">
        <v>405</v>
      </c>
      <c r="B269" t="s">
        <v>34</v>
      </c>
      <c r="C269" t="s">
        <v>397</v>
      </c>
      <c r="D269" t="s">
        <v>398</v>
      </c>
      <c r="E269" t="s">
        <v>37</v>
      </c>
      <c r="F269" t="s">
        <v>38</v>
      </c>
      <c r="G269" s="1">
        <v>43277</v>
      </c>
      <c r="H269" t="s">
        <v>39</v>
      </c>
      <c r="I269" t="s">
        <v>40</v>
      </c>
      <c r="J269" t="s">
        <v>40</v>
      </c>
      <c r="K269">
        <v>23.799999</v>
      </c>
      <c r="L269">
        <v>29.4</v>
      </c>
      <c r="M269" t="s">
        <v>41</v>
      </c>
      <c r="N269" t="s">
        <v>42</v>
      </c>
      <c r="O269" t="s">
        <v>41</v>
      </c>
      <c r="P269" t="s">
        <v>41</v>
      </c>
      <c r="Q269" t="s">
        <v>43</v>
      </c>
      <c r="R269" t="s">
        <v>41</v>
      </c>
      <c r="S269" t="s">
        <v>41</v>
      </c>
      <c r="T269" t="s">
        <v>41</v>
      </c>
      <c r="V269" t="s">
        <v>41</v>
      </c>
      <c r="W269" t="s">
        <v>43</v>
      </c>
      <c r="Z269" t="s">
        <v>41</v>
      </c>
      <c r="AA269" t="s">
        <v>41</v>
      </c>
      <c r="AB269" t="s">
        <v>41</v>
      </c>
      <c r="AE269" t="s">
        <v>41</v>
      </c>
    </row>
    <row r="270" spans="1:32">
      <c r="A270" t="s">
        <v>406</v>
      </c>
      <c r="B270" t="s">
        <v>49</v>
      </c>
      <c r="C270" t="s">
        <v>397</v>
      </c>
      <c r="D270" t="s">
        <v>407</v>
      </c>
      <c r="E270" t="s">
        <v>55</v>
      </c>
      <c r="F270" t="s">
        <v>38</v>
      </c>
      <c r="G270" s="1">
        <v>43277</v>
      </c>
      <c r="H270" t="s">
        <v>39</v>
      </c>
      <c r="I270" t="s">
        <v>40</v>
      </c>
      <c r="J270" t="s">
        <v>40</v>
      </c>
      <c r="K270">
        <v>-29.66</v>
      </c>
      <c r="L270">
        <v>28</v>
      </c>
      <c r="M270" t="s">
        <v>41</v>
      </c>
      <c r="N270" t="s">
        <v>45</v>
      </c>
      <c r="O270" t="s">
        <v>41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W270" t="s">
        <v>43</v>
      </c>
      <c r="AA270" t="s">
        <v>41</v>
      </c>
      <c r="AF270" t="s">
        <v>41</v>
      </c>
    </row>
    <row r="271" spans="1:32">
      <c r="A271" t="s">
        <v>408</v>
      </c>
      <c r="B271" t="s">
        <v>34</v>
      </c>
      <c r="C271" t="s">
        <v>397</v>
      </c>
      <c r="D271" t="s">
        <v>407</v>
      </c>
      <c r="E271" t="s">
        <v>55</v>
      </c>
      <c r="F271" t="s">
        <v>38</v>
      </c>
      <c r="G271" s="1">
        <v>43277</v>
      </c>
      <c r="H271" t="s">
        <v>39</v>
      </c>
      <c r="I271" t="s">
        <v>40</v>
      </c>
      <c r="J271" t="s">
        <v>40</v>
      </c>
      <c r="K271">
        <v>-29.66</v>
      </c>
      <c r="L271">
        <v>2.2000000000000002</v>
      </c>
      <c r="M271" t="s">
        <v>41</v>
      </c>
      <c r="N271" t="s">
        <v>45</v>
      </c>
      <c r="O271" t="s">
        <v>41</v>
      </c>
      <c r="P271" t="s">
        <v>41</v>
      </c>
      <c r="Q271" t="s">
        <v>41</v>
      </c>
      <c r="R271" t="s">
        <v>41</v>
      </c>
      <c r="S271" t="s">
        <v>43</v>
      </c>
      <c r="T271" t="s">
        <v>41</v>
      </c>
      <c r="W271" t="s">
        <v>41</v>
      </c>
      <c r="AA271" t="s">
        <v>41</v>
      </c>
      <c r="AF271" t="s">
        <v>41</v>
      </c>
    </row>
    <row r="272" spans="1:32">
      <c r="A272" t="s">
        <v>409</v>
      </c>
      <c r="B272" t="s">
        <v>34</v>
      </c>
      <c r="C272" t="s">
        <v>397</v>
      </c>
      <c r="D272" t="s">
        <v>407</v>
      </c>
      <c r="E272" t="s">
        <v>55</v>
      </c>
      <c r="F272" t="s">
        <v>38</v>
      </c>
      <c r="G272" s="1">
        <v>43277</v>
      </c>
      <c r="H272" t="s">
        <v>51</v>
      </c>
      <c r="I272" t="s">
        <v>40</v>
      </c>
      <c r="J272" t="s">
        <v>52</v>
      </c>
      <c r="K272">
        <v>-29.66</v>
      </c>
      <c r="L272">
        <v>38</v>
      </c>
      <c r="M272" t="s">
        <v>43</v>
      </c>
      <c r="N272" t="s">
        <v>45</v>
      </c>
      <c r="O272" t="s">
        <v>43</v>
      </c>
      <c r="P272" t="s">
        <v>41</v>
      </c>
      <c r="Q272" t="s">
        <v>41</v>
      </c>
      <c r="R272" t="s">
        <v>41</v>
      </c>
      <c r="S272" t="s">
        <v>41</v>
      </c>
      <c r="T272" t="s">
        <v>41</v>
      </c>
      <c r="W272" t="s">
        <v>43</v>
      </c>
      <c r="AA272" t="s">
        <v>41</v>
      </c>
      <c r="AF272" t="s">
        <v>43</v>
      </c>
    </row>
    <row r="273" spans="1:32">
      <c r="A273" t="s">
        <v>410</v>
      </c>
      <c r="B273" t="s">
        <v>34</v>
      </c>
      <c r="C273" t="s">
        <v>397</v>
      </c>
      <c r="D273" t="s">
        <v>407</v>
      </c>
      <c r="E273" t="s">
        <v>55</v>
      </c>
      <c r="F273" t="s">
        <v>38</v>
      </c>
      <c r="G273" s="1">
        <v>43277</v>
      </c>
      <c r="H273" t="s">
        <v>39</v>
      </c>
      <c r="I273" t="s">
        <v>40</v>
      </c>
      <c r="J273" t="s">
        <v>40</v>
      </c>
      <c r="K273">
        <v>-29.66</v>
      </c>
      <c r="L273">
        <v>15</v>
      </c>
      <c r="M273" t="s">
        <v>41</v>
      </c>
      <c r="R273" t="s">
        <v>41</v>
      </c>
      <c r="W273" t="s">
        <v>41</v>
      </c>
      <c r="AA273" t="s">
        <v>41</v>
      </c>
      <c r="AF273" t="s">
        <v>41</v>
      </c>
    </row>
    <row r="274" spans="1:32">
      <c r="A274" t="s">
        <v>411</v>
      </c>
      <c r="B274" t="s">
        <v>34</v>
      </c>
      <c r="C274" t="s">
        <v>397</v>
      </c>
      <c r="D274" t="s">
        <v>407</v>
      </c>
      <c r="E274" t="s">
        <v>55</v>
      </c>
      <c r="F274" t="s">
        <v>38</v>
      </c>
      <c r="G274" s="1">
        <v>43277</v>
      </c>
      <c r="H274" t="s">
        <v>39</v>
      </c>
      <c r="I274" t="s">
        <v>40</v>
      </c>
      <c r="J274" t="s">
        <v>40</v>
      </c>
      <c r="K274">
        <v>-29.66</v>
      </c>
      <c r="L274">
        <v>12.9</v>
      </c>
      <c r="M274" t="s">
        <v>41</v>
      </c>
      <c r="N274" t="s">
        <v>45</v>
      </c>
      <c r="O274" t="s">
        <v>41</v>
      </c>
      <c r="P274" t="s">
        <v>41</v>
      </c>
      <c r="Q274" t="s">
        <v>41</v>
      </c>
      <c r="R274" t="s">
        <v>41</v>
      </c>
      <c r="S274" t="s">
        <v>41</v>
      </c>
      <c r="T274" t="s">
        <v>41</v>
      </c>
      <c r="W274" t="s">
        <v>43</v>
      </c>
      <c r="AA274" t="s">
        <v>43</v>
      </c>
      <c r="AF274" t="s">
        <v>41</v>
      </c>
    </row>
    <row r="275" spans="1:32">
      <c r="A275" t="s">
        <v>412</v>
      </c>
      <c r="B275" t="s">
        <v>34</v>
      </c>
      <c r="C275" t="s">
        <v>397</v>
      </c>
      <c r="D275" t="s">
        <v>407</v>
      </c>
      <c r="E275" t="s">
        <v>55</v>
      </c>
      <c r="F275" t="s">
        <v>38</v>
      </c>
      <c r="G275" s="1">
        <v>43277</v>
      </c>
      <c r="H275" t="s">
        <v>39</v>
      </c>
      <c r="I275" t="s">
        <v>40</v>
      </c>
      <c r="J275" t="s">
        <v>40</v>
      </c>
      <c r="K275">
        <v>-29.66</v>
      </c>
      <c r="L275">
        <v>3.9000001000000002</v>
      </c>
      <c r="M275" t="s">
        <v>41</v>
      </c>
      <c r="N275" t="s">
        <v>45</v>
      </c>
      <c r="O275" t="s">
        <v>41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W275" t="s">
        <v>41</v>
      </c>
      <c r="AA275" t="s">
        <v>41</v>
      </c>
      <c r="AF275" t="s">
        <v>41</v>
      </c>
    </row>
    <row r="276" spans="1:32">
      <c r="A276" t="s">
        <v>413</v>
      </c>
      <c r="B276" t="s">
        <v>34</v>
      </c>
      <c r="C276" t="s">
        <v>397</v>
      </c>
      <c r="D276" t="s">
        <v>414</v>
      </c>
      <c r="E276" t="s">
        <v>55</v>
      </c>
      <c r="F276" t="s">
        <v>38</v>
      </c>
      <c r="G276" s="1">
        <v>43277</v>
      </c>
      <c r="H276" t="s">
        <v>39</v>
      </c>
      <c r="I276" t="s">
        <v>40</v>
      </c>
      <c r="J276" t="s">
        <v>40</v>
      </c>
      <c r="K276">
        <v>11.89</v>
      </c>
      <c r="L276">
        <v>4.9000000999999997</v>
      </c>
      <c r="M276" t="s">
        <v>41</v>
      </c>
      <c r="N276" t="s">
        <v>45</v>
      </c>
      <c r="O276" t="s">
        <v>43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V276" t="s">
        <v>41</v>
      </c>
      <c r="W276" t="s">
        <v>43</v>
      </c>
      <c r="AA276" t="s">
        <v>41</v>
      </c>
      <c r="AB276" t="s">
        <v>41</v>
      </c>
      <c r="AE276" t="s">
        <v>41</v>
      </c>
    </row>
    <row r="277" spans="1:32">
      <c r="A277" t="s">
        <v>415</v>
      </c>
      <c r="B277" t="s">
        <v>49</v>
      </c>
      <c r="C277" t="s">
        <v>397</v>
      </c>
      <c r="D277" t="s">
        <v>414</v>
      </c>
      <c r="E277" t="s">
        <v>55</v>
      </c>
      <c r="F277" t="s">
        <v>38</v>
      </c>
      <c r="G277" s="1">
        <v>43277</v>
      </c>
      <c r="H277" t="s">
        <v>39</v>
      </c>
      <c r="I277" t="s">
        <v>40</v>
      </c>
      <c r="J277" t="s">
        <v>40</v>
      </c>
      <c r="K277">
        <v>11.89</v>
      </c>
      <c r="L277">
        <v>30.700001</v>
      </c>
      <c r="M277" t="s">
        <v>41</v>
      </c>
      <c r="N277" t="s">
        <v>42</v>
      </c>
      <c r="O277" t="s">
        <v>41</v>
      </c>
      <c r="P277" t="s">
        <v>41</v>
      </c>
      <c r="Q277" t="s">
        <v>43</v>
      </c>
      <c r="R277" t="s">
        <v>41</v>
      </c>
      <c r="S277" t="s">
        <v>43</v>
      </c>
      <c r="T277" t="s">
        <v>41</v>
      </c>
      <c r="V277" t="s">
        <v>43</v>
      </c>
      <c r="W277" t="s">
        <v>43</v>
      </c>
      <c r="AA277" t="s">
        <v>41</v>
      </c>
      <c r="AB277" t="s">
        <v>41</v>
      </c>
      <c r="AE277" t="s">
        <v>41</v>
      </c>
    </row>
    <row r="278" spans="1:32">
      <c r="A278" t="s">
        <v>416</v>
      </c>
      <c r="B278" t="s">
        <v>34</v>
      </c>
      <c r="C278" t="s">
        <v>397</v>
      </c>
      <c r="D278" t="s">
        <v>414</v>
      </c>
      <c r="E278" t="s">
        <v>55</v>
      </c>
      <c r="F278" t="s">
        <v>38</v>
      </c>
      <c r="G278" s="1">
        <v>43277</v>
      </c>
      <c r="H278" t="s">
        <v>39</v>
      </c>
      <c r="I278" t="s">
        <v>40</v>
      </c>
      <c r="J278" t="s">
        <v>40</v>
      </c>
      <c r="K278">
        <v>11.89</v>
      </c>
      <c r="L278">
        <v>1.6</v>
      </c>
      <c r="M278" t="s">
        <v>41</v>
      </c>
      <c r="N278" t="s">
        <v>45</v>
      </c>
      <c r="O278" t="s">
        <v>41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V278" t="s">
        <v>41</v>
      </c>
      <c r="W278" t="s">
        <v>41</v>
      </c>
      <c r="AA278" t="s">
        <v>41</v>
      </c>
      <c r="AB278" t="s">
        <v>41</v>
      </c>
      <c r="AE278" t="s">
        <v>41</v>
      </c>
    </row>
    <row r="279" spans="1:32">
      <c r="A279" t="s">
        <v>417</v>
      </c>
      <c r="B279" t="s">
        <v>34</v>
      </c>
      <c r="C279" t="s">
        <v>397</v>
      </c>
      <c r="D279" t="s">
        <v>414</v>
      </c>
      <c r="E279" t="s">
        <v>55</v>
      </c>
      <c r="F279" t="s">
        <v>38</v>
      </c>
      <c r="G279" s="1">
        <v>43277</v>
      </c>
      <c r="H279" t="s">
        <v>39</v>
      </c>
      <c r="I279" t="s">
        <v>40</v>
      </c>
      <c r="J279" t="s">
        <v>40</v>
      </c>
      <c r="K279">
        <v>11.89</v>
      </c>
      <c r="L279">
        <v>0.89999998000000003</v>
      </c>
      <c r="M279" t="s">
        <v>41</v>
      </c>
      <c r="N279" t="s">
        <v>45</v>
      </c>
      <c r="O279" t="s">
        <v>41</v>
      </c>
      <c r="P279" t="s">
        <v>41</v>
      </c>
      <c r="Q279" t="s">
        <v>41</v>
      </c>
      <c r="R279" t="s">
        <v>41</v>
      </c>
      <c r="S279" t="s">
        <v>43</v>
      </c>
      <c r="T279" t="s">
        <v>41</v>
      </c>
      <c r="V279" t="s">
        <v>41</v>
      </c>
      <c r="W279" t="s">
        <v>43</v>
      </c>
      <c r="AA279" t="s">
        <v>41</v>
      </c>
      <c r="AB279" t="s">
        <v>41</v>
      </c>
      <c r="AE279" t="s">
        <v>41</v>
      </c>
    </row>
    <row r="280" spans="1:32">
      <c r="A280" t="s">
        <v>418</v>
      </c>
      <c r="B280" t="s">
        <v>34</v>
      </c>
      <c r="C280" t="s">
        <v>397</v>
      </c>
      <c r="D280" t="s">
        <v>414</v>
      </c>
      <c r="E280" t="s">
        <v>55</v>
      </c>
      <c r="F280" t="s">
        <v>38</v>
      </c>
      <c r="G280" s="1">
        <v>43277</v>
      </c>
      <c r="H280" t="s">
        <v>51</v>
      </c>
      <c r="I280" t="s">
        <v>40</v>
      </c>
      <c r="J280" t="s">
        <v>52</v>
      </c>
      <c r="K280">
        <v>11.89</v>
      </c>
      <c r="L280">
        <v>40.299999</v>
      </c>
      <c r="M280" t="s">
        <v>43</v>
      </c>
      <c r="N280" t="s">
        <v>45</v>
      </c>
      <c r="O280" t="s">
        <v>41</v>
      </c>
      <c r="P280" t="s">
        <v>41</v>
      </c>
      <c r="Q280" t="s">
        <v>41</v>
      </c>
      <c r="R280" t="s">
        <v>43</v>
      </c>
      <c r="S280" t="s">
        <v>41</v>
      </c>
      <c r="T280" t="s">
        <v>41</v>
      </c>
      <c r="V280" t="s">
        <v>41</v>
      </c>
      <c r="W280" t="s">
        <v>43</v>
      </c>
      <c r="AA280" t="s">
        <v>41</v>
      </c>
      <c r="AB280" t="s">
        <v>41</v>
      </c>
      <c r="AE280" t="s">
        <v>41</v>
      </c>
    </row>
    <row r="281" spans="1:32">
      <c r="A281" t="s">
        <v>419</v>
      </c>
      <c r="B281" t="s">
        <v>34</v>
      </c>
      <c r="C281" t="s">
        <v>397</v>
      </c>
      <c r="D281" t="s">
        <v>414</v>
      </c>
      <c r="E281" t="s">
        <v>55</v>
      </c>
      <c r="F281" t="s">
        <v>38</v>
      </c>
      <c r="G281" s="1">
        <v>43277</v>
      </c>
      <c r="H281" t="s">
        <v>39</v>
      </c>
      <c r="I281" t="s">
        <v>40</v>
      </c>
      <c r="J281" t="s">
        <v>40</v>
      </c>
      <c r="K281">
        <v>11.89</v>
      </c>
      <c r="L281">
        <v>1.1000000000000001</v>
      </c>
      <c r="M281" t="s">
        <v>41</v>
      </c>
      <c r="N281" t="s">
        <v>45</v>
      </c>
      <c r="O281" t="s">
        <v>41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V281" t="s">
        <v>41</v>
      </c>
      <c r="W281" t="s">
        <v>41</v>
      </c>
      <c r="AA281" t="s">
        <v>41</v>
      </c>
      <c r="AB281" t="s">
        <v>41</v>
      </c>
      <c r="AE281" t="s">
        <v>41</v>
      </c>
    </row>
    <row r="282" spans="1:32">
      <c r="A282" t="s">
        <v>420</v>
      </c>
      <c r="B282" t="s">
        <v>49</v>
      </c>
      <c r="C282" t="s">
        <v>397</v>
      </c>
      <c r="D282" t="s">
        <v>414</v>
      </c>
      <c r="E282" t="s">
        <v>55</v>
      </c>
      <c r="F282" t="s">
        <v>38</v>
      </c>
      <c r="G282" s="1">
        <v>43277</v>
      </c>
      <c r="H282" t="s">
        <v>39</v>
      </c>
      <c r="I282" t="s">
        <v>40</v>
      </c>
      <c r="J282" t="s">
        <v>40</v>
      </c>
      <c r="K282">
        <v>11.89</v>
      </c>
      <c r="L282">
        <v>10.4</v>
      </c>
      <c r="M282" t="s">
        <v>41</v>
      </c>
      <c r="N282" t="s">
        <v>42</v>
      </c>
      <c r="O282" t="s">
        <v>41</v>
      </c>
      <c r="P282" t="s">
        <v>41</v>
      </c>
      <c r="Q282" t="s">
        <v>41</v>
      </c>
      <c r="R282" t="s">
        <v>41</v>
      </c>
      <c r="S282" t="s">
        <v>43</v>
      </c>
      <c r="T282" t="s">
        <v>41</v>
      </c>
      <c r="V282" t="s">
        <v>41</v>
      </c>
      <c r="W282" t="s">
        <v>43</v>
      </c>
      <c r="AA282" t="s">
        <v>41</v>
      </c>
      <c r="AB282" t="s">
        <v>41</v>
      </c>
      <c r="AE282" t="s">
        <v>41</v>
      </c>
    </row>
    <row r="283" spans="1:32">
      <c r="A283" t="s">
        <v>421</v>
      </c>
      <c r="B283" t="s">
        <v>34</v>
      </c>
      <c r="C283" t="s">
        <v>397</v>
      </c>
      <c r="D283" t="s">
        <v>414</v>
      </c>
      <c r="E283" t="s">
        <v>55</v>
      </c>
      <c r="F283" t="s">
        <v>38</v>
      </c>
      <c r="G283" s="1">
        <v>43277</v>
      </c>
      <c r="H283" t="s">
        <v>39</v>
      </c>
      <c r="I283" t="s">
        <v>40</v>
      </c>
      <c r="J283" t="s">
        <v>40</v>
      </c>
      <c r="K283">
        <v>11.89</v>
      </c>
      <c r="L283">
        <v>10.3</v>
      </c>
      <c r="M283" t="s">
        <v>41</v>
      </c>
      <c r="N283" t="s">
        <v>45</v>
      </c>
      <c r="O283" t="s">
        <v>41</v>
      </c>
      <c r="P283" t="s">
        <v>41</v>
      </c>
      <c r="Q283" t="s">
        <v>43</v>
      </c>
      <c r="R283" t="s">
        <v>41</v>
      </c>
      <c r="S283" t="s">
        <v>41</v>
      </c>
      <c r="T283" t="s">
        <v>41</v>
      </c>
      <c r="V283" t="s">
        <v>41</v>
      </c>
      <c r="W283" t="s">
        <v>43</v>
      </c>
      <c r="AA283" t="s">
        <v>43</v>
      </c>
      <c r="AB283" t="s">
        <v>43</v>
      </c>
      <c r="AE283" t="s">
        <v>43</v>
      </c>
    </row>
    <row r="284" spans="1:32">
      <c r="A284" t="s">
        <v>422</v>
      </c>
      <c r="B284" t="s">
        <v>34</v>
      </c>
      <c r="C284" t="s">
        <v>423</v>
      </c>
      <c r="D284" t="s">
        <v>424</v>
      </c>
      <c r="E284" t="s">
        <v>37</v>
      </c>
      <c r="F284" t="s">
        <v>38</v>
      </c>
      <c r="G284" s="1">
        <v>43263</v>
      </c>
      <c r="H284" t="s">
        <v>39</v>
      </c>
      <c r="I284" t="s">
        <v>40</v>
      </c>
      <c r="J284" t="s">
        <v>40</v>
      </c>
      <c r="K284">
        <v>3.51</v>
      </c>
      <c r="L284">
        <v>28.129999000000002</v>
      </c>
      <c r="M284" t="s">
        <v>41</v>
      </c>
      <c r="N284" t="s">
        <v>45</v>
      </c>
      <c r="O284" t="s">
        <v>43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V284" t="s">
        <v>41</v>
      </c>
      <c r="W284" t="s">
        <v>43</v>
      </c>
      <c r="AE284" t="s">
        <v>41</v>
      </c>
    </row>
    <row r="285" spans="1:32">
      <c r="A285" t="s">
        <v>425</v>
      </c>
      <c r="B285" t="s">
        <v>49</v>
      </c>
      <c r="C285" t="s">
        <v>423</v>
      </c>
      <c r="D285" t="s">
        <v>424</v>
      </c>
      <c r="E285" t="s">
        <v>37</v>
      </c>
      <c r="F285" t="s">
        <v>38</v>
      </c>
      <c r="G285" s="1">
        <v>43263</v>
      </c>
      <c r="H285" t="s">
        <v>39</v>
      </c>
      <c r="I285" t="s">
        <v>40</v>
      </c>
      <c r="J285" t="s">
        <v>40</v>
      </c>
      <c r="K285">
        <v>3.51</v>
      </c>
      <c r="L285">
        <v>16.459999</v>
      </c>
      <c r="M285" t="s">
        <v>41</v>
      </c>
      <c r="N285" t="s">
        <v>45</v>
      </c>
      <c r="O285" t="s">
        <v>41</v>
      </c>
      <c r="P285" t="s">
        <v>43</v>
      </c>
      <c r="Q285" t="s">
        <v>41</v>
      </c>
      <c r="R285" t="s">
        <v>41</v>
      </c>
      <c r="S285" t="s">
        <v>41</v>
      </c>
      <c r="T285" t="s">
        <v>41</v>
      </c>
      <c r="V285" t="s">
        <v>41</v>
      </c>
      <c r="W285" t="s">
        <v>43</v>
      </c>
      <c r="AE285" t="s">
        <v>43</v>
      </c>
    </row>
    <row r="286" spans="1:32">
      <c r="A286" t="s">
        <v>426</v>
      </c>
      <c r="B286" t="s">
        <v>49</v>
      </c>
      <c r="C286" t="s">
        <v>423</v>
      </c>
      <c r="D286" t="s">
        <v>424</v>
      </c>
      <c r="E286" t="s">
        <v>37</v>
      </c>
      <c r="F286" t="s">
        <v>38</v>
      </c>
      <c r="G286" s="1">
        <v>43263</v>
      </c>
      <c r="H286" t="s">
        <v>39</v>
      </c>
      <c r="I286" t="s">
        <v>40</v>
      </c>
      <c r="J286" t="s">
        <v>40</v>
      </c>
      <c r="K286">
        <v>3.51</v>
      </c>
      <c r="L286">
        <v>2.1600001</v>
      </c>
      <c r="M286" t="s">
        <v>41</v>
      </c>
      <c r="N286" t="s">
        <v>45</v>
      </c>
      <c r="O286" t="s">
        <v>41</v>
      </c>
      <c r="P286" t="s">
        <v>41</v>
      </c>
      <c r="Q286" t="s">
        <v>43</v>
      </c>
      <c r="R286" t="s">
        <v>41</v>
      </c>
      <c r="S286" t="s">
        <v>41</v>
      </c>
      <c r="T286" t="s">
        <v>41</v>
      </c>
      <c r="V286" t="s">
        <v>41</v>
      </c>
      <c r="W286" t="s">
        <v>43</v>
      </c>
      <c r="AE286" t="s">
        <v>43</v>
      </c>
    </row>
    <row r="287" spans="1:32">
      <c r="A287" t="s">
        <v>427</v>
      </c>
      <c r="B287" t="s">
        <v>49</v>
      </c>
      <c r="C287" t="s">
        <v>423</v>
      </c>
      <c r="D287" t="s">
        <v>424</v>
      </c>
      <c r="E287" t="s">
        <v>37</v>
      </c>
      <c r="F287" t="s">
        <v>38</v>
      </c>
      <c r="G287" s="1">
        <v>43263</v>
      </c>
      <c r="H287" t="s">
        <v>39</v>
      </c>
      <c r="I287" t="s">
        <v>40</v>
      </c>
      <c r="J287" t="s">
        <v>40</v>
      </c>
      <c r="K287">
        <v>3.51</v>
      </c>
      <c r="L287">
        <v>1.27</v>
      </c>
      <c r="M287" t="s">
        <v>41</v>
      </c>
      <c r="N287" t="s">
        <v>45</v>
      </c>
      <c r="O287" t="s">
        <v>41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V287" t="s">
        <v>41</v>
      </c>
      <c r="W287" t="s">
        <v>43</v>
      </c>
      <c r="AE287" t="s">
        <v>41</v>
      </c>
    </row>
    <row r="288" spans="1:32">
      <c r="A288" t="s">
        <v>428</v>
      </c>
      <c r="B288" t="s">
        <v>49</v>
      </c>
      <c r="C288" t="s">
        <v>423</v>
      </c>
      <c r="D288" t="s">
        <v>424</v>
      </c>
      <c r="E288" t="s">
        <v>37</v>
      </c>
      <c r="F288" t="s">
        <v>38</v>
      </c>
      <c r="G288" s="1">
        <v>43263</v>
      </c>
      <c r="H288" t="s">
        <v>51</v>
      </c>
      <c r="I288" t="s">
        <v>40</v>
      </c>
      <c r="J288" t="s">
        <v>52</v>
      </c>
      <c r="K288">
        <v>3.51</v>
      </c>
      <c r="L288">
        <v>33.090000000000003</v>
      </c>
      <c r="M288" t="s">
        <v>43</v>
      </c>
      <c r="N288" t="s">
        <v>45</v>
      </c>
      <c r="O288" t="s">
        <v>41</v>
      </c>
      <c r="P288" t="s">
        <v>41</v>
      </c>
      <c r="Q288" t="s">
        <v>43</v>
      </c>
      <c r="R288" t="s">
        <v>41</v>
      </c>
      <c r="S288" t="s">
        <v>41</v>
      </c>
      <c r="T288" t="s">
        <v>41</v>
      </c>
      <c r="V288" t="s">
        <v>43</v>
      </c>
      <c r="W288" t="s">
        <v>41</v>
      </c>
      <c r="AE288" t="s">
        <v>41</v>
      </c>
    </row>
    <row r="289" spans="1:32">
      <c r="A289" t="s">
        <v>429</v>
      </c>
      <c r="B289" t="s">
        <v>34</v>
      </c>
      <c r="C289" t="s">
        <v>423</v>
      </c>
      <c r="D289" t="s">
        <v>424</v>
      </c>
      <c r="E289" t="s">
        <v>37</v>
      </c>
      <c r="F289" t="s">
        <v>38</v>
      </c>
      <c r="G289" s="1">
        <v>43263</v>
      </c>
      <c r="H289" t="s">
        <v>39</v>
      </c>
      <c r="I289" t="s">
        <v>40</v>
      </c>
      <c r="J289" t="s">
        <v>40</v>
      </c>
      <c r="K289">
        <v>3.51</v>
      </c>
      <c r="L289">
        <v>4.1199998999999998</v>
      </c>
      <c r="M289" t="s">
        <v>41</v>
      </c>
      <c r="N289" t="s">
        <v>45</v>
      </c>
      <c r="O289" t="s">
        <v>41</v>
      </c>
      <c r="P289" t="s">
        <v>41</v>
      </c>
      <c r="Q289" t="s">
        <v>43</v>
      </c>
      <c r="R289" t="s">
        <v>41</v>
      </c>
      <c r="S289" t="s">
        <v>41</v>
      </c>
      <c r="T289" t="s">
        <v>41</v>
      </c>
      <c r="V289" t="s">
        <v>41</v>
      </c>
      <c r="W289" t="s">
        <v>43</v>
      </c>
      <c r="AE289" t="s">
        <v>41</v>
      </c>
    </row>
    <row r="290" spans="1:32">
      <c r="A290" t="s">
        <v>430</v>
      </c>
      <c r="B290" t="s">
        <v>34</v>
      </c>
      <c r="C290" t="s">
        <v>423</v>
      </c>
      <c r="D290" t="s">
        <v>424</v>
      </c>
      <c r="E290" t="s">
        <v>37</v>
      </c>
      <c r="F290" t="s">
        <v>38</v>
      </c>
      <c r="G290" s="1">
        <v>43263</v>
      </c>
      <c r="H290" t="s">
        <v>39</v>
      </c>
      <c r="I290" t="s">
        <v>40</v>
      </c>
      <c r="J290" t="s">
        <v>40</v>
      </c>
      <c r="K290">
        <v>3.51</v>
      </c>
      <c r="L290">
        <v>14.18</v>
      </c>
      <c r="M290" t="s">
        <v>41</v>
      </c>
      <c r="N290" t="s">
        <v>45</v>
      </c>
      <c r="O290" t="s">
        <v>41</v>
      </c>
      <c r="P290" t="s">
        <v>41</v>
      </c>
      <c r="Q290" t="s">
        <v>43</v>
      </c>
      <c r="R290" t="s">
        <v>41</v>
      </c>
      <c r="S290" t="s">
        <v>41</v>
      </c>
      <c r="T290" t="s">
        <v>41</v>
      </c>
      <c r="V290" t="s">
        <v>41</v>
      </c>
      <c r="W290" t="s">
        <v>43</v>
      </c>
      <c r="AE290" t="s">
        <v>43</v>
      </c>
    </row>
    <row r="291" spans="1:32">
      <c r="A291" t="s">
        <v>431</v>
      </c>
      <c r="B291" t="s">
        <v>34</v>
      </c>
      <c r="C291" t="s">
        <v>423</v>
      </c>
      <c r="D291" t="s">
        <v>432</v>
      </c>
      <c r="E291" t="s">
        <v>55</v>
      </c>
      <c r="F291" t="s">
        <v>38</v>
      </c>
      <c r="G291" s="1">
        <v>43263</v>
      </c>
      <c r="H291" t="s">
        <v>39</v>
      </c>
      <c r="I291" t="s">
        <v>40</v>
      </c>
      <c r="J291" t="s">
        <v>40</v>
      </c>
      <c r="K291">
        <v>-8.1300001000000002</v>
      </c>
      <c r="L291">
        <v>8.8299999000000007</v>
      </c>
      <c r="M291" t="s">
        <v>41</v>
      </c>
      <c r="O291" t="s">
        <v>41</v>
      </c>
      <c r="P291" t="s">
        <v>41</v>
      </c>
      <c r="Q291" t="s">
        <v>41</v>
      </c>
      <c r="R291" t="s">
        <v>41</v>
      </c>
      <c r="S291" t="s">
        <v>41</v>
      </c>
      <c r="T291" t="s">
        <v>41</v>
      </c>
      <c r="W291" t="s">
        <v>43</v>
      </c>
      <c r="AF291" t="s">
        <v>41</v>
      </c>
    </row>
    <row r="292" spans="1:32">
      <c r="A292" t="s">
        <v>433</v>
      </c>
      <c r="B292" t="s">
        <v>34</v>
      </c>
      <c r="C292" t="s">
        <v>423</v>
      </c>
      <c r="D292" t="s">
        <v>432</v>
      </c>
      <c r="E292" t="s">
        <v>55</v>
      </c>
      <c r="F292" t="s">
        <v>38</v>
      </c>
      <c r="G292" s="1">
        <v>43263</v>
      </c>
      <c r="H292" t="s">
        <v>51</v>
      </c>
      <c r="I292" t="s">
        <v>40</v>
      </c>
      <c r="J292" t="s">
        <v>52</v>
      </c>
      <c r="K292">
        <v>-8.1300001000000002</v>
      </c>
      <c r="L292">
        <v>46.419998</v>
      </c>
      <c r="M292" t="s">
        <v>43</v>
      </c>
      <c r="O292" t="s">
        <v>43</v>
      </c>
      <c r="P292" t="s">
        <v>41</v>
      </c>
      <c r="Q292" t="s">
        <v>43</v>
      </c>
      <c r="R292" t="s">
        <v>41</v>
      </c>
      <c r="S292" t="s">
        <v>41</v>
      </c>
      <c r="T292" t="s">
        <v>41</v>
      </c>
      <c r="W292" t="s">
        <v>41</v>
      </c>
      <c r="AF292" t="s">
        <v>43</v>
      </c>
    </row>
    <row r="293" spans="1:32">
      <c r="A293" t="s">
        <v>434</v>
      </c>
      <c r="B293" t="s">
        <v>34</v>
      </c>
      <c r="C293" t="s">
        <v>423</v>
      </c>
      <c r="D293" t="s">
        <v>432</v>
      </c>
      <c r="E293" t="s">
        <v>55</v>
      </c>
      <c r="F293" t="s">
        <v>38</v>
      </c>
      <c r="G293" s="1">
        <v>43263</v>
      </c>
      <c r="H293" t="s">
        <v>39</v>
      </c>
      <c r="I293" t="s">
        <v>40</v>
      </c>
      <c r="J293" t="s">
        <v>40</v>
      </c>
      <c r="K293">
        <v>-8.1300001000000002</v>
      </c>
      <c r="L293">
        <v>39.240001999999997</v>
      </c>
      <c r="M293" t="s">
        <v>41</v>
      </c>
      <c r="O293" t="s">
        <v>41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W293" t="s">
        <v>43</v>
      </c>
      <c r="AF293" t="s">
        <v>41</v>
      </c>
    </row>
    <row r="294" spans="1:32">
      <c r="A294" t="s">
        <v>435</v>
      </c>
      <c r="B294" t="s">
        <v>34</v>
      </c>
      <c r="C294" t="s">
        <v>423</v>
      </c>
      <c r="D294" t="s">
        <v>436</v>
      </c>
      <c r="E294" t="s">
        <v>437</v>
      </c>
      <c r="F294" t="s">
        <v>38</v>
      </c>
      <c r="G294" s="1">
        <v>43263</v>
      </c>
      <c r="H294" t="s">
        <v>51</v>
      </c>
      <c r="I294" t="s">
        <v>40</v>
      </c>
      <c r="J294" t="s">
        <v>52</v>
      </c>
      <c r="K294">
        <v>3.51</v>
      </c>
      <c r="L294">
        <v>100</v>
      </c>
      <c r="M294" t="s">
        <v>43</v>
      </c>
      <c r="O294" t="s">
        <v>41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W294" t="s">
        <v>43</v>
      </c>
    </row>
    <row r="295" spans="1:32">
      <c r="A295" t="s">
        <v>438</v>
      </c>
      <c r="B295" t="s">
        <v>34</v>
      </c>
      <c r="C295" t="s">
        <v>439</v>
      </c>
      <c r="D295" t="s">
        <v>440</v>
      </c>
      <c r="E295" t="s">
        <v>37</v>
      </c>
      <c r="F295" t="s">
        <v>38</v>
      </c>
      <c r="G295" s="1">
        <v>43319</v>
      </c>
      <c r="H295" t="s">
        <v>39</v>
      </c>
      <c r="I295" t="s">
        <v>40</v>
      </c>
      <c r="J295" t="s">
        <v>40</v>
      </c>
      <c r="K295">
        <v>-0.33000001000000001</v>
      </c>
      <c r="L295">
        <v>30.5</v>
      </c>
      <c r="M295" t="s">
        <v>41</v>
      </c>
      <c r="N295" t="s">
        <v>42</v>
      </c>
      <c r="O295" t="s">
        <v>41</v>
      </c>
      <c r="P295" t="s">
        <v>41</v>
      </c>
      <c r="Q295" t="s">
        <v>41</v>
      </c>
      <c r="R295" t="s">
        <v>41</v>
      </c>
      <c r="S295" t="s">
        <v>43</v>
      </c>
      <c r="T295" t="s">
        <v>41</v>
      </c>
      <c r="V295" t="s">
        <v>41</v>
      </c>
      <c r="W295" t="s">
        <v>43</v>
      </c>
      <c r="Z295" t="s">
        <v>43</v>
      </c>
      <c r="AA295" t="s">
        <v>43</v>
      </c>
      <c r="AB295" t="s">
        <v>43</v>
      </c>
      <c r="AC295" t="s">
        <v>43</v>
      </c>
    </row>
    <row r="296" spans="1:32">
      <c r="A296" t="s">
        <v>441</v>
      </c>
      <c r="B296" t="s">
        <v>49</v>
      </c>
      <c r="C296" t="s">
        <v>439</v>
      </c>
      <c r="D296" t="s">
        <v>440</v>
      </c>
      <c r="E296" t="s">
        <v>37</v>
      </c>
      <c r="F296" t="s">
        <v>38</v>
      </c>
      <c r="G296" s="1">
        <v>43319</v>
      </c>
      <c r="H296" t="s">
        <v>51</v>
      </c>
      <c r="I296" t="s">
        <v>40</v>
      </c>
      <c r="J296" t="s">
        <v>52</v>
      </c>
      <c r="K296">
        <v>-0.33000001000000001</v>
      </c>
      <c r="L296">
        <v>51.799999</v>
      </c>
      <c r="M296" t="s">
        <v>43</v>
      </c>
      <c r="N296" t="s">
        <v>45</v>
      </c>
      <c r="O296" t="s">
        <v>41</v>
      </c>
      <c r="P296" t="s">
        <v>41</v>
      </c>
      <c r="Q296" t="s">
        <v>43</v>
      </c>
      <c r="R296" t="s">
        <v>41</v>
      </c>
      <c r="S296" t="s">
        <v>41</v>
      </c>
      <c r="T296" t="s">
        <v>41</v>
      </c>
      <c r="V296" t="s">
        <v>43</v>
      </c>
      <c r="W296" t="s">
        <v>43</v>
      </c>
      <c r="Z296" t="s">
        <v>41</v>
      </c>
      <c r="AA296" t="s">
        <v>41</v>
      </c>
      <c r="AB296" t="s">
        <v>41</v>
      </c>
      <c r="AC296" t="s">
        <v>41</v>
      </c>
    </row>
    <row r="297" spans="1:32">
      <c r="A297" t="s">
        <v>442</v>
      </c>
      <c r="B297" t="s">
        <v>34</v>
      </c>
      <c r="C297" t="s">
        <v>439</v>
      </c>
      <c r="D297" t="s">
        <v>440</v>
      </c>
      <c r="E297" t="s">
        <v>37</v>
      </c>
      <c r="F297" t="s">
        <v>38</v>
      </c>
      <c r="G297" s="1">
        <v>43319</v>
      </c>
      <c r="H297" t="s">
        <v>39</v>
      </c>
      <c r="I297" t="s">
        <v>40</v>
      </c>
      <c r="J297" t="s">
        <v>40</v>
      </c>
      <c r="K297">
        <v>-0.33000001000000001</v>
      </c>
      <c r="L297">
        <v>17.700001</v>
      </c>
      <c r="M297" t="s">
        <v>41</v>
      </c>
      <c r="N297" t="s">
        <v>42</v>
      </c>
      <c r="O297" t="s">
        <v>41</v>
      </c>
      <c r="P297" t="s">
        <v>41</v>
      </c>
      <c r="Q297" t="s">
        <v>41</v>
      </c>
      <c r="R297" t="s">
        <v>43</v>
      </c>
      <c r="S297" t="s">
        <v>43</v>
      </c>
      <c r="T297" t="s">
        <v>41</v>
      </c>
      <c r="V297" t="s">
        <v>41</v>
      </c>
      <c r="W297" t="s">
        <v>43</v>
      </c>
      <c r="Z297" t="s">
        <v>41</v>
      </c>
      <c r="AA297" t="s">
        <v>41</v>
      </c>
      <c r="AB297" t="s">
        <v>41</v>
      </c>
      <c r="AC297" t="s">
        <v>41</v>
      </c>
    </row>
    <row r="298" spans="1:32">
      <c r="A298" t="s">
        <v>443</v>
      </c>
      <c r="B298" t="s">
        <v>34</v>
      </c>
      <c r="C298" t="s">
        <v>439</v>
      </c>
      <c r="D298" t="s">
        <v>444</v>
      </c>
      <c r="E298" t="s">
        <v>55</v>
      </c>
      <c r="F298" t="s">
        <v>38</v>
      </c>
      <c r="G298" s="1">
        <v>43319</v>
      </c>
      <c r="H298" t="s">
        <v>39</v>
      </c>
      <c r="I298" t="s">
        <v>40</v>
      </c>
      <c r="J298" t="s">
        <v>40</v>
      </c>
      <c r="K298">
        <v>-29.58</v>
      </c>
      <c r="L298">
        <v>32</v>
      </c>
      <c r="M298" t="s">
        <v>41</v>
      </c>
      <c r="N298" t="s">
        <v>45</v>
      </c>
      <c r="O298" t="s">
        <v>41</v>
      </c>
      <c r="P298" t="s">
        <v>41</v>
      </c>
      <c r="Q298" t="s">
        <v>43</v>
      </c>
      <c r="R298" t="s">
        <v>41</v>
      </c>
      <c r="S298" t="s">
        <v>41</v>
      </c>
      <c r="T298" t="s">
        <v>41</v>
      </c>
    </row>
    <row r="299" spans="1:32">
      <c r="A299" t="s">
        <v>445</v>
      </c>
      <c r="B299" t="s">
        <v>49</v>
      </c>
      <c r="C299" t="s">
        <v>439</v>
      </c>
      <c r="D299" t="s">
        <v>444</v>
      </c>
      <c r="E299" t="s">
        <v>55</v>
      </c>
      <c r="F299" t="s">
        <v>38</v>
      </c>
      <c r="G299" s="1">
        <v>43319</v>
      </c>
      <c r="H299" t="s">
        <v>51</v>
      </c>
      <c r="I299" t="s">
        <v>40</v>
      </c>
      <c r="J299" t="s">
        <v>52</v>
      </c>
      <c r="K299">
        <v>-29.58</v>
      </c>
      <c r="L299">
        <v>41.099997999999999</v>
      </c>
      <c r="M299" t="s">
        <v>43</v>
      </c>
      <c r="N299" t="s">
        <v>45</v>
      </c>
      <c r="O299" t="s">
        <v>41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</row>
    <row r="300" spans="1:32">
      <c r="A300" t="s">
        <v>446</v>
      </c>
      <c r="B300" t="s">
        <v>34</v>
      </c>
      <c r="C300" t="s">
        <v>439</v>
      </c>
      <c r="D300" t="s">
        <v>444</v>
      </c>
      <c r="E300" t="s">
        <v>55</v>
      </c>
      <c r="F300" t="s">
        <v>38</v>
      </c>
      <c r="G300" s="1">
        <v>43319</v>
      </c>
      <c r="H300" t="s">
        <v>39</v>
      </c>
      <c r="I300" t="s">
        <v>40</v>
      </c>
      <c r="J300" t="s">
        <v>40</v>
      </c>
      <c r="K300">
        <v>-29.58</v>
      </c>
      <c r="L300">
        <v>26.9</v>
      </c>
      <c r="M300" t="s">
        <v>41</v>
      </c>
      <c r="R300" t="s">
        <v>41</v>
      </c>
      <c r="T300" t="s">
        <v>41</v>
      </c>
    </row>
    <row r="301" spans="1:32">
      <c r="A301" t="s">
        <v>447</v>
      </c>
      <c r="B301" t="s">
        <v>49</v>
      </c>
      <c r="C301" t="s">
        <v>439</v>
      </c>
      <c r="D301" t="s">
        <v>448</v>
      </c>
      <c r="E301" t="s">
        <v>55</v>
      </c>
      <c r="F301" t="s">
        <v>38</v>
      </c>
      <c r="G301" s="1">
        <v>43319</v>
      </c>
      <c r="H301" t="s">
        <v>39</v>
      </c>
      <c r="I301" t="s">
        <v>40</v>
      </c>
      <c r="J301" t="s">
        <v>40</v>
      </c>
      <c r="K301">
        <v>-7.1799998</v>
      </c>
      <c r="L301">
        <v>19.5</v>
      </c>
      <c r="M301" t="s">
        <v>41</v>
      </c>
      <c r="N301" t="s">
        <v>42</v>
      </c>
      <c r="O301" t="s">
        <v>41</v>
      </c>
      <c r="P301" t="s">
        <v>41</v>
      </c>
      <c r="Q301" t="s">
        <v>41</v>
      </c>
      <c r="R301" t="s">
        <v>41</v>
      </c>
      <c r="S301" t="s">
        <v>41</v>
      </c>
      <c r="T301" t="s">
        <v>43</v>
      </c>
      <c r="AB301" t="s">
        <v>43</v>
      </c>
    </row>
    <row r="302" spans="1:32">
      <c r="A302" t="s">
        <v>449</v>
      </c>
      <c r="B302" t="s">
        <v>49</v>
      </c>
      <c r="C302" t="s">
        <v>439</v>
      </c>
      <c r="D302" t="s">
        <v>448</v>
      </c>
      <c r="E302" t="s">
        <v>55</v>
      </c>
      <c r="F302" t="s">
        <v>38</v>
      </c>
      <c r="G302" s="1">
        <v>43319</v>
      </c>
      <c r="H302" t="s">
        <v>51</v>
      </c>
      <c r="I302" t="s">
        <v>40</v>
      </c>
      <c r="J302" t="s">
        <v>52</v>
      </c>
      <c r="K302">
        <v>-7.1799998</v>
      </c>
      <c r="L302">
        <v>27</v>
      </c>
      <c r="M302" t="s">
        <v>43</v>
      </c>
      <c r="N302" t="s">
        <v>45</v>
      </c>
      <c r="O302" t="s">
        <v>41</v>
      </c>
      <c r="P302" t="s">
        <v>41</v>
      </c>
      <c r="Q302" t="s">
        <v>41</v>
      </c>
      <c r="R302" t="s">
        <v>41</v>
      </c>
      <c r="S302" t="s">
        <v>41</v>
      </c>
      <c r="T302" t="s">
        <v>43</v>
      </c>
      <c r="AB302" t="s">
        <v>41</v>
      </c>
    </row>
    <row r="303" spans="1:32">
      <c r="A303" t="s">
        <v>450</v>
      </c>
      <c r="B303" t="s">
        <v>49</v>
      </c>
      <c r="C303" t="s">
        <v>439</v>
      </c>
      <c r="D303" t="s">
        <v>448</v>
      </c>
      <c r="E303" t="s">
        <v>55</v>
      </c>
      <c r="F303" t="s">
        <v>38</v>
      </c>
      <c r="G303" s="1">
        <v>43319</v>
      </c>
      <c r="H303" t="s">
        <v>39</v>
      </c>
      <c r="I303" t="s">
        <v>40</v>
      </c>
      <c r="J303" t="s">
        <v>40</v>
      </c>
      <c r="K303">
        <v>-7.1799998</v>
      </c>
      <c r="L303">
        <v>10.4</v>
      </c>
      <c r="M303" t="s">
        <v>41</v>
      </c>
      <c r="N303" t="s">
        <v>45</v>
      </c>
      <c r="O303" t="s">
        <v>41</v>
      </c>
      <c r="P303" t="s">
        <v>41</v>
      </c>
      <c r="Q303" t="s">
        <v>41</v>
      </c>
      <c r="R303" t="s">
        <v>41</v>
      </c>
      <c r="S303" t="s">
        <v>41</v>
      </c>
      <c r="T303" t="s">
        <v>41</v>
      </c>
      <c r="AB303" t="s">
        <v>41</v>
      </c>
    </row>
    <row r="304" spans="1:32">
      <c r="A304" t="s">
        <v>451</v>
      </c>
      <c r="B304" t="s">
        <v>34</v>
      </c>
      <c r="C304" t="s">
        <v>439</v>
      </c>
      <c r="D304" t="s">
        <v>448</v>
      </c>
      <c r="E304" t="s">
        <v>55</v>
      </c>
      <c r="F304" t="s">
        <v>38</v>
      </c>
      <c r="G304" s="1">
        <v>43319</v>
      </c>
      <c r="H304" t="s">
        <v>39</v>
      </c>
      <c r="I304" t="s">
        <v>40</v>
      </c>
      <c r="J304" t="s">
        <v>40</v>
      </c>
      <c r="K304">
        <v>-7.1799998</v>
      </c>
      <c r="L304">
        <v>21.299999</v>
      </c>
      <c r="M304" t="s">
        <v>41</v>
      </c>
      <c r="N304" t="s">
        <v>42</v>
      </c>
      <c r="O304" t="s">
        <v>41</v>
      </c>
      <c r="P304" t="s">
        <v>41</v>
      </c>
      <c r="Q304" t="s">
        <v>41</v>
      </c>
      <c r="R304" t="s">
        <v>41</v>
      </c>
      <c r="S304" t="s">
        <v>43</v>
      </c>
      <c r="T304" t="s">
        <v>41</v>
      </c>
      <c r="AB304" t="s">
        <v>41</v>
      </c>
    </row>
    <row r="305" spans="1:33">
      <c r="A305" t="s">
        <v>452</v>
      </c>
      <c r="B305" t="s">
        <v>34</v>
      </c>
      <c r="C305" t="s">
        <v>439</v>
      </c>
      <c r="D305" t="s">
        <v>448</v>
      </c>
      <c r="E305" t="s">
        <v>55</v>
      </c>
      <c r="F305" t="s">
        <v>38</v>
      </c>
      <c r="G305" s="1">
        <v>43319</v>
      </c>
      <c r="H305" t="s">
        <v>39</v>
      </c>
      <c r="I305" t="s">
        <v>40</v>
      </c>
      <c r="J305" t="s">
        <v>40</v>
      </c>
      <c r="K305">
        <v>-7.1799998</v>
      </c>
      <c r="L305">
        <v>21.799999</v>
      </c>
      <c r="M305" t="s">
        <v>41</v>
      </c>
      <c r="N305" t="s">
        <v>45</v>
      </c>
      <c r="O305" t="s">
        <v>41</v>
      </c>
      <c r="P305" t="s">
        <v>41</v>
      </c>
      <c r="Q305" t="s">
        <v>43</v>
      </c>
      <c r="R305" t="s">
        <v>41</v>
      </c>
      <c r="S305" t="s">
        <v>41</v>
      </c>
      <c r="T305" t="s">
        <v>41</v>
      </c>
      <c r="AB305" t="s">
        <v>41</v>
      </c>
    </row>
    <row r="306" spans="1:33">
      <c r="A306" t="s">
        <v>453</v>
      </c>
      <c r="B306" t="s">
        <v>34</v>
      </c>
      <c r="C306" t="s">
        <v>439</v>
      </c>
      <c r="D306" t="s">
        <v>454</v>
      </c>
      <c r="E306" t="s">
        <v>55</v>
      </c>
      <c r="F306" t="s">
        <v>38</v>
      </c>
      <c r="G306" s="1">
        <v>43319</v>
      </c>
      <c r="H306" t="s">
        <v>39</v>
      </c>
      <c r="I306" t="s">
        <v>40</v>
      </c>
      <c r="J306" t="s">
        <v>40</v>
      </c>
      <c r="K306">
        <v>60.720001000000003</v>
      </c>
      <c r="L306">
        <v>14</v>
      </c>
      <c r="M306" t="s">
        <v>41</v>
      </c>
      <c r="N306" t="s">
        <v>45</v>
      </c>
      <c r="O306" t="s">
        <v>41</v>
      </c>
      <c r="P306" t="s">
        <v>41</v>
      </c>
      <c r="Q306" t="s">
        <v>43</v>
      </c>
      <c r="R306" t="s">
        <v>41</v>
      </c>
      <c r="S306" t="s">
        <v>41</v>
      </c>
      <c r="T306" t="s">
        <v>41</v>
      </c>
      <c r="AA306" t="s">
        <v>41</v>
      </c>
      <c r="AB306" t="s">
        <v>41</v>
      </c>
      <c r="AC306" t="s">
        <v>41</v>
      </c>
    </row>
    <row r="307" spans="1:33">
      <c r="A307" t="s">
        <v>453</v>
      </c>
      <c r="B307" t="s">
        <v>34</v>
      </c>
      <c r="C307" t="s">
        <v>439</v>
      </c>
      <c r="D307" t="s">
        <v>454</v>
      </c>
      <c r="E307" t="s">
        <v>55</v>
      </c>
      <c r="F307" t="s">
        <v>88</v>
      </c>
      <c r="G307" s="1">
        <v>43319</v>
      </c>
      <c r="H307" t="s">
        <v>39</v>
      </c>
      <c r="I307" t="s">
        <v>40</v>
      </c>
      <c r="J307" t="s">
        <v>40</v>
      </c>
      <c r="K307">
        <v>60.720001000000003</v>
      </c>
      <c r="L307">
        <v>15.2</v>
      </c>
      <c r="M307" t="s">
        <v>41</v>
      </c>
      <c r="N307" t="s">
        <v>45</v>
      </c>
      <c r="O307" t="s">
        <v>41</v>
      </c>
      <c r="P307" t="s">
        <v>41</v>
      </c>
      <c r="Q307" t="s">
        <v>43</v>
      </c>
      <c r="R307" t="s">
        <v>41</v>
      </c>
      <c r="S307" t="s">
        <v>41</v>
      </c>
      <c r="T307" t="s">
        <v>41</v>
      </c>
      <c r="AA307" t="s">
        <v>41</v>
      </c>
      <c r="AB307" t="s">
        <v>41</v>
      </c>
      <c r="AC307" t="s">
        <v>41</v>
      </c>
    </row>
    <row r="308" spans="1:33">
      <c r="A308" t="s">
        <v>455</v>
      </c>
      <c r="B308" t="s">
        <v>49</v>
      </c>
      <c r="C308" t="s">
        <v>439</v>
      </c>
      <c r="D308" t="s">
        <v>454</v>
      </c>
      <c r="E308" t="s">
        <v>55</v>
      </c>
      <c r="F308" t="s">
        <v>88</v>
      </c>
      <c r="G308" s="1">
        <v>43319</v>
      </c>
      <c r="H308" t="s">
        <v>51</v>
      </c>
      <c r="I308" t="s">
        <v>40</v>
      </c>
      <c r="J308" t="s">
        <v>52</v>
      </c>
      <c r="K308">
        <v>60.720001000000003</v>
      </c>
      <c r="L308">
        <v>37.700001</v>
      </c>
      <c r="M308" t="s">
        <v>43</v>
      </c>
      <c r="N308" t="s">
        <v>42</v>
      </c>
      <c r="O308" t="s">
        <v>41</v>
      </c>
      <c r="P308" t="s">
        <v>41</v>
      </c>
      <c r="Q308" t="s">
        <v>43</v>
      </c>
      <c r="R308" t="s">
        <v>41</v>
      </c>
      <c r="S308" t="s">
        <v>41</v>
      </c>
      <c r="T308" t="s">
        <v>41</v>
      </c>
      <c r="AA308" t="s">
        <v>41</v>
      </c>
      <c r="AB308" t="s">
        <v>41</v>
      </c>
      <c r="AC308" t="s">
        <v>41</v>
      </c>
    </row>
    <row r="309" spans="1:33">
      <c r="A309" t="s">
        <v>455</v>
      </c>
      <c r="B309" t="s">
        <v>49</v>
      </c>
      <c r="C309" t="s">
        <v>439</v>
      </c>
      <c r="D309" t="s">
        <v>454</v>
      </c>
      <c r="E309" t="s">
        <v>55</v>
      </c>
      <c r="F309" t="s">
        <v>38</v>
      </c>
      <c r="G309" s="1">
        <v>43319</v>
      </c>
      <c r="H309" t="s">
        <v>39</v>
      </c>
      <c r="I309" t="s">
        <v>40</v>
      </c>
      <c r="J309" t="s">
        <v>40</v>
      </c>
      <c r="K309">
        <v>60.720001000000003</v>
      </c>
      <c r="L309">
        <v>29.200001</v>
      </c>
      <c r="M309" t="s">
        <v>41</v>
      </c>
      <c r="N309" t="s">
        <v>42</v>
      </c>
      <c r="O309" t="s">
        <v>41</v>
      </c>
      <c r="P309" t="s">
        <v>41</v>
      </c>
      <c r="Q309" t="s">
        <v>43</v>
      </c>
      <c r="R309" t="s">
        <v>41</v>
      </c>
      <c r="S309" t="s">
        <v>41</v>
      </c>
      <c r="T309" t="s">
        <v>41</v>
      </c>
      <c r="AA309" t="s">
        <v>41</v>
      </c>
      <c r="AB309" t="s">
        <v>41</v>
      </c>
      <c r="AC309" t="s">
        <v>41</v>
      </c>
    </row>
    <row r="310" spans="1:33">
      <c r="A310" t="s">
        <v>456</v>
      </c>
      <c r="B310" t="s">
        <v>34</v>
      </c>
      <c r="C310" t="s">
        <v>439</v>
      </c>
      <c r="D310" t="s">
        <v>454</v>
      </c>
      <c r="E310" t="s">
        <v>55</v>
      </c>
      <c r="F310" t="s">
        <v>38</v>
      </c>
      <c r="G310" s="1">
        <v>43319</v>
      </c>
      <c r="H310" t="s">
        <v>39</v>
      </c>
      <c r="I310" t="s">
        <v>40</v>
      </c>
      <c r="J310" t="s">
        <v>40</v>
      </c>
      <c r="K310">
        <v>60.720001000000003</v>
      </c>
      <c r="L310">
        <v>12</v>
      </c>
      <c r="M310" t="s">
        <v>41</v>
      </c>
      <c r="N310" t="s">
        <v>42</v>
      </c>
      <c r="O310" t="s">
        <v>41</v>
      </c>
      <c r="P310" t="s">
        <v>41</v>
      </c>
      <c r="Q310" t="s">
        <v>43</v>
      </c>
      <c r="R310" t="s">
        <v>41</v>
      </c>
      <c r="S310" t="s">
        <v>41</v>
      </c>
      <c r="T310" t="s">
        <v>41</v>
      </c>
      <c r="AA310" t="s">
        <v>41</v>
      </c>
      <c r="AB310" t="s">
        <v>41</v>
      </c>
      <c r="AC310" t="s">
        <v>41</v>
      </c>
    </row>
    <row r="311" spans="1:33">
      <c r="A311" t="s">
        <v>457</v>
      </c>
      <c r="B311" t="s">
        <v>34</v>
      </c>
      <c r="C311" t="s">
        <v>439</v>
      </c>
      <c r="D311" t="s">
        <v>454</v>
      </c>
      <c r="E311" t="s">
        <v>55</v>
      </c>
      <c r="F311" t="s">
        <v>38</v>
      </c>
      <c r="G311" s="1">
        <v>43319</v>
      </c>
      <c r="H311" t="s">
        <v>39</v>
      </c>
      <c r="I311" t="s">
        <v>40</v>
      </c>
      <c r="J311" t="s">
        <v>40</v>
      </c>
      <c r="K311">
        <v>60.720001000000003</v>
      </c>
      <c r="L311">
        <v>6.3000002000000004</v>
      </c>
      <c r="M311" t="s">
        <v>41</v>
      </c>
      <c r="N311" t="s">
        <v>42</v>
      </c>
      <c r="O311" t="s">
        <v>41</v>
      </c>
      <c r="P311" t="s">
        <v>41</v>
      </c>
      <c r="Q311" t="s">
        <v>43</v>
      </c>
      <c r="R311" t="s">
        <v>41</v>
      </c>
      <c r="S311" t="s">
        <v>41</v>
      </c>
      <c r="T311" t="s">
        <v>41</v>
      </c>
      <c r="AA311" t="s">
        <v>41</v>
      </c>
      <c r="AB311" t="s">
        <v>41</v>
      </c>
      <c r="AC311" t="s">
        <v>41</v>
      </c>
    </row>
    <row r="312" spans="1:33">
      <c r="A312" t="s">
        <v>457</v>
      </c>
      <c r="B312" t="s">
        <v>34</v>
      </c>
      <c r="C312" t="s">
        <v>439</v>
      </c>
      <c r="D312" t="s">
        <v>454</v>
      </c>
      <c r="E312" t="s">
        <v>55</v>
      </c>
      <c r="F312" t="s">
        <v>88</v>
      </c>
      <c r="G312" s="1">
        <v>43319</v>
      </c>
      <c r="H312" t="s">
        <v>39</v>
      </c>
      <c r="I312" t="s">
        <v>40</v>
      </c>
      <c r="J312" t="s">
        <v>40</v>
      </c>
      <c r="K312">
        <v>60.720001000000003</v>
      </c>
      <c r="L312">
        <v>11.2</v>
      </c>
      <c r="M312" t="s">
        <v>41</v>
      </c>
      <c r="N312" t="s">
        <v>42</v>
      </c>
      <c r="O312" t="s">
        <v>41</v>
      </c>
      <c r="P312" t="s">
        <v>41</v>
      </c>
      <c r="Q312" t="s">
        <v>43</v>
      </c>
      <c r="R312" t="s">
        <v>41</v>
      </c>
      <c r="S312" t="s">
        <v>41</v>
      </c>
      <c r="T312" t="s">
        <v>41</v>
      </c>
      <c r="AA312" t="s">
        <v>41</v>
      </c>
      <c r="AB312" t="s">
        <v>41</v>
      </c>
      <c r="AC312" t="s">
        <v>41</v>
      </c>
    </row>
    <row r="313" spans="1:33">
      <c r="A313" t="s">
        <v>458</v>
      </c>
      <c r="B313" t="s">
        <v>49</v>
      </c>
      <c r="C313" t="s">
        <v>439</v>
      </c>
      <c r="D313" t="s">
        <v>454</v>
      </c>
      <c r="E313" t="s">
        <v>55</v>
      </c>
      <c r="F313" t="s">
        <v>38</v>
      </c>
      <c r="G313" s="1">
        <v>43319</v>
      </c>
      <c r="H313" t="s">
        <v>51</v>
      </c>
      <c r="I313" t="s">
        <v>40</v>
      </c>
      <c r="J313" t="s">
        <v>52</v>
      </c>
      <c r="K313">
        <v>60.720001000000003</v>
      </c>
      <c r="L313">
        <v>33.200001</v>
      </c>
      <c r="M313" t="s">
        <v>43</v>
      </c>
      <c r="N313" t="s">
        <v>42</v>
      </c>
      <c r="O313" t="s">
        <v>41</v>
      </c>
      <c r="P313" t="s">
        <v>41</v>
      </c>
      <c r="Q313" t="s">
        <v>43</v>
      </c>
      <c r="R313" t="s">
        <v>41</v>
      </c>
      <c r="S313" t="s">
        <v>41</v>
      </c>
      <c r="T313" t="s">
        <v>43</v>
      </c>
      <c r="AA313" t="s">
        <v>43</v>
      </c>
      <c r="AB313" t="s">
        <v>43</v>
      </c>
      <c r="AC313" t="s">
        <v>43</v>
      </c>
      <c r="AG313" t="s">
        <v>41</v>
      </c>
    </row>
    <row r="314" spans="1:33">
      <c r="A314" t="s">
        <v>458</v>
      </c>
      <c r="B314" t="s">
        <v>49</v>
      </c>
      <c r="C314" t="s">
        <v>439</v>
      </c>
      <c r="D314" t="s">
        <v>454</v>
      </c>
      <c r="E314" t="s">
        <v>55</v>
      </c>
      <c r="F314" t="s">
        <v>88</v>
      </c>
      <c r="G314" s="1">
        <v>43319</v>
      </c>
      <c r="H314" t="s">
        <v>39</v>
      </c>
      <c r="I314" t="s">
        <v>40</v>
      </c>
      <c r="J314" t="s">
        <v>40</v>
      </c>
      <c r="K314">
        <v>60.720001000000003</v>
      </c>
      <c r="L314">
        <v>35.900002000000001</v>
      </c>
      <c r="M314" t="s">
        <v>41</v>
      </c>
      <c r="N314" t="s">
        <v>42</v>
      </c>
      <c r="O314" t="s">
        <v>41</v>
      </c>
      <c r="P314" t="s">
        <v>41</v>
      </c>
      <c r="Q314" t="s">
        <v>43</v>
      </c>
      <c r="R314" t="s">
        <v>41</v>
      </c>
      <c r="S314" t="s">
        <v>41</v>
      </c>
      <c r="T314" t="s">
        <v>43</v>
      </c>
      <c r="AA314" t="s">
        <v>43</v>
      </c>
      <c r="AB314" t="s">
        <v>43</v>
      </c>
      <c r="AC314" t="s">
        <v>43</v>
      </c>
      <c r="AG314" t="s">
        <v>41</v>
      </c>
    </row>
    <row r="315" spans="1:33">
      <c r="A315" t="s">
        <v>459</v>
      </c>
      <c r="B315" t="s">
        <v>49</v>
      </c>
      <c r="C315" t="s">
        <v>439</v>
      </c>
      <c r="D315" t="s">
        <v>454</v>
      </c>
      <c r="E315" t="s">
        <v>55</v>
      </c>
      <c r="F315" t="s">
        <v>38</v>
      </c>
      <c r="G315" s="1">
        <v>43319</v>
      </c>
      <c r="H315" t="s">
        <v>39</v>
      </c>
      <c r="I315" t="s">
        <v>40</v>
      </c>
      <c r="J315" t="s">
        <v>40</v>
      </c>
      <c r="K315">
        <v>60.720001000000003</v>
      </c>
      <c r="L315">
        <v>5.3000002000000004</v>
      </c>
      <c r="M315" t="s">
        <v>41</v>
      </c>
      <c r="N315" t="s">
        <v>42</v>
      </c>
      <c r="O315" t="s">
        <v>41</v>
      </c>
      <c r="P315" t="s">
        <v>41</v>
      </c>
      <c r="Q315" t="s">
        <v>43</v>
      </c>
      <c r="R315" t="s">
        <v>41</v>
      </c>
      <c r="S315" t="s">
        <v>41</v>
      </c>
      <c r="T315" t="s">
        <v>41</v>
      </c>
      <c r="AA315" t="s">
        <v>41</v>
      </c>
      <c r="AB315" t="s">
        <v>41</v>
      </c>
      <c r="AC315" t="s">
        <v>41</v>
      </c>
    </row>
    <row r="316" spans="1:33">
      <c r="A316" t="s">
        <v>460</v>
      </c>
      <c r="B316" t="s">
        <v>34</v>
      </c>
      <c r="C316" t="s">
        <v>439</v>
      </c>
      <c r="D316" t="s">
        <v>461</v>
      </c>
      <c r="E316" t="s">
        <v>55</v>
      </c>
      <c r="F316" t="s">
        <v>38</v>
      </c>
      <c r="G316" s="1">
        <v>43319</v>
      </c>
      <c r="H316" t="s">
        <v>51</v>
      </c>
      <c r="I316" t="s">
        <v>40</v>
      </c>
      <c r="J316" t="s">
        <v>52</v>
      </c>
      <c r="K316">
        <v>-18.959999</v>
      </c>
      <c r="L316">
        <v>100</v>
      </c>
      <c r="M316" t="s">
        <v>43</v>
      </c>
      <c r="N316" t="s">
        <v>45</v>
      </c>
      <c r="O316" t="s">
        <v>41</v>
      </c>
      <c r="P316" t="s">
        <v>41</v>
      </c>
      <c r="Q316" t="s">
        <v>41</v>
      </c>
      <c r="R316" t="s">
        <v>41</v>
      </c>
      <c r="S316" t="s">
        <v>43</v>
      </c>
      <c r="T316" t="s">
        <v>41</v>
      </c>
      <c r="W316" t="s">
        <v>43</v>
      </c>
      <c r="AA316" t="s">
        <v>43</v>
      </c>
      <c r="AB316" t="s">
        <v>43</v>
      </c>
      <c r="AD316" t="s">
        <v>43</v>
      </c>
    </row>
    <row r="317" spans="1:33">
      <c r="A317" t="s">
        <v>462</v>
      </c>
      <c r="B317" t="s">
        <v>49</v>
      </c>
      <c r="C317" t="s">
        <v>439</v>
      </c>
      <c r="D317" t="s">
        <v>463</v>
      </c>
      <c r="E317" t="s">
        <v>55</v>
      </c>
      <c r="F317" t="s">
        <v>38</v>
      </c>
      <c r="G317" s="1">
        <v>43319</v>
      </c>
      <c r="H317" t="s">
        <v>51</v>
      </c>
      <c r="I317" t="s">
        <v>40</v>
      </c>
      <c r="J317" t="s">
        <v>52</v>
      </c>
      <c r="K317">
        <v>-11.41</v>
      </c>
      <c r="L317">
        <v>68.199996999999996</v>
      </c>
      <c r="M317" t="s">
        <v>43</v>
      </c>
      <c r="N317" t="s">
        <v>45</v>
      </c>
      <c r="O317" t="s">
        <v>41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W317" t="s">
        <v>43</v>
      </c>
    </row>
    <row r="318" spans="1:33">
      <c r="A318" t="s">
        <v>464</v>
      </c>
      <c r="B318" t="s">
        <v>34</v>
      </c>
      <c r="C318" t="s">
        <v>439</v>
      </c>
      <c r="D318" t="s">
        <v>463</v>
      </c>
      <c r="E318" t="s">
        <v>55</v>
      </c>
      <c r="F318" t="s">
        <v>38</v>
      </c>
      <c r="G318" s="1">
        <v>43319</v>
      </c>
      <c r="H318" t="s">
        <v>39</v>
      </c>
      <c r="I318" t="s">
        <v>40</v>
      </c>
      <c r="J318" t="s">
        <v>40</v>
      </c>
      <c r="K318">
        <v>-11.41</v>
      </c>
      <c r="L318">
        <v>31.799999</v>
      </c>
      <c r="M318" t="s">
        <v>41</v>
      </c>
      <c r="N318" t="s">
        <v>45</v>
      </c>
      <c r="O318" t="s">
        <v>41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</row>
    <row r="319" spans="1:33">
      <c r="A319" t="s">
        <v>465</v>
      </c>
      <c r="B319" t="s">
        <v>34</v>
      </c>
      <c r="C319" t="s">
        <v>439</v>
      </c>
      <c r="D319" t="s">
        <v>466</v>
      </c>
      <c r="E319" t="s">
        <v>55</v>
      </c>
      <c r="F319" t="s">
        <v>38</v>
      </c>
      <c r="G319" s="1">
        <v>43319</v>
      </c>
      <c r="H319" t="s">
        <v>51</v>
      </c>
      <c r="I319" t="s">
        <v>40</v>
      </c>
      <c r="J319" t="s">
        <v>52</v>
      </c>
      <c r="K319">
        <v>-23.129999000000002</v>
      </c>
      <c r="L319">
        <v>66.400002000000001</v>
      </c>
      <c r="M319" t="s">
        <v>43</v>
      </c>
      <c r="N319" t="s">
        <v>45</v>
      </c>
      <c r="O319" t="s">
        <v>41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</row>
    <row r="320" spans="1:33">
      <c r="A320" t="s">
        <v>467</v>
      </c>
      <c r="B320" t="s">
        <v>34</v>
      </c>
      <c r="C320" t="s">
        <v>439</v>
      </c>
      <c r="D320" t="s">
        <v>466</v>
      </c>
      <c r="E320" t="s">
        <v>55</v>
      </c>
      <c r="F320" t="s">
        <v>38</v>
      </c>
      <c r="G320" s="1">
        <v>43319</v>
      </c>
      <c r="H320" t="s">
        <v>39</v>
      </c>
      <c r="I320" t="s">
        <v>40</v>
      </c>
      <c r="J320" t="s">
        <v>40</v>
      </c>
      <c r="K320">
        <v>-23.129999000000002</v>
      </c>
      <c r="L320">
        <v>33.599997999999999</v>
      </c>
      <c r="M320" t="s">
        <v>41</v>
      </c>
      <c r="N320" t="s">
        <v>45</v>
      </c>
      <c r="O320" t="s">
        <v>41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</row>
    <row r="321" spans="1:32">
      <c r="A321" t="s">
        <v>468</v>
      </c>
      <c r="B321" t="s">
        <v>34</v>
      </c>
      <c r="C321" t="s">
        <v>439</v>
      </c>
      <c r="D321" t="s">
        <v>469</v>
      </c>
      <c r="E321" t="s">
        <v>55</v>
      </c>
      <c r="F321" t="s">
        <v>38</v>
      </c>
      <c r="G321" s="1">
        <v>43319</v>
      </c>
      <c r="H321" t="s">
        <v>39</v>
      </c>
      <c r="I321" t="s">
        <v>40</v>
      </c>
      <c r="J321" t="s">
        <v>40</v>
      </c>
      <c r="K321">
        <v>-9.1800002999999997</v>
      </c>
      <c r="L321">
        <v>21.700001</v>
      </c>
      <c r="M321" t="s">
        <v>41</v>
      </c>
      <c r="N321" t="s">
        <v>45</v>
      </c>
      <c r="O321" t="s">
        <v>41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W321" t="s">
        <v>43</v>
      </c>
      <c r="AA321" t="s">
        <v>43</v>
      </c>
      <c r="AB321" t="s">
        <v>43</v>
      </c>
    </row>
    <row r="322" spans="1:32">
      <c r="A322" t="s">
        <v>470</v>
      </c>
      <c r="B322" t="s">
        <v>34</v>
      </c>
      <c r="C322" t="s">
        <v>439</v>
      </c>
      <c r="D322" t="s">
        <v>469</v>
      </c>
      <c r="E322" t="s">
        <v>55</v>
      </c>
      <c r="F322" t="s">
        <v>38</v>
      </c>
      <c r="G322" s="1">
        <v>43319</v>
      </c>
      <c r="H322" t="s">
        <v>39</v>
      </c>
      <c r="I322" t="s">
        <v>40</v>
      </c>
      <c r="J322" t="s">
        <v>40</v>
      </c>
      <c r="K322">
        <v>-9.1800002999999997</v>
      </c>
      <c r="L322">
        <v>28.1</v>
      </c>
      <c r="M322" t="s">
        <v>41</v>
      </c>
      <c r="N322" t="s">
        <v>45</v>
      </c>
      <c r="O322" t="s">
        <v>41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W322" t="s">
        <v>43</v>
      </c>
      <c r="AA322" t="s">
        <v>41</v>
      </c>
      <c r="AB322" t="s">
        <v>41</v>
      </c>
    </row>
    <row r="323" spans="1:32">
      <c r="A323" t="s">
        <v>471</v>
      </c>
      <c r="B323" t="s">
        <v>34</v>
      </c>
      <c r="C323" t="s">
        <v>439</v>
      </c>
      <c r="D323" t="s">
        <v>469</v>
      </c>
      <c r="E323" t="s">
        <v>55</v>
      </c>
      <c r="F323" t="s">
        <v>38</v>
      </c>
      <c r="G323" s="1">
        <v>43319</v>
      </c>
      <c r="H323" t="s">
        <v>51</v>
      </c>
      <c r="I323" t="s">
        <v>40</v>
      </c>
      <c r="J323" t="s">
        <v>52</v>
      </c>
      <c r="K323">
        <v>-9.1800002999999997</v>
      </c>
      <c r="L323">
        <v>37.299999</v>
      </c>
      <c r="M323" t="s">
        <v>43</v>
      </c>
      <c r="N323" t="s">
        <v>45</v>
      </c>
      <c r="O323" t="s">
        <v>41</v>
      </c>
      <c r="P323" t="s">
        <v>41</v>
      </c>
      <c r="Q323" t="s">
        <v>41</v>
      </c>
      <c r="R323" t="s">
        <v>41</v>
      </c>
      <c r="S323" t="s">
        <v>43</v>
      </c>
      <c r="T323" t="s">
        <v>41</v>
      </c>
      <c r="W323" t="s">
        <v>43</v>
      </c>
      <c r="AA323" t="s">
        <v>41</v>
      </c>
      <c r="AB323" t="s">
        <v>41</v>
      </c>
    </row>
    <row r="324" spans="1:32">
      <c r="A324" t="s">
        <v>472</v>
      </c>
      <c r="B324" t="s">
        <v>34</v>
      </c>
      <c r="C324" t="s">
        <v>439</v>
      </c>
      <c r="D324" t="s">
        <v>469</v>
      </c>
      <c r="E324" t="s">
        <v>55</v>
      </c>
      <c r="F324" t="s">
        <v>38</v>
      </c>
      <c r="G324" s="1">
        <v>43319</v>
      </c>
      <c r="H324" t="s">
        <v>39</v>
      </c>
      <c r="I324" t="s">
        <v>40</v>
      </c>
      <c r="J324" t="s">
        <v>40</v>
      </c>
      <c r="K324">
        <v>-9.1800002999999997</v>
      </c>
      <c r="L324">
        <v>13</v>
      </c>
      <c r="M324" t="s">
        <v>41</v>
      </c>
      <c r="N324" t="s">
        <v>45</v>
      </c>
      <c r="O324" t="s">
        <v>41</v>
      </c>
      <c r="P324" t="s">
        <v>41</v>
      </c>
      <c r="Q324" t="s">
        <v>41</v>
      </c>
      <c r="R324" t="s">
        <v>41</v>
      </c>
      <c r="S324" t="s">
        <v>43</v>
      </c>
      <c r="T324" t="s">
        <v>41</v>
      </c>
      <c r="W324" t="s">
        <v>43</v>
      </c>
      <c r="AA324" t="s">
        <v>41</v>
      </c>
      <c r="AB324" t="s">
        <v>41</v>
      </c>
    </row>
    <row r="325" spans="1:32">
      <c r="A325" t="s">
        <v>473</v>
      </c>
      <c r="B325" t="s">
        <v>49</v>
      </c>
      <c r="C325" t="s">
        <v>439</v>
      </c>
      <c r="D325" t="s">
        <v>474</v>
      </c>
      <c r="E325" t="s">
        <v>55</v>
      </c>
      <c r="F325" t="s">
        <v>38</v>
      </c>
      <c r="G325" s="1">
        <v>43319</v>
      </c>
      <c r="H325" t="s">
        <v>51</v>
      </c>
      <c r="I325" t="s">
        <v>40</v>
      </c>
      <c r="J325" t="s">
        <v>52</v>
      </c>
      <c r="K325">
        <v>-16.059999000000001</v>
      </c>
      <c r="L325">
        <v>85.199996999999996</v>
      </c>
      <c r="M325" t="s">
        <v>43</v>
      </c>
      <c r="N325" t="s">
        <v>45</v>
      </c>
      <c r="O325" t="s">
        <v>41</v>
      </c>
      <c r="P325" t="s">
        <v>41</v>
      </c>
      <c r="Q325" t="s">
        <v>43</v>
      </c>
      <c r="R325" t="s">
        <v>41</v>
      </c>
      <c r="S325" t="s">
        <v>41</v>
      </c>
      <c r="T325" t="s">
        <v>41</v>
      </c>
      <c r="U325" t="s">
        <v>43</v>
      </c>
      <c r="V325" t="s">
        <v>43</v>
      </c>
      <c r="AA325" t="s">
        <v>41</v>
      </c>
    </row>
    <row r="326" spans="1:32">
      <c r="A326" t="s">
        <v>475</v>
      </c>
      <c r="B326" t="s">
        <v>34</v>
      </c>
      <c r="C326" t="s">
        <v>439</v>
      </c>
      <c r="D326" t="s">
        <v>474</v>
      </c>
      <c r="E326" t="s">
        <v>55</v>
      </c>
      <c r="F326" t="s">
        <v>38</v>
      </c>
      <c r="G326" s="1">
        <v>43319</v>
      </c>
      <c r="H326" t="s">
        <v>39</v>
      </c>
      <c r="I326" t="s">
        <v>40</v>
      </c>
      <c r="J326" t="s">
        <v>40</v>
      </c>
      <c r="K326">
        <v>-16.059999000000001</v>
      </c>
      <c r="L326">
        <v>14.8</v>
      </c>
      <c r="M326" t="s">
        <v>41</v>
      </c>
      <c r="N326" t="s">
        <v>45</v>
      </c>
      <c r="O326" t="s">
        <v>43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AA326" t="s">
        <v>43</v>
      </c>
    </row>
    <row r="327" spans="1:32">
      <c r="A327" t="s">
        <v>476</v>
      </c>
      <c r="B327" t="s">
        <v>34</v>
      </c>
      <c r="C327" t="s">
        <v>439</v>
      </c>
      <c r="D327" t="s">
        <v>477</v>
      </c>
      <c r="E327" t="s">
        <v>55</v>
      </c>
      <c r="F327" t="s">
        <v>38</v>
      </c>
      <c r="G327" s="1">
        <v>43319</v>
      </c>
      <c r="H327" t="s">
        <v>39</v>
      </c>
      <c r="I327" t="s">
        <v>40</v>
      </c>
      <c r="J327" t="s">
        <v>40</v>
      </c>
      <c r="K327">
        <v>-8.3299999000000007</v>
      </c>
      <c r="L327">
        <v>29.1</v>
      </c>
      <c r="M327" t="s">
        <v>41</v>
      </c>
      <c r="N327" t="s">
        <v>45</v>
      </c>
      <c r="O32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V327" t="s">
        <v>41</v>
      </c>
      <c r="X327" t="s">
        <v>41</v>
      </c>
    </row>
    <row r="328" spans="1:32">
      <c r="A328" t="s">
        <v>478</v>
      </c>
      <c r="B328" t="s">
        <v>49</v>
      </c>
      <c r="C328" t="s">
        <v>439</v>
      </c>
      <c r="D328" t="s">
        <v>477</v>
      </c>
      <c r="E328" t="s">
        <v>55</v>
      </c>
      <c r="F328" t="s">
        <v>38</v>
      </c>
      <c r="G328" s="1">
        <v>43319</v>
      </c>
      <c r="H328" t="s">
        <v>51</v>
      </c>
      <c r="I328" t="s">
        <v>40</v>
      </c>
      <c r="J328" t="s">
        <v>52</v>
      </c>
      <c r="K328">
        <v>-8.3299999000000007</v>
      </c>
      <c r="L328">
        <v>70.900002000000001</v>
      </c>
      <c r="M328" t="s">
        <v>43</v>
      </c>
      <c r="N328" t="s">
        <v>45</v>
      </c>
      <c r="O328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43</v>
      </c>
      <c r="V328" t="s">
        <v>43</v>
      </c>
      <c r="X328" t="s">
        <v>43</v>
      </c>
    </row>
    <row r="329" spans="1:32">
      <c r="A329" t="s">
        <v>479</v>
      </c>
      <c r="B329" t="s">
        <v>34</v>
      </c>
      <c r="C329" t="s">
        <v>439</v>
      </c>
      <c r="D329" t="s">
        <v>480</v>
      </c>
      <c r="E329" t="s">
        <v>55</v>
      </c>
      <c r="F329" t="s">
        <v>38</v>
      </c>
      <c r="G329" s="1">
        <v>43319</v>
      </c>
      <c r="H329" t="s">
        <v>51</v>
      </c>
      <c r="I329" t="s">
        <v>40</v>
      </c>
      <c r="J329" t="s">
        <v>52</v>
      </c>
      <c r="K329">
        <v>7.1399999000000003</v>
      </c>
      <c r="L329">
        <v>52.5</v>
      </c>
      <c r="M329" t="s">
        <v>43</v>
      </c>
      <c r="N329" t="s">
        <v>45</v>
      </c>
      <c r="O329" t="s">
        <v>41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V329" t="s">
        <v>41</v>
      </c>
      <c r="W329" t="s">
        <v>43</v>
      </c>
    </row>
    <row r="330" spans="1:32">
      <c r="A330" t="s">
        <v>481</v>
      </c>
      <c r="B330" t="s">
        <v>49</v>
      </c>
      <c r="C330" t="s">
        <v>439</v>
      </c>
      <c r="D330" t="s">
        <v>480</v>
      </c>
      <c r="E330" t="s">
        <v>55</v>
      </c>
      <c r="F330" t="s">
        <v>38</v>
      </c>
      <c r="G330" s="1">
        <v>43319</v>
      </c>
      <c r="H330" t="s">
        <v>39</v>
      </c>
      <c r="I330" t="s">
        <v>40</v>
      </c>
      <c r="J330" t="s">
        <v>40</v>
      </c>
      <c r="K330">
        <v>7.1399999000000003</v>
      </c>
      <c r="L330">
        <v>42.400002000000001</v>
      </c>
      <c r="M330" t="s">
        <v>41</v>
      </c>
      <c r="N330" t="s">
        <v>45</v>
      </c>
      <c r="O330" t="s">
        <v>41</v>
      </c>
      <c r="P330" t="s">
        <v>41</v>
      </c>
      <c r="Q330" t="s">
        <v>43</v>
      </c>
      <c r="R330" t="s">
        <v>41</v>
      </c>
      <c r="S330" t="s">
        <v>43</v>
      </c>
      <c r="T330" t="s">
        <v>41</v>
      </c>
      <c r="V330" t="s">
        <v>43</v>
      </c>
      <c r="W330" t="s">
        <v>43</v>
      </c>
    </row>
    <row r="331" spans="1:32">
      <c r="A331" t="s">
        <v>482</v>
      </c>
      <c r="B331" t="s">
        <v>34</v>
      </c>
      <c r="C331" t="s">
        <v>439</v>
      </c>
      <c r="D331" t="s">
        <v>480</v>
      </c>
      <c r="E331" t="s">
        <v>55</v>
      </c>
      <c r="F331" t="s">
        <v>38</v>
      </c>
      <c r="G331" s="1">
        <v>43319</v>
      </c>
      <c r="H331" t="s">
        <v>39</v>
      </c>
      <c r="I331" t="s">
        <v>40</v>
      </c>
      <c r="J331" t="s">
        <v>40</v>
      </c>
      <c r="K331">
        <v>7.1399999000000003</v>
      </c>
      <c r="L331">
        <v>5.0999999000000003</v>
      </c>
      <c r="M331" t="s">
        <v>41</v>
      </c>
      <c r="N331" t="s">
        <v>45</v>
      </c>
      <c r="O331" t="s">
        <v>41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V331" t="s">
        <v>41</v>
      </c>
      <c r="W331" t="s">
        <v>43</v>
      </c>
    </row>
    <row r="332" spans="1:32">
      <c r="A332" t="s">
        <v>483</v>
      </c>
      <c r="B332" t="s">
        <v>34</v>
      </c>
      <c r="C332" t="s">
        <v>484</v>
      </c>
      <c r="D332" t="s">
        <v>485</v>
      </c>
      <c r="E332" t="s">
        <v>55</v>
      </c>
      <c r="F332" t="s">
        <v>38</v>
      </c>
      <c r="G332" s="1">
        <v>43319</v>
      </c>
      <c r="H332" t="s">
        <v>39</v>
      </c>
      <c r="I332" t="s">
        <v>40</v>
      </c>
      <c r="J332" t="s">
        <v>40</v>
      </c>
      <c r="K332">
        <v>-14.18</v>
      </c>
      <c r="L332">
        <v>19.5</v>
      </c>
      <c r="M332" t="s">
        <v>41</v>
      </c>
      <c r="N332" t="s">
        <v>45</v>
      </c>
      <c r="O332" t="s">
        <v>41</v>
      </c>
      <c r="P332" t="s">
        <v>41</v>
      </c>
      <c r="Q332" t="s">
        <v>43</v>
      </c>
      <c r="R332" t="s">
        <v>41</v>
      </c>
      <c r="S332" t="s">
        <v>41</v>
      </c>
      <c r="T332" t="s">
        <v>41</v>
      </c>
      <c r="AF332" t="s">
        <v>41</v>
      </c>
    </row>
    <row r="333" spans="1:32">
      <c r="A333" t="s">
        <v>486</v>
      </c>
      <c r="B333" t="s">
        <v>34</v>
      </c>
      <c r="C333" t="s">
        <v>484</v>
      </c>
      <c r="D333" t="s">
        <v>485</v>
      </c>
      <c r="E333" t="s">
        <v>55</v>
      </c>
      <c r="F333" t="s">
        <v>38</v>
      </c>
      <c r="G333" s="1">
        <v>43319</v>
      </c>
      <c r="H333" t="s">
        <v>51</v>
      </c>
      <c r="I333" t="s">
        <v>40</v>
      </c>
      <c r="J333" t="s">
        <v>52</v>
      </c>
      <c r="K333">
        <v>-14.18</v>
      </c>
      <c r="L333">
        <v>41.700001</v>
      </c>
      <c r="M333" t="s">
        <v>43</v>
      </c>
      <c r="N333" t="s">
        <v>45</v>
      </c>
      <c r="O333" t="s">
        <v>41</v>
      </c>
      <c r="P333" t="s">
        <v>41</v>
      </c>
      <c r="Q333" t="s">
        <v>41</v>
      </c>
      <c r="R333" t="s">
        <v>41</v>
      </c>
      <c r="S333" t="s">
        <v>41</v>
      </c>
      <c r="T333" t="s">
        <v>41</v>
      </c>
      <c r="W333" t="s">
        <v>43</v>
      </c>
      <c r="AF333" t="s">
        <v>41</v>
      </c>
    </row>
    <row r="334" spans="1:32">
      <c r="A334" t="s">
        <v>487</v>
      </c>
      <c r="B334" t="s">
        <v>34</v>
      </c>
      <c r="C334" t="s">
        <v>484</v>
      </c>
      <c r="D334" t="s">
        <v>485</v>
      </c>
      <c r="E334" t="s">
        <v>55</v>
      </c>
      <c r="F334" t="s">
        <v>38</v>
      </c>
      <c r="G334" s="1">
        <v>43319</v>
      </c>
      <c r="H334" t="s">
        <v>39</v>
      </c>
      <c r="I334" t="s">
        <v>40</v>
      </c>
      <c r="J334" t="s">
        <v>40</v>
      </c>
      <c r="K334">
        <v>-14.18</v>
      </c>
      <c r="L334">
        <v>9.6999998000000005</v>
      </c>
      <c r="M334" t="s">
        <v>41</v>
      </c>
      <c r="N334" t="s">
        <v>45</v>
      </c>
      <c r="O334" t="s">
        <v>41</v>
      </c>
      <c r="P334" t="s">
        <v>41</v>
      </c>
      <c r="Q334" t="s">
        <v>41</v>
      </c>
      <c r="R334" t="s">
        <v>41</v>
      </c>
      <c r="S334" t="s">
        <v>41</v>
      </c>
      <c r="T334" t="s">
        <v>41</v>
      </c>
      <c r="W334" t="s">
        <v>43</v>
      </c>
      <c r="AF334" t="s">
        <v>41</v>
      </c>
    </row>
    <row r="335" spans="1:32">
      <c r="A335" t="s">
        <v>488</v>
      </c>
      <c r="B335" t="s">
        <v>34</v>
      </c>
      <c r="C335" t="s">
        <v>484</v>
      </c>
      <c r="D335" t="s">
        <v>485</v>
      </c>
      <c r="E335" t="s">
        <v>55</v>
      </c>
      <c r="F335" t="s">
        <v>38</v>
      </c>
      <c r="G335" s="1">
        <v>43319</v>
      </c>
      <c r="H335" t="s">
        <v>39</v>
      </c>
      <c r="I335" t="s">
        <v>40</v>
      </c>
      <c r="J335" t="s">
        <v>40</v>
      </c>
      <c r="K335">
        <v>-14.18</v>
      </c>
      <c r="L335">
        <v>25.200001</v>
      </c>
      <c r="M335" t="s">
        <v>41</v>
      </c>
      <c r="N335" t="s">
        <v>45</v>
      </c>
      <c r="O335" t="s">
        <v>43</v>
      </c>
      <c r="P335" t="s">
        <v>41</v>
      </c>
      <c r="Q335" t="s">
        <v>41</v>
      </c>
      <c r="R335" t="s">
        <v>41</v>
      </c>
      <c r="S335" t="s">
        <v>41</v>
      </c>
      <c r="T335" t="s">
        <v>41</v>
      </c>
      <c r="W335" t="s">
        <v>43</v>
      </c>
      <c r="AF335" t="s">
        <v>43</v>
      </c>
    </row>
    <row r="336" spans="1:32">
      <c r="A336" t="s">
        <v>489</v>
      </c>
      <c r="B336" t="s">
        <v>34</v>
      </c>
      <c r="C336" t="s">
        <v>484</v>
      </c>
      <c r="D336" t="s">
        <v>485</v>
      </c>
      <c r="E336" t="s">
        <v>55</v>
      </c>
      <c r="F336" t="s">
        <v>38</v>
      </c>
      <c r="G336" s="1">
        <v>43319</v>
      </c>
      <c r="H336" t="s">
        <v>39</v>
      </c>
      <c r="I336" t="s">
        <v>40</v>
      </c>
      <c r="J336" t="s">
        <v>40</v>
      </c>
      <c r="K336">
        <v>-14.18</v>
      </c>
      <c r="L336">
        <v>4</v>
      </c>
      <c r="M336" t="s">
        <v>41</v>
      </c>
      <c r="N336" t="s">
        <v>45</v>
      </c>
      <c r="O336" t="s">
        <v>41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AF336" t="s">
        <v>41</v>
      </c>
    </row>
    <row r="337" spans="1:30">
      <c r="A337" t="s">
        <v>490</v>
      </c>
      <c r="B337" t="s">
        <v>49</v>
      </c>
      <c r="C337" t="s">
        <v>484</v>
      </c>
      <c r="D337" t="s">
        <v>491</v>
      </c>
      <c r="E337" t="s">
        <v>55</v>
      </c>
      <c r="F337" t="s">
        <v>38</v>
      </c>
      <c r="G337" s="1">
        <v>43319</v>
      </c>
      <c r="H337" t="s">
        <v>51</v>
      </c>
      <c r="I337" t="s">
        <v>40</v>
      </c>
      <c r="J337" t="s">
        <v>52</v>
      </c>
      <c r="K337">
        <v>-38.259998000000003</v>
      </c>
      <c r="L337">
        <v>100</v>
      </c>
      <c r="M337" t="s">
        <v>43</v>
      </c>
      <c r="N337" t="s">
        <v>45</v>
      </c>
      <c r="O337" t="s">
        <v>41</v>
      </c>
      <c r="P337" t="s">
        <v>41</v>
      </c>
      <c r="Q337" t="s">
        <v>41</v>
      </c>
      <c r="R337" t="s">
        <v>41</v>
      </c>
      <c r="S337" t="s">
        <v>43</v>
      </c>
      <c r="T337" t="s">
        <v>41</v>
      </c>
      <c r="W337" t="s">
        <v>43</v>
      </c>
    </row>
    <row r="338" spans="1:30">
      <c r="A338" t="s">
        <v>492</v>
      </c>
      <c r="B338" t="s">
        <v>49</v>
      </c>
      <c r="C338" t="s">
        <v>484</v>
      </c>
      <c r="D338" t="s">
        <v>493</v>
      </c>
      <c r="E338" t="s">
        <v>55</v>
      </c>
      <c r="F338" t="s">
        <v>38</v>
      </c>
      <c r="G338" s="1">
        <v>43319</v>
      </c>
      <c r="H338" t="s">
        <v>39</v>
      </c>
      <c r="I338" t="s">
        <v>40</v>
      </c>
      <c r="J338" t="s">
        <v>40</v>
      </c>
      <c r="K338">
        <v>-35.729999999999997</v>
      </c>
      <c r="L338">
        <v>48.099997999999999</v>
      </c>
      <c r="M338" t="s">
        <v>41</v>
      </c>
      <c r="N338" t="s">
        <v>45</v>
      </c>
      <c r="O338" t="s">
        <v>41</v>
      </c>
      <c r="P338" t="s">
        <v>41</v>
      </c>
      <c r="Q338" t="s">
        <v>41</v>
      </c>
      <c r="R338" t="s">
        <v>41</v>
      </c>
      <c r="S338" t="s">
        <v>43</v>
      </c>
      <c r="T338" t="s">
        <v>41</v>
      </c>
      <c r="W338" t="s">
        <v>43</v>
      </c>
    </row>
    <row r="339" spans="1:30">
      <c r="A339" t="s">
        <v>494</v>
      </c>
      <c r="B339" t="s">
        <v>49</v>
      </c>
      <c r="C339" t="s">
        <v>484</v>
      </c>
      <c r="D339" t="s">
        <v>493</v>
      </c>
      <c r="E339" t="s">
        <v>55</v>
      </c>
      <c r="F339" t="s">
        <v>38</v>
      </c>
      <c r="G339" s="1">
        <v>43319</v>
      </c>
      <c r="H339" t="s">
        <v>51</v>
      </c>
      <c r="I339" t="s">
        <v>40</v>
      </c>
      <c r="J339" t="s">
        <v>52</v>
      </c>
      <c r="K339">
        <v>-35.729999999999997</v>
      </c>
      <c r="L339">
        <v>51.900002000000001</v>
      </c>
      <c r="M339" t="s">
        <v>43</v>
      </c>
      <c r="N339" t="s">
        <v>45</v>
      </c>
      <c r="O339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</row>
    <row r="340" spans="1:30">
      <c r="A340" t="s">
        <v>495</v>
      </c>
      <c r="B340" t="s">
        <v>34</v>
      </c>
      <c r="C340" t="s">
        <v>484</v>
      </c>
      <c r="D340" t="s">
        <v>496</v>
      </c>
      <c r="E340" t="s">
        <v>55</v>
      </c>
      <c r="F340" t="s">
        <v>38</v>
      </c>
      <c r="G340" s="1">
        <v>43319</v>
      </c>
      <c r="H340" t="s">
        <v>39</v>
      </c>
      <c r="I340" t="s">
        <v>40</v>
      </c>
      <c r="J340" t="s">
        <v>40</v>
      </c>
      <c r="K340">
        <v>-31.610001</v>
      </c>
      <c r="L340">
        <v>27.700001</v>
      </c>
      <c r="M340" t="s">
        <v>41</v>
      </c>
      <c r="R340" t="s">
        <v>41</v>
      </c>
      <c r="T340" t="s">
        <v>41</v>
      </c>
      <c r="AA340" t="s">
        <v>41</v>
      </c>
    </row>
    <row r="341" spans="1:30">
      <c r="A341" t="s">
        <v>497</v>
      </c>
      <c r="B341" t="s">
        <v>34</v>
      </c>
      <c r="C341" t="s">
        <v>484</v>
      </c>
      <c r="D341" t="s">
        <v>496</v>
      </c>
      <c r="E341" t="s">
        <v>55</v>
      </c>
      <c r="F341" t="s">
        <v>38</v>
      </c>
      <c r="G341" s="1">
        <v>43319</v>
      </c>
      <c r="H341" t="s">
        <v>51</v>
      </c>
      <c r="I341" t="s">
        <v>40</v>
      </c>
      <c r="J341" t="s">
        <v>52</v>
      </c>
      <c r="K341">
        <v>-31.610001</v>
      </c>
      <c r="L341">
        <v>41.5</v>
      </c>
      <c r="M341" t="s">
        <v>43</v>
      </c>
      <c r="N341" t="s">
        <v>42</v>
      </c>
      <c r="O341" t="s">
        <v>43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AA341" t="s">
        <v>41</v>
      </c>
    </row>
    <row r="342" spans="1:30">
      <c r="A342" t="s">
        <v>498</v>
      </c>
      <c r="B342" t="s">
        <v>34</v>
      </c>
      <c r="C342" t="s">
        <v>484</v>
      </c>
      <c r="D342" t="s">
        <v>496</v>
      </c>
      <c r="E342" t="s">
        <v>55</v>
      </c>
      <c r="F342" t="s">
        <v>38</v>
      </c>
      <c r="G342" s="1">
        <v>43319</v>
      </c>
      <c r="H342" t="s">
        <v>39</v>
      </c>
      <c r="I342" t="s">
        <v>40</v>
      </c>
      <c r="J342" t="s">
        <v>40</v>
      </c>
      <c r="K342">
        <v>-31.610001</v>
      </c>
      <c r="L342">
        <v>30.799999</v>
      </c>
      <c r="M342" t="s">
        <v>41</v>
      </c>
      <c r="N342" t="s">
        <v>45</v>
      </c>
      <c r="O342" t="s">
        <v>41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AA342" t="s">
        <v>43</v>
      </c>
    </row>
    <row r="343" spans="1:30">
      <c r="A343" t="s">
        <v>499</v>
      </c>
      <c r="B343" t="s">
        <v>34</v>
      </c>
      <c r="C343" t="s">
        <v>484</v>
      </c>
      <c r="D343" t="s">
        <v>500</v>
      </c>
      <c r="E343" t="s">
        <v>55</v>
      </c>
      <c r="F343" t="s">
        <v>38</v>
      </c>
      <c r="G343" s="1">
        <v>43319</v>
      </c>
      <c r="H343" t="s">
        <v>51</v>
      </c>
      <c r="I343" t="s">
        <v>40</v>
      </c>
      <c r="J343" t="s">
        <v>52</v>
      </c>
      <c r="K343">
        <v>-46.130001</v>
      </c>
      <c r="L343">
        <v>40.599997999999999</v>
      </c>
      <c r="M343" t="s">
        <v>43</v>
      </c>
      <c r="N343" t="s">
        <v>45</v>
      </c>
      <c r="O343" t="s">
        <v>43</v>
      </c>
      <c r="P343" t="s">
        <v>41</v>
      </c>
      <c r="Q343" t="s">
        <v>43</v>
      </c>
      <c r="R343" t="s">
        <v>41</v>
      </c>
      <c r="S343" t="s">
        <v>43</v>
      </c>
      <c r="T343" t="s">
        <v>41</v>
      </c>
      <c r="W343" t="s">
        <v>43</v>
      </c>
      <c r="AB343" t="s">
        <v>43</v>
      </c>
    </row>
    <row r="344" spans="1:30">
      <c r="A344" t="s">
        <v>501</v>
      </c>
      <c r="B344" t="s">
        <v>34</v>
      </c>
      <c r="C344" t="s">
        <v>484</v>
      </c>
      <c r="D344" t="s">
        <v>500</v>
      </c>
      <c r="E344" t="s">
        <v>55</v>
      </c>
      <c r="F344" t="s">
        <v>38</v>
      </c>
      <c r="G344" s="1">
        <v>43319</v>
      </c>
      <c r="H344" t="s">
        <v>39</v>
      </c>
      <c r="I344" t="s">
        <v>40</v>
      </c>
      <c r="J344" t="s">
        <v>40</v>
      </c>
      <c r="K344">
        <v>-46.130001</v>
      </c>
      <c r="L344">
        <v>21.700001</v>
      </c>
      <c r="M344" t="s">
        <v>41</v>
      </c>
      <c r="N344" t="s">
        <v>42</v>
      </c>
      <c r="O344" t="s">
        <v>41</v>
      </c>
      <c r="P344" t="s">
        <v>41</v>
      </c>
      <c r="Q344" t="s">
        <v>41</v>
      </c>
      <c r="R344" t="s">
        <v>41</v>
      </c>
      <c r="S344" t="s">
        <v>41</v>
      </c>
      <c r="T344" t="s">
        <v>41</v>
      </c>
      <c r="W344" t="s">
        <v>41</v>
      </c>
      <c r="AB344" t="s">
        <v>41</v>
      </c>
    </row>
    <row r="345" spans="1:30">
      <c r="A345" t="s">
        <v>502</v>
      </c>
      <c r="B345" t="s">
        <v>34</v>
      </c>
      <c r="C345" t="s">
        <v>484</v>
      </c>
      <c r="D345" t="s">
        <v>500</v>
      </c>
      <c r="E345" t="s">
        <v>55</v>
      </c>
      <c r="F345" t="s">
        <v>38</v>
      </c>
      <c r="G345" s="1">
        <v>43319</v>
      </c>
      <c r="H345" t="s">
        <v>39</v>
      </c>
      <c r="I345" t="s">
        <v>40</v>
      </c>
      <c r="J345" t="s">
        <v>40</v>
      </c>
      <c r="K345">
        <v>-46.130001</v>
      </c>
      <c r="L345">
        <v>22.299999</v>
      </c>
      <c r="M345" t="s">
        <v>41</v>
      </c>
      <c r="R345" t="s">
        <v>41</v>
      </c>
      <c r="T345" t="s">
        <v>41</v>
      </c>
      <c r="W345" t="s">
        <v>41</v>
      </c>
      <c r="AB345" t="s">
        <v>41</v>
      </c>
    </row>
    <row r="346" spans="1:30">
      <c r="A346" t="s">
        <v>503</v>
      </c>
      <c r="B346" t="s">
        <v>34</v>
      </c>
      <c r="C346" t="s">
        <v>484</v>
      </c>
      <c r="D346" t="s">
        <v>500</v>
      </c>
      <c r="E346" t="s">
        <v>55</v>
      </c>
      <c r="F346" t="s">
        <v>38</v>
      </c>
      <c r="G346" s="1">
        <v>43319</v>
      </c>
      <c r="H346" t="s">
        <v>39</v>
      </c>
      <c r="I346" t="s">
        <v>40</v>
      </c>
      <c r="J346" t="s">
        <v>40</v>
      </c>
      <c r="K346">
        <v>-46.130001</v>
      </c>
      <c r="L346">
        <v>15.4</v>
      </c>
      <c r="M346" t="s">
        <v>41</v>
      </c>
      <c r="R346" t="s">
        <v>41</v>
      </c>
      <c r="T346" t="s">
        <v>41</v>
      </c>
      <c r="W346" t="s">
        <v>43</v>
      </c>
      <c r="AB346" t="s">
        <v>41</v>
      </c>
    </row>
    <row r="347" spans="1:30">
      <c r="A347" t="s">
        <v>504</v>
      </c>
      <c r="B347" t="s">
        <v>49</v>
      </c>
      <c r="C347" t="s">
        <v>484</v>
      </c>
      <c r="D347" t="s">
        <v>505</v>
      </c>
      <c r="E347" t="s">
        <v>55</v>
      </c>
      <c r="F347" t="s">
        <v>38</v>
      </c>
      <c r="G347" s="1">
        <v>43319</v>
      </c>
      <c r="H347" t="s">
        <v>51</v>
      </c>
      <c r="I347" t="s">
        <v>40</v>
      </c>
      <c r="J347" t="s">
        <v>52</v>
      </c>
      <c r="K347">
        <v>-51.810001</v>
      </c>
      <c r="L347">
        <v>100</v>
      </c>
      <c r="M347" t="s">
        <v>43</v>
      </c>
      <c r="N347" t="s">
        <v>45</v>
      </c>
      <c r="O347" t="s">
        <v>41</v>
      </c>
      <c r="P347" t="s">
        <v>41</v>
      </c>
      <c r="Q347" t="s">
        <v>41</v>
      </c>
      <c r="R347" t="s">
        <v>41</v>
      </c>
      <c r="S347" t="s">
        <v>41</v>
      </c>
      <c r="T347" t="s">
        <v>41</v>
      </c>
    </row>
    <row r="348" spans="1:30">
      <c r="A348" t="s">
        <v>506</v>
      </c>
      <c r="B348" t="s">
        <v>34</v>
      </c>
      <c r="C348" t="s">
        <v>507</v>
      </c>
      <c r="D348" t="s">
        <v>508</v>
      </c>
      <c r="E348" t="s">
        <v>55</v>
      </c>
      <c r="F348" t="s">
        <v>38</v>
      </c>
      <c r="G348" s="1">
        <v>43256</v>
      </c>
      <c r="H348" t="s">
        <v>51</v>
      </c>
      <c r="I348" t="s">
        <v>40</v>
      </c>
      <c r="J348" t="s">
        <v>52</v>
      </c>
      <c r="K348">
        <v>-33.509998000000003</v>
      </c>
      <c r="L348">
        <v>100</v>
      </c>
      <c r="M348" t="s">
        <v>43</v>
      </c>
      <c r="O348" t="s">
        <v>41</v>
      </c>
      <c r="P348" t="s">
        <v>41</v>
      </c>
      <c r="Q348" t="s">
        <v>41</v>
      </c>
      <c r="R348" t="s">
        <v>41</v>
      </c>
      <c r="S348" t="s">
        <v>43</v>
      </c>
      <c r="T348" t="s">
        <v>41</v>
      </c>
    </row>
    <row r="349" spans="1:30">
      <c r="A349" t="s">
        <v>509</v>
      </c>
      <c r="B349" t="s">
        <v>34</v>
      </c>
      <c r="C349" t="s">
        <v>507</v>
      </c>
      <c r="D349" t="s">
        <v>510</v>
      </c>
      <c r="E349" t="s">
        <v>55</v>
      </c>
      <c r="F349" t="s">
        <v>38</v>
      </c>
      <c r="G349" s="1">
        <v>43256</v>
      </c>
      <c r="H349" t="s">
        <v>39</v>
      </c>
      <c r="I349" t="s">
        <v>40</v>
      </c>
      <c r="J349" t="s">
        <v>40</v>
      </c>
      <c r="K349">
        <v>-26.129999000000002</v>
      </c>
      <c r="L349">
        <v>30.66</v>
      </c>
      <c r="M349" t="s">
        <v>41</v>
      </c>
      <c r="O349" t="s">
        <v>43</v>
      </c>
      <c r="P349" t="s">
        <v>43</v>
      </c>
      <c r="Q349" t="s">
        <v>41</v>
      </c>
      <c r="R349" t="s">
        <v>41</v>
      </c>
      <c r="S349" t="s">
        <v>41</v>
      </c>
      <c r="T349" t="s">
        <v>41</v>
      </c>
    </row>
    <row r="350" spans="1:30">
      <c r="A350" t="s">
        <v>511</v>
      </c>
      <c r="B350" t="s">
        <v>34</v>
      </c>
      <c r="C350" t="s">
        <v>507</v>
      </c>
      <c r="D350" t="s">
        <v>510</v>
      </c>
      <c r="E350" t="s">
        <v>55</v>
      </c>
      <c r="F350" t="s">
        <v>38</v>
      </c>
      <c r="G350" s="1">
        <v>43256</v>
      </c>
      <c r="H350" t="s">
        <v>51</v>
      </c>
      <c r="I350" t="s">
        <v>40</v>
      </c>
      <c r="J350" t="s">
        <v>52</v>
      </c>
      <c r="K350">
        <v>-26.129999000000002</v>
      </c>
      <c r="L350">
        <v>69.339995999999999</v>
      </c>
      <c r="M350" t="s">
        <v>43</v>
      </c>
      <c r="O350" t="s">
        <v>41</v>
      </c>
      <c r="P350" t="s">
        <v>41</v>
      </c>
      <c r="Q350" t="s">
        <v>43</v>
      </c>
      <c r="R350" t="s">
        <v>41</v>
      </c>
      <c r="S350" t="s">
        <v>41</v>
      </c>
      <c r="T350" t="s">
        <v>41</v>
      </c>
    </row>
    <row r="351" spans="1:30">
      <c r="A351" t="s">
        <v>512</v>
      </c>
      <c r="B351" t="s">
        <v>34</v>
      </c>
      <c r="C351" t="s">
        <v>507</v>
      </c>
      <c r="D351" t="s">
        <v>513</v>
      </c>
      <c r="E351" t="s">
        <v>55</v>
      </c>
      <c r="F351" t="s">
        <v>38</v>
      </c>
      <c r="G351" s="1">
        <v>43256</v>
      </c>
      <c r="H351" t="s">
        <v>51</v>
      </c>
      <c r="I351" t="s">
        <v>40</v>
      </c>
      <c r="J351" t="s">
        <v>52</v>
      </c>
      <c r="K351">
        <v>-42.529998999999997</v>
      </c>
      <c r="L351">
        <v>100</v>
      </c>
      <c r="M351" t="s">
        <v>43</v>
      </c>
      <c r="N351" t="s">
        <v>42</v>
      </c>
      <c r="O351" t="s">
        <v>41</v>
      </c>
      <c r="P351" t="s">
        <v>41</v>
      </c>
      <c r="Q351" t="s">
        <v>43</v>
      </c>
      <c r="R351" t="s">
        <v>41</v>
      </c>
      <c r="S351" t="s">
        <v>41</v>
      </c>
      <c r="T351" t="s">
        <v>41</v>
      </c>
      <c r="AD351" t="s">
        <v>43</v>
      </c>
    </row>
    <row r="352" spans="1:30">
      <c r="A352" t="s">
        <v>514</v>
      </c>
      <c r="B352" t="s">
        <v>34</v>
      </c>
      <c r="C352" t="s">
        <v>507</v>
      </c>
      <c r="D352" t="s">
        <v>515</v>
      </c>
      <c r="E352" t="s">
        <v>437</v>
      </c>
      <c r="F352" t="s">
        <v>38</v>
      </c>
      <c r="G352" s="1">
        <v>43256</v>
      </c>
      <c r="H352" t="s">
        <v>51</v>
      </c>
      <c r="I352" t="s">
        <v>51</v>
      </c>
      <c r="J352" t="s">
        <v>52</v>
      </c>
      <c r="K352">
        <v>-18.780000999999999</v>
      </c>
      <c r="L352">
        <v>30.98</v>
      </c>
      <c r="M352" t="s">
        <v>43</v>
      </c>
      <c r="N352" t="s">
        <v>45</v>
      </c>
      <c r="O352" t="s">
        <v>41</v>
      </c>
      <c r="P352" t="s">
        <v>41</v>
      </c>
      <c r="Q352" t="s">
        <v>43</v>
      </c>
      <c r="R352" t="s">
        <v>41</v>
      </c>
      <c r="S352" t="s">
        <v>41</v>
      </c>
      <c r="T352" t="s">
        <v>41</v>
      </c>
    </row>
    <row r="353" spans="1:28">
      <c r="A353" t="s">
        <v>516</v>
      </c>
      <c r="B353" t="s">
        <v>34</v>
      </c>
      <c r="C353" t="s">
        <v>507</v>
      </c>
      <c r="D353" t="s">
        <v>515</v>
      </c>
      <c r="E353" t="s">
        <v>437</v>
      </c>
      <c r="F353" t="s">
        <v>38</v>
      </c>
      <c r="G353" s="1">
        <v>43256</v>
      </c>
      <c r="H353" t="s">
        <v>51</v>
      </c>
      <c r="I353" t="s">
        <v>39</v>
      </c>
      <c r="J353" t="s">
        <v>40</v>
      </c>
      <c r="K353">
        <v>-18.780000999999999</v>
      </c>
      <c r="L353">
        <v>31.790001</v>
      </c>
      <c r="M353" t="s">
        <v>41</v>
      </c>
      <c r="N353" t="s">
        <v>45</v>
      </c>
      <c r="O353" t="s">
        <v>41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</row>
    <row r="354" spans="1:28">
      <c r="A354" t="s">
        <v>517</v>
      </c>
      <c r="B354" t="s">
        <v>34</v>
      </c>
      <c r="C354" t="s">
        <v>507</v>
      </c>
      <c r="D354" t="s">
        <v>515</v>
      </c>
      <c r="E354" t="s">
        <v>437</v>
      </c>
      <c r="F354" t="s">
        <v>38</v>
      </c>
      <c r="G354" s="1">
        <v>43256</v>
      </c>
      <c r="H354" t="s">
        <v>39</v>
      </c>
      <c r="I354" t="s">
        <v>40</v>
      </c>
      <c r="J354" t="s">
        <v>40</v>
      </c>
      <c r="K354">
        <v>-18.780000999999999</v>
      </c>
      <c r="L354">
        <v>3.21</v>
      </c>
      <c r="M354" t="s">
        <v>41</v>
      </c>
      <c r="O354" t="s">
        <v>41</v>
      </c>
      <c r="P354" t="s">
        <v>41</v>
      </c>
      <c r="Q354" t="s">
        <v>41</v>
      </c>
      <c r="R354" t="s">
        <v>41</v>
      </c>
      <c r="S354" t="s">
        <v>41</v>
      </c>
      <c r="T354" t="s">
        <v>41</v>
      </c>
    </row>
    <row r="355" spans="1:28">
      <c r="A355" t="s">
        <v>518</v>
      </c>
      <c r="B355" t="s">
        <v>34</v>
      </c>
      <c r="C355" t="s">
        <v>507</v>
      </c>
      <c r="D355" t="s">
        <v>515</v>
      </c>
      <c r="E355" t="s">
        <v>437</v>
      </c>
      <c r="F355" t="s">
        <v>38</v>
      </c>
      <c r="G355" s="1">
        <v>43256</v>
      </c>
      <c r="H355" t="s">
        <v>39</v>
      </c>
      <c r="I355" t="s">
        <v>40</v>
      </c>
      <c r="J355" t="s">
        <v>40</v>
      </c>
      <c r="K355">
        <v>-18.780000999999999</v>
      </c>
      <c r="L355">
        <v>4.8499999000000003</v>
      </c>
      <c r="M355" t="s">
        <v>41</v>
      </c>
      <c r="N355" t="s">
        <v>42</v>
      </c>
      <c r="O355" t="s">
        <v>41</v>
      </c>
      <c r="P355" t="s">
        <v>41</v>
      </c>
      <c r="Q355" t="s">
        <v>41</v>
      </c>
      <c r="R355" t="s">
        <v>41</v>
      </c>
      <c r="S355" t="s">
        <v>43</v>
      </c>
      <c r="T355" t="s">
        <v>41</v>
      </c>
    </row>
    <row r="356" spans="1:28">
      <c r="A356" t="s">
        <v>519</v>
      </c>
      <c r="B356" t="s">
        <v>49</v>
      </c>
      <c r="C356" t="s">
        <v>507</v>
      </c>
      <c r="D356" t="s">
        <v>515</v>
      </c>
      <c r="E356" t="s">
        <v>437</v>
      </c>
      <c r="F356" t="s">
        <v>38</v>
      </c>
      <c r="G356" s="1">
        <v>43256</v>
      </c>
      <c r="H356" t="s">
        <v>39</v>
      </c>
      <c r="I356" t="s">
        <v>40</v>
      </c>
      <c r="J356" t="s">
        <v>40</v>
      </c>
      <c r="K356">
        <v>-18.780000999999999</v>
      </c>
      <c r="L356">
        <v>24.200001</v>
      </c>
      <c r="M356" t="s">
        <v>41</v>
      </c>
      <c r="N356" t="s">
        <v>42</v>
      </c>
      <c r="O356" t="s">
        <v>41</v>
      </c>
      <c r="P356" t="s">
        <v>41</v>
      </c>
      <c r="Q356" t="s">
        <v>43</v>
      </c>
      <c r="R356" t="s">
        <v>41</v>
      </c>
      <c r="S356" t="s">
        <v>41</v>
      </c>
      <c r="T356" t="s">
        <v>41</v>
      </c>
    </row>
    <row r="357" spans="1:28">
      <c r="A357" t="s">
        <v>520</v>
      </c>
      <c r="B357" t="s">
        <v>34</v>
      </c>
      <c r="C357" t="s">
        <v>507</v>
      </c>
      <c r="D357" t="s">
        <v>515</v>
      </c>
      <c r="E357" t="s">
        <v>437</v>
      </c>
      <c r="F357" t="s">
        <v>38</v>
      </c>
      <c r="G357" s="1">
        <v>43256</v>
      </c>
      <c r="H357" t="s">
        <v>39</v>
      </c>
      <c r="I357" t="s">
        <v>40</v>
      </c>
      <c r="J357" t="s">
        <v>40</v>
      </c>
      <c r="K357">
        <v>-18.780000999999999</v>
      </c>
      <c r="L357">
        <v>4.96</v>
      </c>
      <c r="M357" t="s">
        <v>41</v>
      </c>
      <c r="N357" t="s">
        <v>42</v>
      </c>
      <c r="O357" t="s">
        <v>43</v>
      </c>
      <c r="P357" t="s">
        <v>41</v>
      </c>
      <c r="Q357" t="s">
        <v>41</v>
      </c>
      <c r="R357" t="s">
        <v>41</v>
      </c>
      <c r="S357" t="s">
        <v>41</v>
      </c>
      <c r="T357" t="s">
        <v>41</v>
      </c>
    </row>
    <row r="358" spans="1:28">
      <c r="A358" t="s">
        <v>521</v>
      </c>
      <c r="B358" t="s">
        <v>34</v>
      </c>
      <c r="C358" t="s">
        <v>522</v>
      </c>
      <c r="D358" t="s">
        <v>523</v>
      </c>
      <c r="E358" t="s">
        <v>55</v>
      </c>
      <c r="F358" t="s">
        <v>38</v>
      </c>
      <c r="G358" s="1">
        <v>43256</v>
      </c>
      <c r="H358" t="s">
        <v>39</v>
      </c>
      <c r="I358" t="s">
        <v>40</v>
      </c>
      <c r="J358" t="s">
        <v>40</v>
      </c>
      <c r="K358">
        <v>-21.41</v>
      </c>
      <c r="L358">
        <v>24.15</v>
      </c>
      <c r="M358" t="s">
        <v>41</v>
      </c>
      <c r="O358" t="s">
        <v>41</v>
      </c>
      <c r="P358" t="s">
        <v>41</v>
      </c>
      <c r="Q358" t="s">
        <v>41</v>
      </c>
      <c r="R358" t="s">
        <v>41</v>
      </c>
      <c r="S358" t="s">
        <v>43</v>
      </c>
      <c r="T358" t="s">
        <v>41</v>
      </c>
      <c r="W358" t="s">
        <v>41</v>
      </c>
      <c r="AA358" t="s">
        <v>41</v>
      </c>
      <c r="AB358" t="s">
        <v>41</v>
      </c>
    </row>
    <row r="359" spans="1:28">
      <c r="A359" t="s">
        <v>524</v>
      </c>
      <c r="B359" t="s">
        <v>34</v>
      </c>
      <c r="C359" t="s">
        <v>522</v>
      </c>
      <c r="D359" t="s">
        <v>523</v>
      </c>
      <c r="E359" t="s">
        <v>55</v>
      </c>
      <c r="F359" t="s">
        <v>38</v>
      </c>
      <c r="G359" s="1">
        <v>43256</v>
      </c>
      <c r="H359" t="s">
        <v>39</v>
      </c>
      <c r="I359" t="s">
        <v>40</v>
      </c>
      <c r="J359" t="s">
        <v>40</v>
      </c>
      <c r="K359">
        <v>-21.41</v>
      </c>
      <c r="L359">
        <v>2.21</v>
      </c>
      <c r="M359" t="s">
        <v>41</v>
      </c>
      <c r="O359" t="s">
        <v>41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W359" t="s">
        <v>41</v>
      </c>
      <c r="AA359" t="s">
        <v>41</v>
      </c>
      <c r="AB359" t="s">
        <v>41</v>
      </c>
    </row>
    <row r="360" spans="1:28">
      <c r="A360" t="s">
        <v>525</v>
      </c>
      <c r="B360" t="s">
        <v>34</v>
      </c>
      <c r="C360" t="s">
        <v>522</v>
      </c>
      <c r="D360" t="s">
        <v>523</v>
      </c>
      <c r="E360" t="s">
        <v>55</v>
      </c>
      <c r="F360" t="s">
        <v>38</v>
      </c>
      <c r="G360" s="1">
        <v>43256</v>
      </c>
      <c r="H360" t="s">
        <v>39</v>
      </c>
      <c r="I360" t="s">
        <v>40</v>
      </c>
      <c r="J360" t="s">
        <v>40</v>
      </c>
      <c r="K360">
        <v>-21.41</v>
      </c>
      <c r="L360">
        <v>31.709999</v>
      </c>
      <c r="M360" t="s">
        <v>41</v>
      </c>
      <c r="O360" t="s">
        <v>41</v>
      </c>
      <c r="P360" t="s">
        <v>41</v>
      </c>
      <c r="Q360" t="s">
        <v>41</v>
      </c>
      <c r="R360" t="s">
        <v>43</v>
      </c>
      <c r="S360" t="s">
        <v>41</v>
      </c>
      <c r="T360" t="s">
        <v>41</v>
      </c>
      <c r="W360" t="s">
        <v>41</v>
      </c>
      <c r="AA360" t="s">
        <v>43</v>
      </c>
      <c r="AB360" t="s">
        <v>43</v>
      </c>
    </row>
    <row r="361" spans="1:28">
      <c r="A361" t="s">
        <v>526</v>
      </c>
      <c r="B361" t="s">
        <v>34</v>
      </c>
      <c r="C361" t="s">
        <v>522</v>
      </c>
      <c r="D361" t="s">
        <v>523</v>
      </c>
      <c r="E361" t="s">
        <v>55</v>
      </c>
      <c r="F361" t="s">
        <v>38</v>
      </c>
      <c r="G361" s="1">
        <v>43256</v>
      </c>
      <c r="H361" t="s">
        <v>39</v>
      </c>
      <c r="I361" t="s">
        <v>40</v>
      </c>
      <c r="J361" t="s">
        <v>40</v>
      </c>
      <c r="K361">
        <v>-21.41</v>
      </c>
      <c r="L361">
        <v>3.3399999</v>
      </c>
      <c r="M361" t="s">
        <v>41</v>
      </c>
      <c r="O361" t="s">
        <v>41</v>
      </c>
      <c r="P361" t="s">
        <v>41</v>
      </c>
      <c r="Q361" t="s">
        <v>41</v>
      </c>
      <c r="R361" t="s">
        <v>41</v>
      </c>
      <c r="S361" t="s">
        <v>43</v>
      </c>
      <c r="T361" t="s">
        <v>41</v>
      </c>
      <c r="W361" t="s">
        <v>43</v>
      </c>
      <c r="AA361" t="s">
        <v>41</v>
      </c>
      <c r="AB361" t="s">
        <v>41</v>
      </c>
    </row>
    <row r="362" spans="1:28">
      <c r="A362" t="s">
        <v>527</v>
      </c>
      <c r="B362" t="s">
        <v>49</v>
      </c>
      <c r="C362" t="s">
        <v>522</v>
      </c>
      <c r="D362" t="s">
        <v>523</v>
      </c>
      <c r="E362" t="s">
        <v>55</v>
      </c>
      <c r="F362" t="s">
        <v>38</v>
      </c>
      <c r="G362" s="1">
        <v>43256</v>
      </c>
      <c r="H362" t="s">
        <v>51</v>
      </c>
      <c r="I362" t="s">
        <v>40</v>
      </c>
      <c r="J362" t="s">
        <v>52</v>
      </c>
      <c r="K362">
        <v>-21.41</v>
      </c>
      <c r="L362">
        <v>33.520000000000003</v>
      </c>
      <c r="M362" t="s">
        <v>43</v>
      </c>
      <c r="O362" t="s">
        <v>41</v>
      </c>
      <c r="P362" t="s">
        <v>41</v>
      </c>
      <c r="Q362" t="s">
        <v>43</v>
      </c>
      <c r="R362" t="s">
        <v>41</v>
      </c>
      <c r="S362" t="s">
        <v>41</v>
      </c>
      <c r="T362" t="s">
        <v>41</v>
      </c>
      <c r="W362" t="s">
        <v>43</v>
      </c>
      <c r="AA362" t="s">
        <v>41</v>
      </c>
      <c r="AB362" t="s">
        <v>41</v>
      </c>
    </row>
    <row r="363" spans="1:28">
      <c r="A363" t="s">
        <v>528</v>
      </c>
      <c r="B363" t="s">
        <v>49</v>
      </c>
      <c r="C363" t="s">
        <v>522</v>
      </c>
      <c r="D363" t="s">
        <v>523</v>
      </c>
      <c r="E363" t="s">
        <v>55</v>
      </c>
      <c r="F363" t="s">
        <v>38</v>
      </c>
      <c r="G363" s="1">
        <v>43256</v>
      </c>
      <c r="H363" t="s">
        <v>39</v>
      </c>
      <c r="I363" t="s">
        <v>40</v>
      </c>
      <c r="J363" t="s">
        <v>40</v>
      </c>
      <c r="K363">
        <v>-21.41</v>
      </c>
      <c r="L363">
        <v>5.0599999000000002</v>
      </c>
      <c r="M363" t="s">
        <v>41</v>
      </c>
      <c r="O363" t="s">
        <v>41</v>
      </c>
      <c r="P363" t="s">
        <v>41</v>
      </c>
      <c r="Q363" t="s">
        <v>43</v>
      </c>
      <c r="R363" t="s">
        <v>41</v>
      </c>
      <c r="S363" t="s">
        <v>41</v>
      </c>
      <c r="T363" t="s">
        <v>41</v>
      </c>
      <c r="W363" t="s">
        <v>41</v>
      </c>
      <c r="AA363" t="s">
        <v>41</v>
      </c>
      <c r="AB363" t="s">
        <v>41</v>
      </c>
    </row>
    <row r="364" spans="1:28">
      <c r="A364" t="s">
        <v>529</v>
      </c>
      <c r="B364" t="s">
        <v>34</v>
      </c>
      <c r="C364" t="s">
        <v>530</v>
      </c>
      <c r="D364" t="s">
        <v>531</v>
      </c>
      <c r="E364" t="s">
        <v>55</v>
      </c>
      <c r="F364" t="s">
        <v>38</v>
      </c>
      <c r="G364" s="1">
        <v>43228</v>
      </c>
      <c r="H364" t="s">
        <v>51</v>
      </c>
      <c r="I364" t="s">
        <v>40</v>
      </c>
      <c r="J364" t="s">
        <v>52</v>
      </c>
      <c r="K364">
        <v>-25.51</v>
      </c>
      <c r="L364">
        <v>100</v>
      </c>
      <c r="M364" t="s">
        <v>43</v>
      </c>
      <c r="N364" t="s">
        <v>45</v>
      </c>
      <c r="O364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W364" t="s">
        <v>43</v>
      </c>
    </row>
    <row r="365" spans="1:28">
      <c r="A365" t="s">
        <v>532</v>
      </c>
      <c r="B365" t="s">
        <v>34</v>
      </c>
      <c r="C365" t="s">
        <v>530</v>
      </c>
      <c r="D365" t="s">
        <v>533</v>
      </c>
      <c r="E365" t="s">
        <v>55</v>
      </c>
      <c r="F365" t="s">
        <v>38</v>
      </c>
      <c r="G365" s="1">
        <v>43228</v>
      </c>
      <c r="H365" t="s">
        <v>51</v>
      </c>
      <c r="I365" t="s">
        <v>40</v>
      </c>
      <c r="J365" t="s">
        <v>52</v>
      </c>
      <c r="K365">
        <v>-29.559999000000001</v>
      </c>
      <c r="L365">
        <v>40.590000000000003</v>
      </c>
      <c r="M365" t="s">
        <v>43</v>
      </c>
      <c r="N365" t="s">
        <v>45</v>
      </c>
      <c r="O365" t="s">
        <v>41</v>
      </c>
      <c r="P365" t="s">
        <v>41</v>
      </c>
      <c r="Q365" t="s">
        <v>41</v>
      </c>
      <c r="R365" t="s">
        <v>41</v>
      </c>
      <c r="S365" t="s">
        <v>41</v>
      </c>
      <c r="T365" t="s">
        <v>41</v>
      </c>
      <c r="W365" t="s">
        <v>43</v>
      </c>
    </row>
    <row r="366" spans="1:28">
      <c r="A366" t="s">
        <v>534</v>
      </c>
      <c r="B366" t="s">
        <v>34</v>
      </c>
      <c r="C366" t="s">
        <v>530</v>
      </c>
      <c r="D366" t="s">
        <v>533</v>
      </c>
      <c r="E366" t="s">
        <v>55</v>
      </c>
      <c r="F366" t="s">
        <v>38</v>
      </c>
      <c r="G366" s="1">
        <v>43228</v>
      </c>
      <c r="H366" t="s">
        <v>39</v>
      </c>
      <c r="I366" t="s">
        <v>40</v>
      </c>
      <c r="J366" t="s">
        <v>40</v>
      </c>
      <c r="K366">
        <v>-29.559999000000001</v>
      </c>
      <c r="L366">
        <v>28.27</v>
      </c>
      <c r="M366" t="s">
        <v>41</v>
      </c>
      <c r="N366" t="s">
        <v>45</v>
      </c>
      <c r="O366" t="s">
        <v>41</v>
      </c>
      <c r="P366" t="s">
        <v>41</v>
      </c>
      <c r="Q366" t="s">
        <v>41</v>
      </c>
      <c r="R366" t="s">
        <v>41</v>
      </c>
      <c r="S366" t="s">
        <v>43</v>
      </c>
      <c r="T366" t="s">
        <v>41</v>
      </c>
      <c r="W366" t="s">
        <v>41</v>
      </c>
    </row>
    <row r="367" spans="1:28">
      <c r="A367" t="s">
        <v>535</v>
      </c>
      <c r="B367" t="s">
        <v>34</v>
      </c>
      <c r="C367" t="s">
        <v>530</v>
      </c>
      <c r="D367" t="s">
        <v>533</v>
      </c>
      <c r="E367" t="s">
        <v>55</v>
      </c>
      <c r="F367" t="s">
        <v>38</v>
      </c>
      <c r="G367" s="1">
        <v>43228</v>
      </c>
      <c r="H367" t="s">
        <v>39</v>
      </c>
      <c r="I367" t="s">
        <v>40</v>
      </c>
      <c r="J367" t="s">
        <v>40</v>
      </c>
      <c r="K367">
        <v>-29.559999000000001</v>
      </c>
      <c r="L367">
        <v>31.139999</v>
      </c>
      <c r="M367" t="s">
        <v>41</v>
      </c>
      <c r="N367" t="s">
        <v>45</v>
      </c>
      <c r="O367" t="s">
        <v>43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W367" t="s">
        <v>41</v>
      </c>
    </row>
    <row r="368" spans="1:28">
      <c r="A368" t="s">
        <v>536</v>
      </c>
      <c r="B368" t="s">
        <v>34</v>
      </c>
      <c r="C368" t="s">
        <v>530</v>
      </c>
      <c r="D368" t="s">
        <v>537</v>
      </c>
      <c r="E368" t="s">
        <v>55</v>
      </c>
      <c r="F368" t="s">
        <v>38</v>
      </c>
      <c r="G368" s="1">
        <v>43228</v>
      </c>
      <c r="H368" t="s">
        <v>39</v>
      </c>
      <c r="I368" t="s">
        <v>40</v>
      </c>
      <c r="J368" t="s">
        <v>40</v>
      </c>
      <c r="K368">
        <v>-11.28</v>
      </c>
      <c r="L368">
        <v>29.860001</v>
      </c>
      <c r="M368" t="s">
        <v>41</v>
      </c>
      <c r="N368" t="s">
        <v>45</v>
      </c>
      <c r="O368" t="s">
        <v>41</v>
      </c>
      <c r="P368" t="s">
        <v>41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41</v>
      </c>
      <c r="W368" t="s">
        <v>43</v>
      </c>
    </row>
    <row r="369" spans="1:32">
      <c r="A369" t="s">
        <v>538</v>
      </c>
      <c r="B369" t="s">
        <v>49</v>
      </c>
      <c r="C369" t="s">
        <v>530</v>
      </c>
      <c r="D369" t="s">
        <v>537</v>
      </c>
      <c r="E369" t="s">
        <v>55</v>
      </c>
      <c r="F369" t="s">
        <v>38</v>
      </c>
      <c r="G369" s="1">
        <v>43228</v>
      </c>
      <c r="H369" t="s">
        <v>51</v>
      </c>
      <c r="I369" t="s">
        <v>40</v>
      </c>
      <c r="J369" t="s">
        <v>52</v>
      </c>
      <c r="K369">
        <v>-11.28</v>
      </c>
      <c r="L369">
        <v>70.139999000000003</v>
      </c>
      <c r="M369" t="s">
        <v>43</v>
      </c>
      <c r="N369" t="s">
        <v>45</v>
      </c>
      <c r="O369" t="s">
        <v>41</v>
      </c>
      <c r="P369" t="s">
        <v>41</v>
      </c>
      <c r="Q369" t="s">
        <v>41</v>
      </c>
      <c r="R369" t="s">
        <v>41</v>
      </c>
      <c r="S369" t="s">
        <v>41</v>
      </c>
      <c r="T369" t="s">
        <v>41</v>
      </c>
      <c r="U369" t="s">
        <v>43</v>
      </c>
      <c r="V369" t="s">
        <v>43</v>
      </c>
      <c r="W369" t="s">
        <v>41</v>
      </c>
    </row>
    <row r="370" spans="1:32">
      <c r="A370" t="s">
        <v>539</v>
      </c>
      <c r="B370" t="s">
        <v>34</v>
      </c>
      <c r="C370" t="s">
        <v>530</v>
      </c>
      <c r="D370" t="s">
        <v>540</v>
      </c>
      <c r="E370" t="s">
        <v>55</v>
      </c>
      <c r="F370" t="s">
        <v>38</v>
      </c>
      <c r="G370" s="1">
        <v>43228</v>
      </c>
      <c r="H370" t="s">
        <v>39</v>
      </c>
      <c r="I370" t="s">
        <v>40</v>
      </c>
      <c r="J370" t="s">
        <v>40</v>
      </c>
      <c r="K370">
        <v>-12.98</v>
      </c>
      <c r="L370">
        <v>32.299999</v>
      </c>
      <c r="M370" t="s">
        <v>41</v>
      </c>
      <c r="N370" t="s">
        <v>45</v>
      </c>
      <c r="O370" t="s">
        <v>41</v>
      </c>
      <c r="P370" t="s">
        <v>41</v>
      </c>
      <c r="Q370" t="s">
        <v>41</v>
      </c>
      <c r="R370" t="s">
        <v>43</v>
      </c>
      <c r="S370" t="s">
        <v>43</v>
      </c>
      <c r="T370" t="s">
        <v>41</v>
      </c>
      <c r="W370" t="s">
        <v>43</v>
      </c>
    </row>
    <row r="371" spans="1:32">
      <c r="A371" t="s">
        <v>541</v>
      </c>
      <c r="B371" t="s">
        <v>49</v>
      </c>
      <c r="C371" t="s">
        <v>530</v>
      </c>
      <c r="D371" t="s">
        <v>540</v>
      </c>
      <c r="E371" t="s">
        <v>55</v>
      </c>
      <c r="F371" t="s">
        <v>38</v>
      </c>
      <c r="G371" s="1">
        <v>43228</v>
      </c>
      <c r="H371" t="s">
        <v>51</v>
      </c>
      <c r="I371" t="s">
        <v>40</v>
      </c>
      <c r="J371" t="s">
        <v>52</v>
      </c>
      <c r="K371">
        <v>-12.98</v>
      </c>
      <c r="L371">
        <v>56</v>
      </c>
      <c r="M371" t="s">
        <v>43</v>
      </c>
      <c r="N371" t="s">
        <v>42</v>
      </c>
      <c r="O371" t="s">
        <v>41</v>
      </c>
      <c r="P371" t="s">
        <v>41</v>
      </c>
      <c r="Q371" t="s">
        <v>43</v>
      </c>
      <c r="R371" t="s">
        <v>41</v>
      </c>
      <c r="S371" t="s">
        <v>41</v>
      </c>
      <c r="T371" t="s">
        <v>41</v>
      </c>
      <c r="W371" t="s">
        <v>43</v>
      </c>
    </row>
    <row r="372" spans="1:32">
      <c r="A372" t="s">
        <v>542</v>
      </c>
      <c r="B372" t="s">
        <v>49</v>
      </c>
      <c r="C372" t="s">
        <v>530</v>
      </c>
      <c r="D372" t="s">
        <v>540</v>
      </c>
      <c r="E372" t="s">
        <v>55</v>
      </c>
      <c r="F372" t="s">
        <v>38</v>
      </c>
      <c r="G372" s="1">
        <v>43228</v>
      </c>
      <c r="H372" t="s">
        <v>39</v>
      </c>
      <c r="I372" t="s">
        <v>40</v>
      </c>
      <c r="J372" t="s">
        <v>40</v>
      </c>
      <c r="K372">
        <v>-12.98</v>
      </c>
      <c r="L372">
        <v>11.7</v>
      </c>
      <c r="M372" t="s">
        <v>41</v>
      </c>
      <c r="N372" t="s">
        <v>45</v>
      </c>
      <c r="O372" t="s">
        <v>43</v>
      </c>
      <c r="P372" t="s">
        <v>43</v>
      </c>
      <c r="Q372" t="s">
        <v>41</v>
      </c>
      <c r="R372" t="s">
        <v>41</v>
      </c>
      <c r="S372" t="s">
        <v>41</v>
      </c>
      <c r="T372" t="s">
        <v>41</v>
      </c>
      <c r="W372" t="s">
        <v>43</v>
      </c>
    </row>
    <row r="373" spans="1:32">
      <c r="A373" t="s">
        <v>543</v>
      </c>
      <c r="B373" t="s">
        <v>49</v>
      </c>
      <c r="C373" t="s">
        <v>530</v>
      </c>
      <c r="D373" t="s">
        <v>544</v>
      </c>
      <c r="E373" t="s">
        <v>55</v>
      </c>
      <c r="F373" t="s">
        <v>38</v>
      </c>
      <c r="G373" s="1">
        <v>43228</v>
      </c>
      <c r="H373" t="s">
        <v>51</v>
      </c>
      <c r="I373" t="s">
        <v>40</v>
      </c>
      <c r="J373" t="s">
        <v>52</v>
      </c>
      <c r="K373">
        <v>-19.280000999999999</v>
      </c>
      <c r="L373">
        <v>54.400002000000001</v>
      </c>
      <c r="M373" t="s">
        <v>43</v>
      </c>
      <c r="N373" t="s">
        <v>42</v>
      </c>
      <c r="O373" t="s">
        <v>41</v>
      </c>
      <c r="P373" t="s">
        <v>41</v>
      </c>
      <c r="Q373" t="s">
        <v>43</v>
      </c>
      <c r="R373" t="s">
        <v>41</v>
      </c>
      <c r="S373" t="s">
        <v>41</v>
      </c>
      <c r="T373" t="s">
        <v>41</v>
      </c>
      <c r="W373" t="s">
        <v>41</v>
      </c>
      <c r="AB373" t="s">
        <v>41</v>
      </c>
      <c r="AE373" t="s">
        <v>43</v>
      </c>
    </row>
    <row r="374" spans="1:32">
      <c r="A374" t="s">
        <v>545</v>
      </c>
      <c r="B374" t="s">
        <v>49</v>
      </c>
      <c r="C374" t="s">
        <v>530</v>
      </c>
      <c r="D374" t="s">
        <v>544</v>
      </c>
      <c r="E374" t="s">
        <v>55</v>
      </c>
      <c r="F374" t="s">
        <v>38</v>
      </c>
      <c r="G374" s="1">
        <v>43228</v>
      </c>
      <c r="H374" t="s">
        <v>39</v>
      </c>
      <c r="I374" t="s">
        <v>40</v>
      </c>
      <c r="J374" t="s">
        <v>40</v>
      </c>
      <c r="K374">
        <v>-19.280000999999999</v>
      </c>
      <c r="L374">
        <v>45.599997999999999</v>
      </c>
      <c r="M374" t="s">
        <v>41</v>
      </c>
      <c r="N374" t="s">
        <v>45</v>
      </c>
      <c r="O374" t="s">
        <v>41</v>
      </c>
      <c r="P374" t="s">
        <v>41</v>
      </c>
      <c r="Q374" t="s">
        <v>41</v>
      </c>
      <c r="R374" t="s">
        <v>41</v>
      </c>
      <c r="S374" t="s">
        <v>41</v>
      </c>
      <c r="T374" t="s">
        <v>41</v>
      </c>
      <c r="W374" t="s">
        <v>43</v>
      </c>
      <c r="AB374" t="s">
        <v>43</v>
      </c>
      <c r="AE374" t="s">
        <v>41</v>
      </c>
    </row>
    <row r="375" spans="1:32">
      <c r="A375" t="s">
        <v>546</v>
      </c>
      <c r="B375" t="s">
        <v>34</v>
      </c>
      <c r="C375" t="s">
        <v>530</v>
      </c>
      <c r="D375" t="s">
        <v>547</v>
      </c>
      <c r="E375" t="s">
        <v>55</v>
      </c>
      <c r="F375" t="s">
        <v>38</v>
      </c>
      <c r="G375" s="1">
        <v>43228</v>
      </c>
      <c r="H375" t="s">
        <v>39</v>
      </c>
      <c r="I375" t="s">
        <v>40</v>
      </c>
      <c r="J375" t="s">
        <v>40</v>
      </c>
      <c r="K375">
        <v>-16.73</v>
      </c>
      <c r="L375">
        <v>22.799999</v>
      </c>
      <c r="M375" t="s">
        <v>41</v>
      </c>
      <c r="N375" t="s">
        <v>42</v>
      </c>
      <c r="O375" t="s">
        <v>41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W375" t="s">
        <v>41</v>
      </c>
      <c r="AD375" t="s">
        <v>41</v>
      </c>
    </row>
    <row r="376" spans="1:32">
      <c r="A376" t="s">
        <v>548</v>
      </c>
      <c r="B376" t="s">
        <v>34</v>
      </c>
      <c r="C376" t="s">
        <v>530</v>
      </c>
      <c r="D376" t="s">
        <v>547</v>
      </c>
      <c r="E376" t="s">
        <v>55</v>
      </c>
      <c r="F376" t="s">
        <v>38</v>
      </c>
      <c r="G376" s="1">
        <v>43228</v>
      </c>
      <c r="H376" t="s">
        <v>51</v>
      </c>
      <c r="I376" t="s">
        <v>40</v>
      </c>
      <c r="J376" t="s">
        <v>52</v>
      </c>
      <c r="K376">
        <v>-16.73</v>
      </c>
      <c r="L376">
        <v>77.199996999999996</v>
      </c>
      <c r="M376" t="s">
        <v>43</v>
      </c>
      <c r="N376" t="s">
        <v>45</v>
      </c>
      <c r="O376" t="s">
        <v>41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W376" t="s">
        <v>43</v>
      </c>
      <c r="AD376" t="s">
        <v>43</v>
      </c>
    </row>
    <row r="377" spans="1:32">
      <c r="A377" t="s">
        <v>549</v>
      </c>
      <c r="B377" t="s">
        <v>34</v>
      </c>
      <c r="C377" t="s">
        <v>530</v>
      </c>
      <c r="D377" t="s">
        <v>550</v>
      </c>
      <c r="E377" t="s">
        <v>55</v>
      </c>
      <c r="F377" t="s">
        <v>38</v>
      </c>
      <c r="G377" s="1">
        <v>43228</v>
      </c>
      <c r="H377" t="s">
        <v>39</v>
      </c>
      <c r="I377" t="s">
        <v>40</v>
      </c>
      <c r="J377" t="s">
        <v>40</v>
      </c>
      <c r="K377">
        <v>-18.98</v>
      </c>
      <c r="L377">
        <v>33</v>
      </c>
      <c r="M377" t="s">
        <v>41</v>
      </c>
      <c r="N377" t="s">
        <v>45</v>
      </c>
      <c r="O377" t="s">
        <v>41</v>
      </c>
      <c r="P377" t="s">
        <v>41</v>
      </c>
      <c r="Q377" t="s">
        <v>41</v>
      </c>
      <c r="R377" t="s">
        <v>41</v>
      </c>
      <c r="S377" t="s">
        <v>43</v>
      </c>
      <c r="T377" t="s">
        <v>41</v>
      </c>
      <c r="W377" t="s">
        <v>41</v>
      </c>
    </row>
    <row r="378" spans="1:32">
      <c r="A378" t="s">
        <v>551</v>
      </c>
      <c r="B378" t="s">
        <v>34</v>
      </c>
      <c r="C378" t="s">
        <v>530</v>
      </c>
      <c r="D378" t="s">
        <v>550</v>
      </c>
      <c r="E378" t="s">
        <v>55</v>
      </c>
      <c r="F378" t="s">
        <v>38</v>
      </c>
      <c r="G378" s="1">
        <v>43228</v>
      </c>
      <c r="H378" t="s">
        <v>51</v>
      </c>
      <c r="I378" t="s">
        <v>40</v>
      </c>
      <c r="J378" t="s">
        <v>52</v>
      </c>
      <c r="K378">
        <v>-18.98</v>
      </c>
      <c r="L378">
        <v>67</v>
      </c>
      <c r="M378" t="s">
        <v>43</v>
      </c>
      <c r="N378" t="s">
        <v>45</v>
      </c>
      <c r="O378" t="s">
        <v>41</v>
      </c>
      <c r="P378" t="s">
        <v>41</v>
      </c>
      <c r="Q378" t="s">
        <v>41</v>
      </c>
      <c r="R378" t="s">
        <v>41</v>
      </c>
      <c r="S378" t="s">
        <v>43</v>
      </c>
      <c r="T378" t="s">
        <v>41</v>
      </c>
      <c r="W378" t="s">
        <v>43</v>
      </c>
    </row>
    <row r="379" spans="1:32">
      <c r="A379" t="s">
        <v>552</v>
      </c>
      <c r="B379" t="s">
        <v>34</v>
      </c>
      <c r="C379" t="s">
        <v>530</v>
      </c>
      <c r="D379" t="s">
        <v>553</v>
      </c>
      <c r="E379" t="s">
        <v>55</v>
      </c>
      <c r="F379" t="s">
        <v>38</v>
      </c>
      <c r="G379" s="1">
        <v>43228</v>
      </c>
      <c r="H379" t="s">
        <v>51</v>
      </c>
      <c r="I379" t="s">
        <v>40</v>
      </c>
      <c r="J379" t="s">
        <v>52</v>
      </c>
      <c r="K379">
        <v>-16.360001</v>
      </c>
      <c r="L379">
        <v>56.099997999999999</v>
      </c>
      <c r="M379" t="s">
        <v>43</v>
      </c>
      <c r="N379" t="s">
        <v>45</v>
      </c>
      <c r="O379" t="s">
        <v>41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W379" t="s">
        <v>41</v>
      </c>
    </row>
    <row r="380" spans="1:32">
      <c r="A380" t="s">
        <v>554</v>
      </c>
      <c r="B380" t="s">
        <v>34</v>
      </c>
      <c r="C380" t="s">
        <v>530</v>
      </c>
      <c r="D380" t="s">
        <v>553</v>
      </c>
      <c r="E380" t="s">
        <v>55</v>
      </c>
      <c r="F380" t="s">
        <v>38</v>
      </c>
      <c r="G380" s="1">
        <v>43228</v>
      </c>
      <c r="H380" t="s">
        <v>39</v>
      </c>
      <c r="I380" t="s">
        <v>40</v>
      </c>
      <c r="J380" t="s">
        <v>40</v>
      </c>
      <c r="K380">
        <v>-16.360001</v>
      </c>
      <c r="L380">
        <v>20.9</v>
      </c>
      <c r="M380" t="s">
        <v>41</v>
      </c>
      <c r="N380" t="s">
        <v>45</v>
      </c>
      <c r="O380" t="s">
        <v>41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W380" t="s">
        <v>43</v>
      </c>
    </row>
    <row r="381" spans="1:32">
      <c r="A381" t="s">
        <v>555</v>
      </c>
      <c r="B381" t="s">
        <v>34</v>
      </c>
      <c r="C381" t="s">
        <v>530</v>
      </c>
      <c r="D381" t="s">
        <v>553</v>
      </c>
      <c r="E381" t="s">
        <v>55</v>
      </c>
      <c r="F381" t="s">
        <v>38</v>
      </c>
      <c r="G381" s="1">
        <v>43228</v>
      </c>
      <c r="H381" t="s">
        <v>39</v>
      </c>
      <c r="I381" t="s">
        <v>40</v>
      </c>
      <c r="J381" t="s">
        <v>40</v>
      </c>
      <c r="K381">
        <v>-16.360001</v>
      </c>
      <c r="L381">
        <v>23</v>
      </c>
      <c r="M381" t="s">
        <v>41</v>
      </c>
      <c r="N381" t="s">
        <v>45</v>
      </c>
      <c r="O381" t="s">
        <v>43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W381" t="s">
        <v>43</v>
      </c>
    </row>
    <row r="382" spans="1:32">
      <c r="A382" t="s">
        <v>556</v>
      </c>
      <c r="B382" t="s">
        <v>34</v>
      </c>
      <c r="C382" t="s">
        <v>530</v>
      </c>
      <c r="D382" t="s">
        <v>557</v>
      </c>
      <c r="E382" t="s">
        <v>55</v>
      </c>
      <c r="F382" t="s">
        <v>38</v>
      </c>
      <c r="G382" s="1">
        <v>43228</v>
      </c>
      <c r="H382" t="s">
        <v>39</v>
      </c>
      <c r="I382" t="s">
        <v>40</v>
      </c>
      <c r="J382" t="s">
        <v>40</v>
      </c>
      <c r="K382">
        <v>-14.13</v>
      </c>
      <c r="L382">
        <v>17.200001</v>
      </c>
      <c r="M382" t="s">
        <v>41</v>
      </c>
      <c r="N382" t="s">
        <v>42</v>
      </c>
      <c r="O382" t="s">
        <v>41</v>
      </c>
      <c r="P382" t="s">
        <v>43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AD382" t="s">
        <v>41</v>
      </c>
      <c r="AF382" t="s">
        <v>41</v>
      </c>
    </row>
    <row r="383" spans="1:32">
      <c r="A383" t="s">
        <v>558</v>
      </c>
      <c r="B383" t="s">
        <v>34</v>
      </c>
      <c r="C383" t="s">
        <v>530</v>
      </c>
      <c r="D383" t="s">
        <v>557</v>
      </c>
      <c r="E383" t="s">
        <v>55</v>
      </c>
      <c r="F383" t="s">
        <v>38</v>
      </c>
      <c r="G383" s="1">
        <v>43228</v>
      </c>
      <c r="H383" t="s">
        <v>51</v>
      </c>
      <c r="I383" t="s">
        <v>40</v>
      </c>
      <c r="J383" t="s">
        <v>52</v>
      </c>
      <c r="K383">
        <v>-14.13</v>
      </c>
      <c r="L383">
        <v>82.800003000000004</v>
      </c>
      <c r="M383" t="s">
        <v>43</v>
      </c>
      <c r="N383" t="s">
        <v>45</v>
      </c>
      <c r="O383" t="s">
        <v>43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43</v>
      </c>
      <c r="AD383" t="s">
        <v>43</v>
      </c>
      <c r="AF383" t="s">
        <v>43</v>
      </c>
    </row>
    <row r="384" spans="1:32">
      <c r="A384" t="s">
        <v>559</v>
      </c>
      <c r="B384" t="s">
        <v>34</v>
      </c>
      <c r="C384" t="s">
        <v>560</v>
      </c>
      <c r="D384" t="s">
        <v>561</v>
      </c>
      <c r="E384" t="s">
        <v>55</v>
      </c>
      <c r="F384" t="s">
        <v>38</v>
      </c>
      <c r="G384" s="1">
        <v>43263</v>
      </c>
      <c r="H384" t="s">
        <v>51</v>
      </c>
      <c r="I384" t="s">
        <v>40</v>
      </c>
      <c r="J384" t="s">
        <v>52</v>
      </c>
      <c r="K384">
        <v>-34.779998999999997</v>
      </c>
      <c r="L384">
        <v>100</v>
      </c>
      <c r="M384" t="s">
        <v>43</v>
      </c>
      <c r="O384" t="s">
        <v>41</v>
      </c>
      <c r="P384" t="s">
        <v>41</v>
      </c>
      <c r="Q384" t="s">
        <v>43</v>
      </c>
      <c r="R384" t="s">
        <v>41</v>
      </c>
      <c r="S384" t="s">
        <v>41</v>
      </c>
      <c r="T384" t="s">
        <v>41</v>
      </c>
    </row>
    <row r="385" spans="1:32">
      <c r="A385" t="s">
        <v>562</v>
      </c>
      <c r="B385" t="s">
        <v>34</v>
      </c>
      <c r="C385" t="s">
        <v>563</v>
      </c>
      <c r="D385" t="s">
        <v>564</v>
      </c>
      <c r="E385" t="s">
        <v>37</v>
      </c>
      <c r="F385" t="s">
        <v>38</v>
      </c>
      <c r="G385" s="1">
        <v>43235</v>
      </c>
      <c r="H385" t="s">
        <v>51</v>
      </c>
      <c r="I385" t="s">
        <v>40</v>
      </c>
      <c r="J385" t="s">
        <v>52</v>
      </c>
      <c r="K385">
        <v>-26.76</v>
      </c>
      <c r="L385">
        <v>59.810001</v>
      </c>
      <c r="M385" t="s">
        <v>43</v>
      </c>
      <c r="N385" t="s">
        <v>45</v>
      </c>
      <c r="O385" t="s">
        <v>43</v>
      </c>
      <c r="P385" t="s">
        <v>41</v>
      </c>
      <c r="Q385" t="s">
        <v>43</v>
      </c>
      <c r="R385" t="s">
        <v>41</v>
      </c>
      <c r="S385" t="s">
        <v>41</v>
      </c>
      <c r="T385" t="s">
        <v>41</v>
      </c>
      <c r="AE385" t="s">
        <v>41</v>
      </c>
    </row>
    <row r="386" spans="1:32">
      <c r="A386" t="s">
        <v>565</v>
      </c>
      <c r="B386" t="s">
        <v>34</v>
      </c>
      <c r="C386" t="s">
        <v>563</v>
      </c>
      <c r="D386" t="s">
        <v>564</v>
      </c>
      <c r="E386" t="s">
        <v>37</v>
      </c>
      <c r="F386" t="s">
        <v>38</v>
      </c>
      <c r="G386" s="1">
        <v>43235</v>
      </c>
      <c r="H386" t="s">
        <v>39</v>
      </c>
      <c r="I386" t="s">
        <v>40</v>
      </c>
      <c r="J386" t="s">
        <v>40</v>
      </c>
      <c r="K386">
        <v>-26.76</v>
      </c>
      <c r="L386">
        <v>11.39</v>
      </c>
      <c r="M386" t="s">
        <v>41</v>
      </c>
      <c r="N386" t="s">
        <v>45</v>
      </c>
      <c r="O386" t="s">
        <v>41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AE386" t="s">
        <v>41</v>
      </c>
    </row>
    <row r="387" spans="1:32">
      <c r="A387" t="s">
        <v>566</v>
      </c>
      <c r="B387" t="s">
        <v>49</v>
      </c>
      <c r="C387" t="s">
        <v>563</v>
      </c>
      <c r="D387" t="s">
        <v>564</v>
      </c>
      <c r="E387" t="s">
        <v>37</v>
      </c>
      <c r="F387" t="s">
        <v>38</v>
      </c>
      <c r="G387" s="1">
        <v>43235</v>
      </c>
      <c r="H387" t="s">
        <v>39</v>
      </c>
      <c r="I387" t="s">
        <v>40</v>
      </c>
      <c r="J387" t="s">
        <v>40</v>
      </c>
      <c r="K387">
        <v>-26.76</v>
      </c>
      <c r="L387">
        <v>28.799999</v>
      </c>
      <c r="M387" t="s">
        <v>41</v>
      </c>
      <c r="N387" t="s">
        <v>42</v>
      </c>
      <c r="O387" t="s">
        <v>41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AE387" t="s">
        <v>41</v>
      </c>
    </row>
    <row r="388" spans="1:32">
      <c r="A388" t="s">
        <v>567</v>
      </c>
      <c r="B388" t="s">
        <v>34</v>
      </c>
      <c r="C388" t="s">
        <v>563</v>
      </c>
      <c r="D388" t="s">
        <v>568</v>
      </c>
      <c r="E388" t="s">
        <v>55</v>
      </c>
      <c r="F388" t="s">
        <v>38</v>
      </c>
      <c r="G388" s="1">
        <v>43235</v>
      </c>
      <c r="H388" t="s">
        <v>39</v>
      </c>
      <c r="I388" t="s">
        <v>40</v>
      </c>
      <c r="J388" t="s">
        <v>40</v>
      </c>
      <c r="K388">
        <v>-22.66</v>
      </c>
      <c r="L388">
        <v>33.900002000000001</v>
      </c>
      <c r="M388" t="s">
        <v>41</v>
      </c>
      <c r="O388" t="s">
        <v>41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W388" t="s">
        <v>43</v>
      </c>
      <c r="AE388" t="s">
        <v>41</v>
      </c>
    </row>
    <row r="389" spans="1:32">
      <c r="A389" t="s">
        <v>569</v>
      </c>
      <c r="B389" t="s">
        <v>49</v>
      </c>
      <c r="C389" t="s">
        <v>563</v>
      </c>
      <c r="D389" t="s">
        <v>568</v>
      </c>
      <c r="E389" t="s">
        <v>55</v>
      </c>
      <c r="F389" t="s">
        <v>38</v>
      </c>
      <c r="G389" s="1">
        <v>43235</v>
      </c>
      <c r="H389" t="s">
        <v>51</v>
      </c>
      <c r="I389" t="s">
        <v>40</v>
      </c>
      <c r="J389" t="s">
        <v>52</v>
      </c>
      <c r="K389">
        <v>-22.66</v>
      </c>
      <c r="L389">
        <v>66.099997999999999</v>
      </c>
      <c r="M389" t="s">
        <v>43</v>
      </c>
      <c r="O389" t="s">
        <v>41</v>
      </c>
      <c r="P389" t="s">
        <v>41</v>
      </c>
      <c r="Q389" t="s">
        <v>41</v>
      </c>
      <c r="R389" t="s">
        <v>41</v>
      </c>
      <c r="S389" t="s">
        <v>43</v>
      </c>
      <c r="T389" t="s">
        <v>41</v>
      </c>
      <c r="W389" t="s">
        <v>43</v>
      </c>
      <c r="AE389" t="s">
        <v>41</v>
      </c>
    </row>
    <row r="390" spans="1:32">
      <c r="A390" t="s">
        <v>570</v>
      </c>
      <c r="B390" t="s">
        <v>34</v>
      </c>
      <c r="C390" t="s">
        <v>563</v>
      </c>
      <c r="D390" t="s">
        <v>571</v>
      </c>
      <c r="E390" t="s">
        <v>55</v>
      </c>
      <c r="F390" t="s">
        <v>38</v>
      </c>
      <c r="G390" s="1">
        <v>43235</v>
      </c>
      <c r="H390" t="s">
        <v>39</v>
      </c>
      <c r="I390" t="s">
        <v>40</v>
      </c>
      <c r="J390" t="s">
        <v>40</v>
      </c>
      <c r="K390">
        <v>-5.98</v>
      </c>
      <c r="L390">
        <v>48.360000999999997</v>
      </c>
      <c r="M390" t="s">
        <v>41</v>
      </c>
      <c r="O390" t="s">
        <v>41</v>
      </c>
      <c r="P390" t="s">
        <v>41</v>
      </c>
      <c r="Q390" t="s">
        <v>43</v>
      </c>
      <c r="R390" t="s">
        <v>41</v>
      </c>
      <c r="S390" t="s">
        <v>41</v>
      </c>
      <c r="T390" t="s">
        <v>41</v>
      </c>
      <c r="U390" t="s">
        <v>43</v>
      </c>
      <c r="W390" t="s">
        <v>43</v>
      </c>
      <c r="AB390" t="s">
        <v>41</v>
      </c>
      <c r="AC390" t="s">
        <v>41</v>
      </c>
      <c r="AE390" t="s">
        <v>41</v>
      </c>
    </row>
    <row r="391" spans="1:32">
      <c r="A391" t="s">
        <v>572</v>
      </c>
      <c r="B391" t="s">
        <v>49</v>
      </c>
      <c r="C391" t="s">
        <v>563</v>
      </c>
      <c r="D391" t="s">
        <v>571</v>
      </c>
      <c r="E391" t="s">
        <v>55</v>
      </c>
      <c r="F391" t="s">
        <v>38</v>
      </c>
      <c r="G391" s="1">
        <v>43235</v>
      </c>
      <c r="H391" t="s">
        <v>51</v>
      </c>
      <c r="I391" t="s">
        <v>40</v>
      </c>
      <c r="J391" t="s">
        <v>52</v>
      </c>
      <c r="K391">
        <v>-5.98</v>
      </c>
      <c r="L391">
        <v>51.639999000000003</v>
      </c>
      <c r="M391" t="s">
        <v>43</v>
      </c>
      <c r="O391" t="s">
        <v>41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W391" t="s">
        <v>43</v>
      </c>
      <c r="AB391" t="s">
        <v>43</v>
      </c>
      <c r="AC391" t="s">
        <v>43</v>
      </c>
      <c r="AE391" t="s">
        <v>43</v>
      </c>
    </row>
    <row r="392" spans="1:32">
      <c r="A392" t="s">
        <v>573</v>
      </c>
      <c r="B392" t="s">
        <v>34</v>
      </c>
      <c r="C392" t="s">
        <v>563</v>
      </c>
      <c r="D392" t="s">
        <v>574</v>
      </c>
      <c r="E392" t="s">
        <v>55</v>
      </c>
      <c r="F392" t="s">
        <v>38</v>
      </c>
      <c r="G392" s="1">
        <v>43235</v>
      </c>
      <c r="H392" t="s">
        <v>51</v>
      </c>
      <c r="I392" t="s">
        <v>40</v>
      </c>
      <c r="J392" t="s">
        <v>52</v>
      </c>
      <c r="K392">
        <v>-54.310001</v>
      </c>
      <c r="L392">
        <v>100</v>
      </c>
      <c r="M392" t="s">
        <v>43</v>
      </c>
      <c r="O392" t="s">
        <v>41</v>
      </c>
      <c r="P392" t="s">
        <v>41</v>
      </c>
      <c r="Q392" t="s">
        <v>41</v>
      </c>
      <c r="R392" t="s">
        <v>41</v>
      </c>
      <c r="S392" t="s">
        <v>41</v>
      </c>
      <c r="T392" t="s">
        <v>41</v>
      </c>
    </row>
    <row r="393" spans="1:32">
      <c r="A393" t="s">
        <v>575</v>
      </c>
      <c r="B393" t="s">
        <v>34</v>
      </c>
      <c r="C393" t="s">
        <v>563</v>
      </c>
      <c r="D393" t="s">
        <v>576</v>
      </c>
      <c r="E393" t="s">
        <v>437</v>
      </c>
      <c r="F393" t="s">
        <v>38</v>
      </c>
      <c r="G393" s="1">
        <v>43235</v>
      </c>
      <c r="H393" t="s">
        <v>39</v>
      </c>
      <c r="I393" t="s">
        <v>40</v>
      </c>
      <c r="J393" t="s">
        <v>40</v>
      </c>
      <c r="K393">
        <v>-26.76</v>
      </c>
      <c r="L393">
        <v>20.219999000000001</v>
      </c>
      <c r="M393" t="s">
        <v>41</v>
      </c>
      <c r="O393" t="s">
        <v>41</v>
      </c>
      <c r="P393" t="s">
        <v>41</v>
      </c>
      <c r="Q393" t="s">
        <v>41</v>
      </c>
      <c r="R393" t="s">
        <v>41</v>
      </c>
      <c r="S393" t="s">
        <v>41</v>
      </c>
      <c r="T393" t="s">
        <v>41</v>
      </c>
    </row>
    <row r="394" spans="1:32">
      <c r="A394" t="s">
        <v>577</v>
      </c>
      <c r="B394" t="s">
        <v>34</v>
      </c>
      <c r="C394" t="s">
        <v>563</v>
      </c>
      <c r="D394" t="s">
        <v>576</v>
      </c>
      <c r="E394" t="s">
        <v>437</v>
      </c>
      <c r="F394" t="s">
        <v>38</v>
      </c>
      <c r="G394" s="1">
        <v>43235</v>
      </c>
      <c r="H394" t="s">
        <v>39</v>
      </c>
      <c r="I394" t="s">
        <v>40</v>
      </c>
      <c r="J394" t="s">
        <v>40</v>
      </c>
      <c r="K394">
        <v>-26.76</v>
      </c>
      <c r="L394">
        <v>11.37</v>
      </c>
      <c r="M394" t="s">
        <v>41</v>
      </c>
      <c r="O394" t="s">
        <v>43</v>
      </c>
      <c r="P394" t="s">
        <v>41</v>
      </c>
      <c r="Q394" t="s">
        <v>43</v>
      </c>
      <c r="R394" t="s">
        <v>41</v>
      </c>
      <c r="S394" t="s">
        <v>41</v>
      </c>
      <c r="T394" t="s">
        <v>41</v>
      </c>
    </row>
    <row r="395" spans="1:32">
      <c r="A395" t="s">
        <v>578</v>
      </c>
      <c r="B395" t="s">
        <v>49</v>
      </c>
      <c r="C395" t="s">
        <v>563</v>
      </c>
      <c r="D395" t="s">
        <v>576</v>
      </c>
      <c r="E395" t="s">
        <v>437</v>
      </c>
      <c r="F395" t="s">
        <v>38</v>
      </c>
      <c r="G395" s="1">
        <v>43235</v>
      </c>
      <c r="H395" t="s">
        <v>51</v>
      </c>
      <c r="I395" t="s">
        <v>40</v>
      </c>
      <c r="J395" t="s">
        <v>52</v>
      </c>
      <c r="K395">
        <v>-26.76</v>
      </c>
      <c r="L395">
        <v>63.68</v>
      </c>
      <c r="M395" t="s">
        <v>43</v>
      </c>
      <c r="O395" t="s">
        <v>41</v>
      </c>
      <c r="P395" t="s">
        <v>41</v>
      </c>
      <c r="Q395" t="s">
        <v>43</v>
      </c>
      <c r="R395" t="s">
        <v>41</v>
      </c>
      <c r="S395" t="s">
        <v>41</v>
      </c>
      <c r="T395" t="s">
        <v>41</v>
      </c>
    </row>
    <row r="396" spans="1:32">
      <c r="A396" t="s">
        <v>579</v>
      </c>
      <c r="B396" t="s">
        <v>34</v>
      </c>
      <c r="C396" t="s">
        <v>563</v>
      </c>
      <c r="D396" t="s">
        <v>576</v>
      </c>
      <c r="E396" t="s">
        <v>437</v>
      </c>
      <c r="F396" t="s">
        <v>38</v>
      </c>
      <c r="G396" s="1">
        <v>43235</v>
      </c>
      <c r="H396" t="s">
        <v>39</v>
      </c>
      <c r="I396" t="s">
        <v>40</v>
      </c>
      <c r="J396" t="s">
        <v>40</v>
      </c>
      <c r="K396">
        <v>-26.76</v>
      </c>
      <c r="L396">
        <v>4.7399997999999997</v>
      </c>
      <c r="M396" t="s">
        <v>41</v>
      </c>
      <c r="O396" t="s">
        <v>43</v>
      </c>
      <c r="P396" t="s">
        <v>41</v>
      </c>
      <c r="Q396" t="s">
        <v>41</v>
      </c>
      <c r="R396" t="s">
        <v>41</v>
      </c>
      <c r="S396" t="s">
        <v>41</v>
      </c>
      <c r="T396" t="s">
        <v>41</v>
      </c>
    </row>
    <row r="397" spans="1:32">
      <c r="A397" t="s">
        <v>580</v>
      </c>
      <c r="B397" t="s">
        <v>49</v>
      </c>
      <c r="C397" t="s">
        <v>581</v>
      </c>
      <c r="D397" t="s">
        <v>582</v>
      </c>
      <c r="E397" t="s">
        <v>55</v>
      </c>
      <c r="F397" t="s">
        <v>38</v>
      </c>
      <c r="G397" s="1">
        <v>43256</v>
      </c>
      <c r="H397" t="s">
        <v>39</v>
      </c>
      <c r="I397" t="s">
        <v>40</v>
      </c>
      <c r="J397" t="s">
        <v>40</v>
      </c>
      <c r="K397">
        <v>-4.6599997999999996</v>
      </c>
      <c r="L397">
        <v>2.7</v>
      </c>
      <c r="M397" t="s">
        <v>41</v>
      </c>
      <c r="O397" t="s">
        <v>41</v>
      </c>
      <c r="P397" t="s">
        <v>41</v>
      </c>
      <c r="Q397" t="s">
        <v>41</v>
      </c>
      <c r="R397" t="s">
        <v>41</v>
      </c>
      <c r="S397" t="s">
        <v>43</v>
      </c>
      <c r="T397" t="s">
        <v>41</v>
      </c>
      <c r="U397" t="s">
        <v>41</v>
      </c>
      <c r="V397" t="s">
        <v>41</v>
      </c>
      <c r="X397" t="s">
        <v>41</v>
      </c>
      <c r="AF397" t="s">
        <v>41</v>
      </c>
    </row>
    <row r="398" spans="1:32">
      <c r="A398" t="s">
        <v>583</v>
      </c>
      <c r="B398" t="s">
        <v>34</v>
      </c>
      <c r="C398" t="s">
        <v>581</v>
      </c>
      <c r="D398" t="s">
        <v>582</v>
      </c>
      <c r="E398" t="s">
        <v>55</v>
      </c>
      <c r="F398" t="s">
        <v>38</v>
      </c>
      <c r="G398" s="1">
        <v>43256</v>
      </c>
      <c r="H398" t="s">
        <v>39</v>
      </c>
      <c r="I398" t="s">
        <v>40</v>
      </c>
      <c r="J398" t="s">
        <v>40</v>
      </c>
      <c r="K398">
        <v>-4.6599997999999996</v>
      </c>
      <c r="L398">
        <v>3.4000001000000002</v>
      </c>
      <c r="M398" t="s">
        <v>41</v>
      </c>
      <c r="O398" t="s">
        <v>41</v>
      </c>
      <c r="P398" t="s">
        <v>41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X398" t="s">
        <v>41</v>
      </c>
      <c r="AF398" t="s">
        <v>41</v>
      </c>
    </row>
    <row r="399" spans="1:32">
      <c r="A399" t="s">
        <v>584</v>
      </c>
      <c r="B399" t="s">
        <v>49</v>
      </c>
      <c r="C399" t="s">
        <v>581</v>
      </c>
      <c r="D399" t="s">
        <v>582</v>
      </c>
      <c r="E399" t="s">
        <v>55</v>
      </c>
      <c r="F399" t="s">
        <v>38</v>
      </c>
      <c r="G399" s="1">
        <v>43256</v>
      </c>
      <c r="H399" t="s">
        <v>51</v>
      </c>
      <c r="I399" t="s">
        <v>40</v>
      </c>
      <c r="J399" t="s">
        <v>52</v>
      </c>
      <c r="K399">
        <v>-4.6599997999999996</v>
      </c>
      <c r="L399">
        <v>77.5</v>
      </c>
      <c r="M399" t="s">
        <v>43</v>
      </c>
      <c r="O399" t="s">
        <v>43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43</v>
      </c>
      <c r="V399" t="s">
        <v>43</v>
      </c>
      <c r="X399" t="s">
        <v>43</v>
      </c>
      <c r="AF399" t="s">
        <v>43</v>
      </c>
    </row>
    <row r="400" spans="1:32">
      <c r="A400" t="s">
        <v>585</v>
      </c>
      <c r="B400" t="s">
        <v>34</v>
      </c>
      <c r="C400" t="s">
        <v>581</v>
      </c>
      <c r="D400" t="s">
        <v>582</v>
      </c>
      <c r="E400" t="s">
        <v>55</v>
      </c>
      <c r="F400" t="s">
        <v>38</v>
      </c>
      <c r="G400" s="1">
        <v>43256</v>
      </c>
      <c r="H400" t="s">
        <v>39</v>
      </c>
      <c r="I400" t="s">
        <v>40</v>
      </c>
      <c r="J400" t="s">
        <v>40</v>
      </c>
      <c r="K400">
        <v>-4.6599997999999996</v>
      </c>
      <c r="L400">
        <v>1.9</v>
      </c>
      <c r="M400" t="s">
        <v>41</v>
      </c>
      <c r="O400" t="s">
        <v>41</v>
      </c>
      <c r="P400" t="s">
        <v>41</v>
      </c>
      <c r="Q400" t="s">
        <v>41</v>
      </c>
      <c r="R400" t="s">
        <v>41</v>
      </c>
      <c r="S400" t="s">
        <v>41</v>
      </c>
      <c r="T400" t="s">
        <v>41</v>
      </c>
      <c r="U400" t="s">
        <v>41</v>
      </c>
      <c r="V400" t="s">
        <v>41</v>
      </c>
      <c r="X400" t="s">
        <v>41</v>
      </c>
      <c r="AF400" t="s">
        <v>41</v>
      </c>
    </row>
    <row r="401" spans="1:33">
      <c r="A401" t="s">
        <v>586</v>
      </c>
      <c r="B401" t="s">
        <v>49</v>
      </c>
      <c r="C401" t="s">
        <v>581</v>
      </c>
      <c r="D401" t="s">
        <v>582</v>
      </c>
      <c r="E401" t="s">
        <v>55</v>
      </c>
      <c r="F401" t="s">
        <v>38</v>
      </c>
      <c r="G401" s="1">
        <v>43256</v>
      </c>
      <c r="H401" t="s">
        <v>39</v>
      </c>
      <c r="I401" t="s">
        <v>40</v>
      </c>
      <c r="J401" t="s">
        <v>40</v>
      </c>
      <c r="K401">
        <v>-4.6599997999999996</v>
      </c>
      <c r="L401">
        <v>14.5</v>
      </c>
      <c r="M401" t="s">
        <v>41</v>
      </c>
      <c r="N401" t="s">
        <v>42</v>
      </c>
      <c r="O401" t="s">
        <v>41</v>
      </c>
      <c r="P401" t="s">
        <v>41</v>
      </c>
      <c r="Q401" t="s">
        <v>41</v>
      </c>
      <c r="R401" t="s">
        <v>43</v>
      </c>
      <c r="S401" t="s">
        <v>41</v>
      </c>
      <c r="T401" t="s">
        <v>41</v>
      </c>
      <c r="U401" t="s">
        <v>41</v>
      </c>
      <c r="V401" t="s">
        <v>41</v>
      </c>
      <c r="X401" t="s">
        <v>41</v>
      </c>
      <c r="AF401" t="s">
        <v>41</v>
      </c>
    </row>
    <row r="402" spans="1:33">
      <c r="A402" t="s">
        <v>587</v>
      </c>
      <c r="B402" t="s">
        <v>34</v>
      </c>
      <c r="C402" t="s">
        <v>581</v>
      </c>
      <c r="D402" t="s">
        <v>588</v>
      </c>
      <c r="E402" t="s">
        <v>55</v>
      </c>
      <c r="F402" t="s">
        <v>38</v>
      </c>
      <c r="G402" s="1">
        <v>43256</v>
      </c>
      <c r="H402" t="s">
        <v>51</v>
      </c>
      <c r="I402" t="s">
        <v>40</v>
      </c>
      <c r="J402" t="s">
        <v>52</v>
      </c>
      <c r="K402">
        <v>-3.96</v>
      </c>
      <c r="L402">
        <v>55.400002000000001</v>
      </c>
      <c r="M402" t="s">
        <v>43</v>
      </c>
      <c r="N402" t="s">
        <v>45</v>
      </c>
      <c r="O402" t="s">
        <v>41</v>
      </c>
      <c r="P402" t="s">
        <v>41</v>
      </c>
      <c r="Q402" t="s">
        <v>43</v>
      </c>
      <c r="R402" t="s">
        <v>41</v>
      </c>
      <c r="S402" t="s">
        <v>41</v>
      </c>
      <c r="T402" t="s">
        <v>41</v>
      </c>
      <c r="U402" t="s">
        <v>43</v>
      </c>
      <c r="AD402" t="s">
        <v>41</v>
      </c>
    </row>
    <row r="403" spans="1:33">
      <c r="A403" t="s">
        <v>589</v>
      </c>
      <c r="B403" t="s">
        <v>34</v>
      </c>
      <c r="C403" t="s">
        <v>581</v>
      </c>
      <c r="D403" t="s">
        <v>588</v>
      </c>
      <c r="E403" t="s">
        <v>55</v>
      </c>
      <c r="F403" t="s">
        <v>38</v>
      </c>
      <c r="G403" s="1">
        <v>43256</v>
      </c>
      <c r="H403" t="s">
        <v>39</v>
      </c>
      <c r="I403" t="s">
        <v>40</v>
      </c>
      <c r="J403" t="s">
        <v>40</v>
      </c>
      <c r="K403">
        <v>-3.96</v>
      </c>
      <c r="L403">
        <v>8.6000004000000008</v>
      </c>
      <c r="M403" t="s">
        <v>41</v>
      </c>
      <c r="O403" t="s">
        <v>41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AD403" t="s">
        <v>41</v>
      </c>
    </row>
    <row r="404" spans="1:33">
      <c r="A404" t="s">
        <v>590</v>
      </c>
      <c r="B404" t="s">
        <v>49</v>
      </c>
      <c r="C404" t="s">
        <v>581</v>
      </c>
      <c r="D404" t="s">
        <v>588</v>
      </c>
      <c r="E404" t="s">
        <v>55</v>
      </c>
      <c r="F404" t="s">
        <v>38</v>
      </c>
      <c r="G404" s="1">
        <v>43256</v>
      </c>
      <c r="H404" t="s">
        <v>39</v>
      </c>
      <c r="I404" t="s">
        <v>40</v>
      </c>
      <c r="J404" t="s">
        <v>40</v>
      </c>
      <c r="K404">
        <v>-3.96</v>
      </c>
      <c r="L404">
        <v>19.200001</v>
      </c>
      <c r="M404" t="s">
        <v>41</v>
      </c>
      <c r="N404" t="s">
        <v>42</v>
      </c>
      <c r="O404" t="s">
        <v>41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AD404" t="s">
        <v>43</v>
      </c>
    </row>
    <row r="405" spans="1:33">
      <c r="A405" t="s">
        <v>591</v>
      </c>
      <c r="B405" t="s">
        <v>34</v>
      </c>
      <c r="C405" t="s">
        <v>581</v>
      </c>
      <c r="D405" t="s">
        <v>588</v>
      </c>
      <c r="E405" t="s">
        <v>55</v>
      </c>
      <c r="F405" t="s">
        <v>38</v>
      </c>
      <c r="G405" s="1">
        <v>43256</v>
      </c>
      <c r="H405" t="s">
        <v>39</v>
      </c>
      <c r="I405" t="s">
        <v>40</v>
      </c>
      <c r="J405" t="s">
        <v>40</v>
      </c>
      <c r="K405">
        <v>-3.96</v>
      </c>
      <c r="L405">
        <v>16.799999</v>
      </c>
      <c r="M405" t="s">
        <v>41</v>
      </c>
      <c r="N405" t="s">
        <v>42</v>
      </c>
      <c r="O405" t="s">
        <v>41</v>
      </c>
      <c r="P405" t="s">
        <v>43</v>
      </c>
      <c r="Q405" t="s">
        <v>41</v>
      </c>
      <c r="R405" t="s">
        <v>41</v>
      </c>
      <c r="S405" t="s">
        <v>41</v>
      </c>
      <c r="T405" t="s">
        <v>41</v>
      </c>
      <c r="U405" t="s">
        <v>41</v>
      </c>
      <c r="AD405" t="s">
        <v>41</v>
      </c>
    </row>
    <row r="406" spans="1:33">
      <c r="A406" t="s">
        <v>592</v>
      </c>
      <c r="B406" t="s">
        <v>34</v>
      </c>
      <c r="C406" t="s">
        <v>581</v>
      </c>
      <c r="D406" t="s">
        <v>593</v>
      </c>
      <c r="E406" t="s">
        <v>55</v>
      </c>
      <c r="F406" t="s">
        <v>38</v>
      </c>
      <c r="G406" s="1">
        <v>43256</v>
      </c>
      <c r="H406" t="s">
        <v>51</v>
      </c>
      <c r="I406" t="s">
        <v>40</v>
      </c>
      <c r="J406" t="s">
        <v>52</v>
      </c>
      <c r="K406">
        <v>-6.0300001999999999</v>
      </c>
      <c r="L406">
        <v>100</v>
      </c>
      <c r="M406" t="s">
        <v>43</v>
      </c>
      <c r="N406" t="s">
        <v>42</v>
      </c>
      <c r="O406" t="s">
        <v>41</v>
      </c>
      <c r="P406" t="s">
        <v>41</v>
      </c>
      <c r="Q406" t="s">
        <v>41</v>
      </c>
      <c r="R406" t="s">
        <v>41</v>
      </c>
      <c r="S406" t="s">
        <v>41</v>
      </c>
      <c r="T406" t="s">
        <v>43</v>
      </c>
      <c r="U406" t="s">
        <v>43</v>
      </c>
      <c r="X406" t="s">
        <v>43</v>
      </c>
      <c r="AC406" t="s">
        <v>43</v>
      </c>
      <c r="AE406" t="s">
        <v>43</v>
      </c>
    </row>
    <row r="407" spans="1:33">
      <c r="A407" t="s">
        <v>594</v>
      </c>
      <c r="B407" t="s">
        <v>34</v>
      </c>
      <c r="C407" t="s">
        <v>581</v>
      </c>
      <c r="D407" t="s">
        <v>595</v>
      </c>
      <c r="E407" t="s">
        <v>55</v>
      </c>
      <c r="F407" t="s">
        <v>38</v>
      </c>
      <c r="G407" s="1">
        <v>43256</v>
      </c>
      <c r="H407" t="s">
        <v>39</v>
      </c>
      <c r="I407" t="s">
        <v>40</v>
      </c>
      <c r="J407" t="s">
        <v>40</v>
      </c>
      <c r="K407">
        <v>-16.010000000000002</v>
      </c>
      <c r="L407">
        <v>42.799999</v>
      </c>
      <c r="M407" t="s">
        <v>41</v>
      </c>
      <c r="N407" t="s">
        <v>45</v>
      </c>
      <c r="O407" t="s">
        <v>41</v>
      </c>
      <c r="P407" t="s">
        <v>41</v>
      </c>
      <c r="Q407" t="s">
        <v>43</v>
      </c>
      <c r="R407" t="s">
        <v>41</v>
      </c>
      <c r="S407" t="s">
        <v>41</v>
      </c>
      <c r="T407" t="s">
        <v>41</v>
      </c>
      <c r="AA407" t="s">
        <v>43</v>
      </c>
      <c r="AE407" t="s">
        <v>43</v>
      </c>
    </row>
    <row r="408" spans="1:33">
      <c r="A408" t="s">
        <v>596</v>
      </c>
      <c r="B408" t="s">
        <v>34</v>
      </c>
      <c r="C408" t="s">
        <v>581</v>
      </c>
      <c r="D408" t="s">
        <v>595</v>
      </c>
      <c r="E408" t="s">
        <v>55</v>
      </c>
      <c r="F408" t="s">
        <v>38</v>
      </c>
      <c r="G408" s="1">
        <v>43256</v>
      </c>
      <c r="H408" t="s">
        <v>51</v>
      </c>
      <c r="I408" t="s">
        <v>40</v>
      </c>
      <c r="J408" t="s">
        <v>52</v>
      </c>
      <c r="K408">
        <v>-16.010000000000002</v>
      </c>
      <c r="L408">
        <v>57.200001</v>
      </c>
      <c r="M408" t="s">
        <v>43</v>
      </c>
      <c r="O408" t="s">
        <v>43</v>
      </c>
      <c r="P408" t="s">
        <v>41</v>
      </c>
      <c r="Q408" t="s">
        <v>41</v>
      </c>
      <c r="R408" t="s">
        <v>41</v>
      </c>
      <c r="S408" t="s">
        <v>41</v>
      </c>
      <c r="T408" t="s">
        <v>41</v>
      </c>
      <c r="AA408" t="s">
        <v>41</v>
      </c>
      <c r="AE408" t="s">
        <v>41</v>
      </c>
    </row>
    <row r="409" spans="1:33">
      <c r="A409" t="s">
        <v>597</v>
      </c>
      <c r="B409" t="s">
        <v>34</v>
      </c>
      <c r="C409" t="s">
        <v>581</v>
      </c>
      <c r="D409" t="s">
        <v>598</v>
      </c>
      <c r="E409" t="s">
        <v>55</v>
      </c>
      <c r="F409" t="s">
        <v>38</v>
      </c>
      <c r="G409" s="1">
        <v>43256</v>
      </c>
      <c r="H409" t="s">
        <v>39</v>
      </c>
      <c r="I409" t="s">
        <v>40</v>
      </c>
      <c r="J409" t="s">
        <v>40</v>
      </c>
      <c r="K409">
        <v>-3.26</v>
      </c>
      <c r="L409">
        <v>14.1</v>
      </c>
      <c r="M409" t="s">
        <v>41</v>
      </c>
      <c r="N409" t="s">
        <v>42</v>
      </c>
      <c r="O409" t="s">
        <v>41</v>
      </c>
      <c r="P409" t="s">
        <v>41</v>
      </c>
      <c r="Q409" t="s">
        <v>41</v>
      </c>
      <c r="R409" t="s">
        <v>41</v>
      </c>
      <c r="S409" t="s">
        <v>41</v>
      </c>
      <c r="T409" t="s">
        <v>41</v>
      </c>
      <c r="U409" t="s">
        <v>41</v>
      </c>
      <c r="X409" t="s">
        <v>41</v>
      </c>
      <c r="AA409" t="s">
        <v>41</v>
      </c>
      <c r="AB409" t="s">
        <v>41</v>
      </c>
    </row>
    <row r="410" spans="1:33">
      <c r="A410" t="s">
        <v>599</v>
      </c>
      <c r="B410" t="s">
        <v>34</v>
      </c>
      <c r="C410" t="s">
        <v>581</v>
      </c>
      <c r="D410" t="s">
        <v>598</v>
      </c>
      <c r="E410" t="s">
        <v>55</v>
      </c>
      <c r="F410" t="s">
        <v>38</v>
      </c>
      <c r="G410" s="1">
        <v>43256</v>
      </c>
      <c r="H410" t="s">
        <v>39</v>
      </c>
      <c r="I410" t="s">
        <v>40</v>
      </c>
      <c r="J410" t="s">
        <v>40</v>
      </c>
      <c r="K410">
        <v>-3.26</v>
      </c>
      <c r="L410">
        <v>19.100000000000001</v>
      </c>
      <c r="M410" t="s">
        <v>41</v>
      </c>
      <c r="N410" t="s">
        <v>42</v>
      </c>
      <c r="O410" t="s">
        <v>41</v>
      </c>
      <c r="P410" t="s">
        <v>41</v>
      </c>
      <c r="Q410" t="s">
        <v>41</v>
      </c>
      <c r="R410" t="s">
        <v>41</v>
      </c>
      <c r="S410" t="s">
        <v>41</v>
      </c>
      <c r="T410" t="s">
        <v>41</v>
      </c>
      <c r="U410" t="s">
        <v>41</v>
      </c>
      <c r="X410" t="s">
        <v>41</v>
      </c>
      <c r="AA410" t="s">
        <v>43</v>
      </c>
      <c r="AB410" t="s">
        <v>43</v>
      </c>
    </row>
    <row r="411" spans="1:33">
      <c r="A411" t="s">
        <v>600</v>
      </c>
      <c r="B411" t="s">
        <v>34</v>
      </c>
      <c r="C411" t="s">
        <v>581</v>
      </c>
      <c r="D411" t="s">
        <v>598</v>
      </c>
      <c r="E411" t="s">
        <v>55</v>
      </c>
      <c r="F411" t="s">
        <v>38</v>
      </c>
      <c r="G411" s="1">
        <v>43256</v>
      </c>
      <c r="H411" t="s">
        <v>51</v>
      </c>
      <c r="I411" t="s">
        <v>40</v>
      </c>
      <c r="J411" t="s">
        <v>52</v>
      </c>
      <c r="K411">
        <v>-3.26</v>
      </c>
      <c r="L411">
        <v>66.800003000000004</v>
      </c>
      <c r="M411" t="s">
        <v>43</v>
      </c>
      <c r="O411" t="s">
        <v>41</v>
      </c>
      <c r="P411" t="s">
        <v>41</v>
      </c>
      <c r="Q411" t="s">
        <v>41</v>
      </c>
      <c r="R411" t="s">
        <v>41</v>
      </c>
      <c r="S411" t="s">
        <v>41</v>
      </c>
      <c r="T411" t="s">
        <v>43</v>
      </c>
      <c r="U411" t="s">
        <v>43</v>
      </c>
      <c r="X411" t="s">
        <v>43</v>
      </c>
      <c r="AA411" t="s">
        <v>41</v>
      </c>
      <c r="AB411" t="s">
        <v>41</v>
      </c>
    </row>
    <row r="412" spans="1:33">
      <c r="A412" t="s">
        <v>601</v>
      </c>
      <c r="B412" t="s">
        <v>34</v>
      </c>
      <c r="C412" t="s">
        <v>602</v>
      </c>
      <c r="D412" t="s">
        <v>603</v>
      </c>
      <c r="E412" t="s">
        <v>37</v>
      </c>
      <c r="F412" t="s">
        <v>38</v>
      </c>
      <c r="G412" s="1">
        <v>43256</v>
      </c>
      <c r="H412" t="s">
        <v>39</v>
      </c>
      <c r="I412" t="s">
        <v>40</v>
      </c>
      <c r="J412" t="s">
        <v>40</v>
      </c>
      <c r="K412">
        <v>6.1599997999999996</v>
      </c>
      <c r="L412">
        <v>22.16</v>
      </c>
      <c r="M412" t="s">
        <v>41</v>
      </c>
      <c r="N412" t="s">
        <v>42</v>
      </c>
      <c r="O412" t="s">
        <v>41</v>
      </c>
      <c r="P412" t="s">
        <v>41</v>
      </c>
      <c r="Q412" t="s">
        <v>41</v>
      </c>
      <c r="R412" t="s">
        <v>43</v>
      </c>
      <c r="S412" t="s">
        <v>41</v>
      </c>
      <c r="T412" t="s">
        <v>41</v>
      </c>
      <c r="V412" t="s">
        <v>41</v>
      </c>
    </row>
    <row r="413" spans="1:33">
      <c r="A413" t="s">
        <v>604</v>
      </c>
      <c r="B413" t="s">
        <v>34</v>
      </c>
      <c r="C413" t="s">
        <v>602</v>
      </c>
      <c r="D413" t="s">
        <v>603</v>
      </c>
      <c r="E413" t="s">
        <v>37</v>
      </c>
      <c r="F413" t="s">
        <v>38</v>
      </c>
      <c r="G413" s="1">
        <v>43256</v>
      </c>
      <c r="H413" t="s">
        <v>39</v>
      </c>
      <c r="I413" t="s">
        <v>40</v>
      </c>
      <c r="J413" t="s">
        <v>40</v>
      </c>
      <c r="K413">
        <v>6.1599997999999996</v>
      </c>
      <c r="L413">
        <v>11.47</v>
      </c>
      <c r="M413" t="s">
        <v>41</v>
      </c>
      <c r="N413" t="s">
        <v>42</v>
      </c>
      <c r="O413" t="s">
        <v>41</v>
      </c>
      <c r="P413" t="s">
        <v>41</v>
      </c>
      <c r="Q413" t="s">
        <v>43</v>
      </c>
      <c r="R413" t="s">
        <v>43</v>
      </c>
      <c r="S413" t="s">
        <v>41</v>
      </c>
      <c r="T413" t="s">
        <v>41</v>
      </c>
      <c r="V413" t="s">
        <v>41</v>
      </c>
    </row>
    <row r="414" spans="1:33">
      <c r="A414" t="s">
        <v>605</v>
      </c>
      <c r="B414" t="s">
        <v>49</v>
      </c>
      <c r="C414" t="s">
        <v>602</v>
      </c>
      <c r="D414" t="s">
        <v>603</v>
      </c>
      <c r="E414" t="s">
        <v>37</v>
      </c>
      <c r="F414" t="s">
        <v>38</v>
      </c>
      <c r="G414" s="1">
        <v>43256</v>
      </c>
      <c r="H414" t="s">
        <v>51</v>
      </c>
      <c r="I414" t="s">
        <v>40</v>
      </c>
      <c r="J414" t="s">
        <v>52</v>
      </c>
      <c r="K414">
        <v>6.1599997999999996</v>
      </c>
      <c r="L414">
        <v>66.379997000000003</v>
      </c>
      <c r="M414" t="s">
        <v>43</v>
      </c>
      <c r="N414" t="s">
        <v>42</v>
      </c>
      <c r="O414" t="s">
        <v>41</v>
      </c>
      <c r="P414" t="s">
        <v>41</v>
      </c>
      <c r="Q414" t="s">
        <v>43</v>
      </c>
      <c r="R414" t="s">
        <v>41</v>
      </c>
      <c r="S414" t="s">
        <v>41</v>
      </c>
      <c r="T414" t="s">
        <v>41</v>
      </c>
      <c r="V414" t="s">
        <v>43</v>
      </c>
    </row>
    <row r="415" spans="1:33">
      <c r="A415" t="s">
        <v>606</v>
      </c>
      <c r="B415" t="s">
        <v>49</v>
      </c>
      <c r="C415" t="s">
        <v>602</v>
      </c>
      <c r="D415" t="s">
        <v>607</v>
      </c>
      <c r="E415" t="s">
        <v>55</v>
      </c>
      <c r="F415" t="s">
        <v>38</v>
      </c>
      <c r="G415" s="1">
        <v>43256</v>
      </c>
      <c r="H415" t="s">
        <v>39</v>
      </c>
      <c r="I415" t="s">
        <v>40</v>
      </c>
      <c r="J415" t="s">
        <v>40</v>
      </c>
      <c r="K415">
        <v>13.77</v>
      </c>
      <c r="L415">
        <v>20.610001</v>
      </c>
      <c r="M415" t="s">
        <v>41</v>
      </c>
      <c r="N415" t="s">
        <v>42</v>
      </c>
      <c r="O415" t="s">
        <v>41</v>
      </c>
      <c r="P415" t="s">
        <v>41</v>
      </c>
      <c r="Q415" t="s">
        <v>41</v>
      </c>
      <c r="R415" t="s">
        <v>41</v>
      </c>
      <c r="S415" t="s">
        <v>41</v>
      </c>
      <c r="T415" t="s">
        <v>41</v>
      </c>
      <c r="V415" t="s">
        <v>41</v>
      </c>
      <c r="W415" t="s">
        <v>41</v>
      </c>
      <c r="Y415" t="s">
        <v>41</v>
      </c>
      <c r="AA415" t="s">
        <v>43</v>
      </c>
      <c r="AB415" t="s">
        <v>43</v>
      </c>
      <c r="AE415" t="s">
        <v>43</v>
      </c>
      <c r="AF415" t="s">
        <v>41</v>
      </c>
      <c r="AG415" t="s">
        <v>41</v>
      </c>
    </row>
    <row r="416" spans="1:33">
      <c r="A416" t="s">
        <v>608</v>
      </c>
      <c r="B416" t="s">
        <v>34</v>
      </c>
      <c r="C416" t="s">
        <v>602</v>
      </c>
      <c r="D416" t="s">
        <v>607</v>
      </c>
      <c r="E416" t="s">
        <v>55</v>
      </c>
      <c r="F416" t="s">
        <v>38</v>
      </c>
      <c r="G416" s="1">
        <v>43256</v>
      </c>
      <c r="H416" t="s">
        <v>39</v>
      </c>
      <c r="I416" t="s">
        <v>40</v>
      </c>
      <c r="J416" t="s">
        <v>40</v>
      </c>
      <c r="K416">
        <v>13.77</v>
      </c>
      <c r="L416">
        <v>3.29</v>
      </c>
      <c r="M416" t="s">
        <v>41</v>
      </c>
      <c r="N416" t="s">
        <v>42</v>
      </c>
      <c r="O416" t="s">
        <v>41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V416" t="s">
        <v>41</v>
      </c>
      <c r="W416" t="s">
        <v>41</v>
      </c>
      <c r="Y416" t="s">
        <v>41</v>
      </c>
      <c r="AA416" t="s">
        <v>41</v>
      </c>
      <c r="AB416" t="s">
        <v>41</v>
      </c>
      <c r="AE416" t="s">
        <v>41</v>
      </c>
      <c r="AF416" t="s">
        <v>41</v>
      </c>
      <c r="AG416" t="s">
        <v>41</v>
      </c>
    </row>
    <row r="417" spans="1:33">
      <c r="A417" t="s">
        <v>609</v>
      </c>
      <c r="B417" t="s">
        <v>34</v>
      </c>
      <c r="C417" t="s">
        <v>602</v>
      </c>
      <c r="D417" t="s">
        <v>607</v>
      </c>
      <c r="E417" t="s">
        <v>55</v>
      </c>
      <c r="F417" t="s">
        <v>38</v>
      </c>
      <c r="G417" s="1">
        <v>43256</v>
      </c>
      <c r="H417" t="s">
        <v>39</v>
      </c>
      <c r="I417" t="s">
        <v>40</v>
      </c>
      <c r="J417" t="s">
        <v>40</v>
      </c>
      <c r="K417">
        <v>13.77</v>
      </c>
      <c r="L417">
        <v>25.809999000000001</v>
      </c>
      <c r="M417" t="s">
        <v>41</v>
      </c>
      <c r="N417" t="s">
        <v>42</v>
      </c>
      <c r="O417" t="s">
        <v>43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V417" t="s">
        <v>41</v>
      </c>
      <c r="W417" t="s">
        <v>41</v>
      </c>
      <c r="Y417" t="s">
        <v>41</v>
      </c>
      <c r="AA417" t="s">
        <v>41</v>
      </c>
      <c r="AB417" t="s">
        <v>41</v>
      </c>
      <c r="AE417" t="s">
        <v>41</v>
      </c>
      <c r="AF417" t="s">
        <v>43</v>
      </c>
      <c r="AG417" t="s">
        <v>43</v>
      </c>
    </row>
    <row r="418" spans="1:33">
      <c r="A418" t="s">
        <v>610</v>
      </c>
      <c r="B418" t="s">
        <v>49</v>
      </c>
      <c r="C418" t="s">
        <v>602</v>
      </c>
      <c r="D418" t="s">
        <v>607</v>
      </c>
      <c r="E418" t="s">
        <v>55</v>
      </c>
      <c r="F418" t="s">
        <v>38</v>
      </c>
      <c r="G418" s="1">
        <v>43256</v>
      </c>
      <c r="H418" t="s">
        <v>51</v>
      </c>
      <c r="I418" t="s">
        <v>40</v>
      </c>
      <c r="J418" t="s">
        <v>52</v>
      </c>
      <c r="K418">
        <v>13.77</v>
      </c>
      <c r="L418">
        <v>40.590000000000003</v>
      </c>
      <c r="M418" t="s">
        <v>43</v>
      </c>
      <c r="N418" t="s">
        <v>42</v>
      </c>
      <c r="O418" t="s">
        <v>41</v>
      </c>
      <c r="P418" t="s">
        <v>41</v>
      </c>
      <c r="Q418" t="s">
        <v>41</v>
      </c>
      <c r="R418" t="s">
        <v>41</v>
      </c>
      <c r="S418" t="s">
        <v>41</v>
      </c>
      <c r="T418" t="s">
        <v>43</v>
      </c>
      <c r="V418" t="s">
        <v>43</v>
      </c>
      <c r="W418" t="s">
        <v>41</v>
      </c>
      <c r="Y418" t="s">
        <v>43</v>
      </c>
      <c r="AA418" t="s">
        <v>41</v>
      </c>
      <c r="AB418" t="s">
        <v>41</v>
      </c>
      <c r="AE418" t="s">
        <v>41</v>
      </c>
      <c r="AF418" t="s">
        <v>41</v>
      </c>
      <c r="AG418" t="s">
        <v>41</v>
      </c>
    </row>
    <row r="419" spans="1:33">
      <c r="A419" t="s">
        <v>611</v>
      </c>
      <c r="B419" t="s">
        <v>34</v>
      </c>
      <c r="C419" t="s">
        <v>602</v>
      </c>
      <c r="D419" t="s">
        <v>607</v>
      </c>
      <c r="E419" t="s">
        <v>55</v>
      </c>
      <c r="F419" t="s">
        <v>38</v>
      </c>
      <c r="G419" s="1">
        <v>43256</v>
      </c>
      <c r="H419" t="s">
        <v>39</v>
      </c>
      <c r="I419" t="s">
        <v>40</v>
      </c>
      <c r="J419" t="s">
        <v>40</v>
      </c>
      <c r="K419">
        <v>13.77</v>
      </c>
      <c r="L419">
        <v>3.8</v>
      </c>
      <c r="M419" t="s">
        <v>41</v>
      </c>
      <c r="N419" t="s">
        <v>45</v>
      </c>
      <c r="O419" t="s">
        <v>41</v>
      </c>
      <c r="P419" t="s">
        <v>43</v>
      </c>
      <c r="Q419" t="s">
        <v>43</v>
      </c>
      <c r="R419" t="s">
        <v>41</v>
      </c>
      <c r="S419" t="s">
        <v>41</v>
      </c>
      <c r="T419" t="s">
        <v>41</v>
      </c>
      <c r="V419" t="s">
        <v>41</v>
      </c>
      <c r="W419" t="s">
        <v>43</v>
      </c>
      <c r="Y419" t="s">
        <v>41</v>
      </c>
      <c r="AA419" t="s">
        <v>41</v>
      </c>
      <c r="AB419" t="s">
        <v>41</v>
      </c>
      <c r="AE419" t="s">
        <v>41</v>
      </c>
      <c r="AF419" t="s">
        <v>41</v>
      </c>
      <c r="AG419" t="s">
        <v>41</v>
      </c>
    </row>
    <row r="420" spans="1:33">
      <c r="A420" t="s">
        <v>612</v>
      </c>
      <c r="B420" t="s">
        <v>34</v>
      </c>
      <c r="C420" t="s">
        <v>602</v>
      </c>
      <c r="D420" t="s">
        <v>607</v>
      </c>
      <c r="E420" t="s">
        <v>55</v>
      </c>
      <c r="F420" t="s">
        <v>38</v>
      </c>
      <c r="G420" s="1">
        <v>43256</v>
      </c>
      <c r="H420" t="s">
        <v>39</v>
      </c>
      <c r="I420" t="s">
        <v>40</v>
      </c>
      <c r="J420" t="s">
        <v>40</v>
      </c>
      <c r="K420">
        <v>13.77</v>
      </c>
      <c r="L420">
        <v>5.8899999000000003</v>
      </c>
      <c r="M420" t="s">
        <v>41</v>
      </c>
      <c r="N420" t="s">
        <v>42</v>
      </c>
      <c r="O420" t="s">
        <v>41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V420" t="s">
        <v>41</v>
      </c>
      <c r="W420" t="s">
        <v>41</v>
      </c>
      <c r="Y420" t="s">
        <v>41</v>
      </c>
      <c r="AA420" t="s">
        <v>41</v>
      </c>
      <c r="AB420" t="s">
        <v>41</v>
      </c>
      <c r="AE420" t="s">
        <v>41</v>
      </c>
      <c r="AF420" t="s">
        <v>41</v>
      </c>
      <c r="AG420" t="s">
        <v>41</v>
      </c>
    </row>
    <row r="421" spans="1:33">
      <c r="A421" t="s">
        <v>613</v>
      </c>
      <c r="B421" t="s">
        <v>49</v>
      </c>
      <c r="C421" t="s">
        <v>602</v>
      </c>
      <c r="D421" t="s">
        <v>614</v>
      </c>
      <c r="E421" t="s">
        <v>55</v>
      </c>
      <c r="F421" t="s">
        <v>38</v>
      </c>
      <c r="G421" s="1">
        <v>43256</v>
      </c>
      <c r="H421" t="s">
        <v>39</v>
      </c>
      <c r="I421" t="s">
        <v>40</v>
      </c>
      <c r="J421" t="s">
        <v>40</v>
      </c>
      <c r="K421">
        <v>-11.88</v>
      </c>
      <c r="L421">
        <v>27.379999000000002</v>
      </c>
      <c r="M421" t="s">
        <v>41</v>
      </c>
      <c r="O421" t="s">
        <v>43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AA421" t="s">
        <v>43</v>
      </c>
    </row>
    <row r="422" spans="1:33">
      <c r="A422" t="s">
        <v>615</v>
      </c>
      <c r="B422" t="s">
        <v>49</v>
      </c>
      <c r="C422" t="s">
        <v>602</v>
      </c>
      <c r="D422" t="s">
        <v>614</v>
      </c>
      <c r="E422" t="s">
        <v>55</v>
      </c>
      <c r="F422" t="s">
        <v>38</v>
      </c>
      <c r="G422" s="1">
        <v>43256</v>
      </c>
      <c r="H422" t="s">
        <v>51</v>
      </c>
      <c r="I422" t="s">
        <v>40</v>
      </c>
      <c r="J422" t="s">
        <v>52</v>
      </c>
      <c r="K422">
        <v>-11.88</v>
      </c>
      <c r="L422">
        <v>72.620002999999997</v>
      </c>
      <c r="M422" t="s">
        <v>43</v>
      </c>
      <c r="N422" t="s">
        <v>42</v>
      </c>
      <c r="O422" t="s">
        <v>41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43</v>
      </c>
      <c r="V422" t="s">
        <v>43</v>
      </c>
      <c r="AA422" t="s">
        <v>41</v>
      </c>
    </row>
    <row r="423" spans="1:33">
      <c r="A423" t="s">
        <v>616</v>
      </c>
      <c r="B423" t="s">
        <v>34</v>
      </c>
      <c r="C423" t="s">
        <v>617</v>
      </c>
      <c r="D423" t="s">
        <v>618</v>
      </c>
      <c r="E423" t="s">
        <v>37</v>
      </c>
      <c r="F423" t="s">
        <v>38</v>
      </c>
      <c r="G423" s="1">
        <v>43263</v>
      </c>
      <c r="H423" t="s">
        <v>39</v>
      </c>
      <c r="I423" t="s">
        <v>40</v>
      </c>
      <c r="J423" t="s">
        <v>40</v>
      </c>
      <c r="K423">
        <v>0.94999999000000002</v>
      </c>
      <c r="L423">
        <v>1.01</v>
      </c>
      <c r="M423" t="s">
        <v>41</v>
      </c>
      <c r="N423" t="s">
        <v>42</v>
      </c>
      <c r="O423" t="s">
        <v>41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V423" t="s">
        <v>41</v>
      </c>
      <c r="W423" t="s">
        <v>41</v>
      </c>
      <c r="AE423" t="s">
        <v>41</v>
      </c>
    </row>
    <row r="424" spans="1:33">
      <c r="A424" t="s">
        <v>619</v>
      </c>
      <c r="B424" t="s">
        <v>49</v>
      </c>
      <c r="C424" t="s">
        <v>617</v>
      </c>
      <c r="D424" t="s">
        <v>618</v>
      </c>
      <c r="E424" t="s">
        <v>37</v>
      </c>
      <c r="F424" t="s">
        <v>38</v>
      </c>
      <c r="G424" s="1">
        <v>43263</v>
      </c>
      <c r="H424" t="s">
        <v>39</v>
      </c>
      <c r="I424" t="s">
        <v>40</v>
      </c>
      <c r="J424" t="s">
        <v>40</v>
      </c>
      <c r="K424">
        <v>0.94999999000000002</v>
      </c>
      <c r="L424">
        <v>38.860000999999997</v>
      </c>
      <c r="M424" t="s">
        <v>41</v>
      </c>
      <c r="O424" t="s">
        <v>41</v>
      </c>
      <c r="P424" t="s">
        <v>41</v>
      </c>
      <c r="Q424" t="s">
        <v>43</v>
      </c>
      <c r="R424" t="s">
        <v>41</v>
      </c>
      <c r="S424" t="s">
        <v>41</v>
      </c>
      <c r="T424" t="s">
        <v>41</v>
      </c>
      <c r="V424" t="s">
        <v>43</v>
      </c>
      <c r="W424" t="s">
        <v>43</v>
      </c>
      <c r="AE424" t="s">
        <v>43</v>
      </c>
    </row>
    <row r="425" spans="1:33">
      <c r="A425" t="s">
        <v>620</v>
      </c>
      <c r="B425" t="s">
        <v>34</v>
      </c>
      <c r="C425" t="s">
        <v>617</v>
      </c>
      <c r="D425" t="s">
        <v>618</v>
      </c>
      <c r="E425" t="s">
        <v>37</v>
      </c>
      <c r="F425" t="s">
        <v>38</v>
      </c>
      <c r="G425" s="1">
        <v>43263</v>
      </c>
      <c r="H425" t="s">
        <v>39</v>
      </c>
      <c r="I425" t="s">
        <v>40</v>
      </c>
      <c r="J425" t="s">
        <v>40</v>
      </c>
      <c r="K425">
        <v>0.94999999000000002</v>
      </c>
      <c r="L425">
        <v>1.73</v>
      </c>
      <c r="M425" t="s">
        <v>41</v>
      </c>
      <c r="O425" t="s">
        <v>41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V425" t="s">
        <v>41</v>
      </c>
      <c r="W425" t="s">
        <v>41</v>
      </c>
      <c r="AE425" t="s">
        <v>41</v>
      </c>
    </row>
    <row r="426" spans="1:33">
      <c r="A426" t="s">
        <v>621</v>
      </c>
      <c r="B426" t="s">
        <v>34</v>
      </c>
      <c r="C426" t="s">
        <v>617</v>
      </c>
      <c r="D426" t="s">
        <v>618</v>
      </c>
      <c r="E426" t="s">
        <v>37</v>
      </c>
      <c r="F426" t="s">
        <v>38</v>
      </c>
      <c r="G426" s="1">
        <v>43263</v>
      </c>
      <c r="H426" t="s">
        <v>39</v>
      </c>
      <c r="I426" t="s">
        <v>40</v>
      </c>
      <c r="J426" t="s">
        <v>40</v>
      </c>
      <c r="K426">
        <v>0.94999999000000002</v>
      </c>
      <c r="L426">
        <v>1.9</v>
      </c>
      <c r="M426" t="s">
        <v>41</v>
      </c>
      <c r="N426" t="s">
        <v>42</v>
      </c>
      <c r="O426" t="s">
        <v>41</v>
      </c>
      <c r="P426" t="s">
        <v>41</v>
      </c>
      <c r="Q426" t="s">
        <v>41</v>
      </c>
      <c r="R426" t="s">
        <v>41</v>
      </c>
      <c r="S426" t="s">
        <v>43</v>
      </c>
      <c r="T426" t="s">
        <v>41</v>
      </c>
      <c r="V426" t="s">
        <v>41</v>
      </c>
      <c r="W426" t="s">
        <v>41</v>
      </c>
      <c r="AE426" t="s">
        <v>41</v>
      </c>
    </row>
    <row r="427" spans="1:33">
      <c r="A427" t="s">
        <v>622</v>
      </c>
      <c r="B427" t="s">
        <v>34</v>
      </c>
      <c r="C427" t="s">
        <v>617</v>
      </c>
      <c r="D427" t="s">
        <v>618</v>
      </c>
      <c r="E427" t="s">
        <v>37</v>
      </c>
      <c r="F427" t="s">
        <v>38</v>
      </c>
      <c r="G427" s="1">
        <v>43263</v>
      </c>
      <c r="H427" t="s">
        <v>39</v>
      </c>
      <c r="I427" t="s">
        <v>40</v>
      </c>
      <c r="J427" t="s">
        <v>40</v>
      </c>
      <c r="K427">
        <v>0.94999999000000002</v>
      </c>
      <c r="L427">
        <v>2.99</v>
      </c>
      <c r="M427" t="s">
        <v>41</v>
      </c>
      <c r="O427" t="s">
        <v>41</v>
      </c>
      <c r="P427" t="s">
        <v>41</v>
      </c>
      <c r="Q427" t="s">
        <v>43</v>
      </c>
      <c r="R427" t="s">
        <v>41</v>
      </c>
      <c r="S427" t="s">
        <v>41</v>
      </c>
      <c r="T427" t="s">
        <v>41</v>
      </c>
      <c r="V427" t="s">
        <v>41</v>
      </c>
      <c r="W427" t="s">
        <v>41</v>
      </c>
      <c r="AE427" t="s">
        <v>41</v>
      </c>
    </row>
    <row r="428" spans="1:33">
      <c r="A428" t="s">
        <v>623</v>
      </c>
      <c r="B428" t="s">
        <v>34</v>
      </c>
      <c r="C428" t="s">
        <v>617</v>
      </c>
      <c r="D428" t="s">
        <v>618</v>
      </c>
      <c r="E428" t="s">
        <v>37</v>
      </c>
      <c r="F428" t="s">
        <v>38</v>
      </c>
      <c r="G428" s="1">
        <v>43263</v>
      </c>
      <c r="H428" t="s">
        <v>51</v>
      </c>
      <c r="I428" t="s">
        <v>40</v>
      </c>
      <c r="J428" t="s">
        <v>52</v>
      </c>
      <c r="K428">
        <v>0.94999999000000002</v>
      </c>
      <c r="L428">
        <v>50.029998999999997</v>
      </c>
      <c r="M428" t="s">
        <v>43</v>
      </c>
      <c r="O428" t="s">
        <v>41</v>
      </c>
      <c r="P428" t="s">
        <v>41</v>
      </c>
      <c r="Q428" t="s">
        <v>43</v>
      </c>
      <c r="R428" t="s">
        <v>41</v>
      </c>
      <c r="S428" t="s">
        <v>41</v>
      </c>
      <c r="T428" t="s">
        <v>41</v>
      </c>
      <c r="V428" t="s">
        <v>41</v>
      </c>
      <c r="W428" t="s">
        <v>43</v>
      </c>
      <c r="AE428" t="s">
        <v>41</v>
      </c>
    </row>
    <row r="429" spans="1:33">
      <c r="A429" t="s">
        <v>624</v>
      </c>
      <c r="B429" t="s">
        <v>34</v>
      </c>
      <c r="C429" t="s">
        <v>617</v>
      </c>
      <c r="D429" t="s">
        <v>625</v>
      </c>
      <c r="E429" t="s">
        <v>55</v>
      </c>
      <c r="F429" t="s">
        <v>38</v>
      </c>
      <c r="G429" s="1">
        <v>43263</v>
      </c>
      <c r="H429" t="s">
        <v>51</v>
      </c>
      <c r="I429" t="s">
        <v>40</v>
      </c>
      <c r="J429" t="s">
        <v>52</v>
      </c>
      <c r="K429">
        <v>-13.78</v>
      </c>
      <c r="L429">
        <v>26.129999000000002</v>
      </c>
      <c r="M429" t="s">
        <v>43</v>
      </c>
      <c r="O429" t="s">
        <v>41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W429" t="s">
        <v>43</v>
      </c>
      <c r="AA429" t="s">
        <v>41</v>
      </c>
    </row>
    <row r="430" spans="1:33">
      <c r="A430" t="s">
        <v>626</v>
      </c>
      <c r="B430" t="s">
        <v>34</v>
      </c>
      <c r="C430" t="s">
        <v>617</v>
      </c>
      <c r="D430" t="s">
        <v>625</v>
      </c>
      <c r="E430" t="s">
        <v>55</v>
      </c>
      <c r="F430" t="s">
        <v>38</v>
      </c>
      <c r="G430" s="1">
        <v>43263</v>
      </c>
      <c r="H430" t="s">
        <v>39</v>
      </c>
      <c r="I430" t="s">
        <v>40</v>
      </c>
      <c r="J430" t="s">
        <v>40</v>
      </c>
      <c r="K430">
        <v>-13.78</v>
      </c>
      <c r="L430">
        <v>7.5</v>
      </c>
      <c r="M430" t="s">
        <v>41</v>
      </c>
      <c r="O430" t="s">
        <v>41</v>
      </c>
      <c r="P430" t="s">
        <v>41</v>
      </c>
      <c r="Q430" t="s">
        <v>41</v>
      </c>
      <c r="R430" t="s">
        <v>41</v>
      </c>
      <c r="S430" t="s">
        <v>41</v>
      </c>
      <c r="T430" t="s">
        <v>41</v>
      </c>
      <c r="W430" t="s">
        <v>41</v>
      </c>
      <c r="AA430" t="s">
        <v>41</v>
      </c>
    </row>
    <row r="431" spans="1:33">
      <c r="A431" t="s">
        <v>627</v>
      </c>
      <c r="B431" t="s">
        <v>34</v>
      </c>
      <c r="C431" t="s">
        <v>617</v>
      </c>
      <c r="D431" t="s">
        <v>625</v>
      </c>
      <c r="E431" t="s">
        <v>55</v>
      </c>
      <c r="F431" t="s">
        <v>38</v>
      </c>
      <c r="G431" s="1">
        <v>43263</v>
      </c>
      <c r="H431" t="s">
        <v>39</v>
      </c>
      <c r="I431" t="s">
        <v>40</v>
      </c>
      <c r="J431" t="s">
        <v>40</v>
      </c>
      <c r="K431">
        <v>-13.78</v>
      </c>
      <c r="L431">
        <v>8.0399999999999991</v>
      </c>
      <c r="M431" t="s">
        <v>41</v>
      </c>
      <c r="O431" t="s">
        <v>41</v>
      </c>
      <c r="P431" t="s">
        <v>41</v>
      </c>
      <c r="Q431" t="s">
        <v>41</v>
      </c>
      <c r="R431" t="s">
        <v>41</v>
      </c>
      <c r="S431" t="s">
        <v>41</v>
      </c>
      <c r="T431" t="s">
        <v>41</v>
      </c>
      <c r="W431" t="s">
        <v>41</v>
      </c>
      <c r="AA431" t="s">
        <v>41</v>
      </c>
    </row>
    <row r="432" spans="1:33">
      <c r="A432" t="s">
        <v>628</v>
      </c>
      <c r="B432" t="s">
        <v>34</v>
      </c>
      <c r="C432" t="s">
        <v>617</v>
      </c>
      <c r="D432" t="s">
        <v>625</v>
      </c>
      <c r="E432" t="s">
        <v>55</v>
      </c>
      <c r="F432" t="s">
        <v>38</v>
      </c>
      <c r="G432" s="1">
        <v>43263</v>
      </c>
      <c r="H432" t="s">
        <v>39</v>
      </c>
      <c r="I432" t="s">
        <v>40</v>
      </c>
      <c r="J432" t="s">
        <v>40</v>
      </c>
      <c r="K432">
        <v>-13.78</v>
      </c>
      <c r="L432">
        <v>23.83</v>
      </c>
      <c r="M432" t="s">
        <v>41</v>
      </c>
      <c r="O432" t="s">
        <v>41</v>
      </c>
      <c r="P432" t="s">
        <v>41</v>
      </c>
      <c r="Q432" t="s">
        <v>41</v>
      </c>
      <c r="R432" t="s">
        <v>41</v>
      </c>
      <c r="S432" t="s">
        <v>43</v>
      </c>
      <c r="T432" t="s">
        <v>41</v>
      </c>
      <c r="W432" t="s">
        <v>43</v>
      </c>
      <c r="AA432" t="s">
        <v>43</v>
      </c>
    </row>
    <row r="433" spans="1:32">
      <c r="A433" t="s">
        <v>629</v>
      </c>
      <c r="B433" t="s">
        <v>34</v>
      </c>
      <c r="C433" t="s">
        <v>617</v>
      </c>
      <c r="D433" t="s">
        <v>625</v>
      </c>
      <c r="E433" t="s">
        <v>55</v>
      </c>
      <c r="F433" t="s">
        <v>38</v>
      </c>
      <c r="G433" s="1">
        <v>43263</v>
      </c>
      <c r="H433" t="s">
        <v>39</v>
      </c>
      <c r="I433" t="s">
        <v>40</v>
      </c>
      <c r="J433" t="s">
        <v>40</v>
      </c>
      <c r="K433">
        <v>-13.78</v>
      </c>
      <c r="L433">
        <v>21.280000999999999</v>
      </c>
      <c r="M433" t="s">
        <v>41</v>
      </c>
      <c r="O433" t="s">
        <v>41</v>
      </c>
      <c r="P433" t="s">
        <v>41</v>
      </c>
      <c r="Q433" t="s">
        <v>41</v>
      </c>
      <c r="R433" t="s">
        <v>41</v>
      </c>
      <c r="S433" t="s">
        <v>43</v>
      </c>
      <c r="T433" t="s">
        <v>41</v>
      </c>
      <c r="W433" t="s">
        <v>43</v>
      </c>
      <c r="AA433" t="s">
        <v>41</v>
      </c>
    </row>
    <row r="434" spans="1:32">
      <c r="A434" t="s">
        <v>630</v>
      </c>
      <c r="B434" t="s">
        <v>34</v>
      </c>
      <c r="C434" t="s">
        <v>617</v>
      </c>
      <c r="D434" t="s">
        <v>625</v>
      </c>
      <c r="E434" t="s">
        <v>55</v>
      </c>
      <c r="F434" t="s">
        <v>38</v>
      </c>
      <c r="G434" s="1">
        <v>43263</v>
      </c>
      <c r="H434" t="s">
        <v>39</v>
      </c>
      <c r="I434" t="s">
        <v>40</v>
      </c>
      <c r="J434" t="s">
        <v>40</v>
      </c>
      <c r="K434">
        <v>-13.78</v>
      </c>
      <c r="L434">
        <v>13.22</v>
      </c>
      <c r="M434" t="s">
        <v>41</v>
      </c>
      <c r="O434" t="s">
        <v>43</v>
      </c>
      <c r="P434" t="s">
        <v>41</v>
      </c>
      <c r="Q434" t="s">
        <v>41</v>
      </c>
      <c r="R434" t="s">
        <v>41</v>
      </c>
      <c r="S434" t="s">
        <v>41</v>
      </c>
      <c r="T434" t="s">
        <v>41</v>
      </c>
      <c r="W434" t="s">
        <v>41</v>
      </c>
      <c r="AA434" t="s">
        <v>41</v>
      </c>
    </row>
    <row r="435" spans="1:32">
      <c r="A435" t="s">
        <v>631</v>
      </c>
      <c r="B435" t="s">
        <v>34</v>
      </c>
      <c r="C435" t="s">
        <v>617</v>
      </c>
      <c r="D435" t="s">
        <v>632</v>
      </c>
      <c r="E435" t="s">
        <v>55</v>
      </c>
      <c r="F435" t="s">
        <v>38</v>
      </c>
      <c r="G435" s="1">
        <v>43263</v>
      </c>
      <c r="H435" t="s">
        <v>39</v>
      </c>
      <c r="I435" t="s">
        <v>40</v>
      </c>
      <c r="J435" t="s">
        <v>40</v>
      </c>
      <c r="K435">
        <v>-3.0799998999999998</v>
      </c>
      <c r="L435">
        <v>7.2399997999999997</v>
      </c>
      <c r="M435" t="s">
        <v>41</v>
      </c>
      <c r="O435" t="s">
        <v>41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</row>
    <row r="436" spans="1:32">
      <c r="A436" t="s">
        <v>633</v>
      </c>
      <c r="B436" t="s">
        <v>34</v>
      </c>
      <c r="C436" t="s">
        <v>617</v>
      </c>
      <c r="D436" t="s">
        <v>632</v>
      </c>
      <c r="E436" t="s">
        <v>55</v>
      </c>
      <c r="F436" t="s">
        <v>38</v>
      </c>
      <c r="G436" s="1">
        <v>43263</v>
      </c>
      <c r="H436" t="s">
        <v>39</v>
      </c>
      <c r="I436" t="s">
        <v>40</v>
      </c>
      <c r="J436" t="s">
        <v>40</v>
      </c>
      <c r="K436">
        <v>-3.0799998999999998</v>
      </c>
      <c r="L436">
        <v>3.5</v>
      </c>
      <c r="M436" t="s">
        <v>41</v>
      </c>
      <c r="O436" t="s">
        <v>41</v>
      </c>
      <c r="P436" t="s">
        <v>41</v>
      </c>
      <c r="Q436" t="s">
        <v>41</v>
      </c>
      <c r="R436" t="s">
        <v>41</v>
      </c>
      <c r="S436" t="s">
        <v>43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</row>
    <row r="437" spans="1:32">
      <c r="A437" t="s">
        <v>634</v>
      </c>
      <c r="B437" t="s">
        <v>34</v>
      </c>
      <c r="C437" t="s">
        <v>617</v>
      </c>
      <c r="D437" t="s">
        <v>632</v>
      </c>
      <c r="E437" t="s">
        <v>55</v>
      </c>
      <c r="F437" t="s">
        <v>38</v>
      </c>
      <c r="G437" s="1">
        <v>43263</v>
      </c>
      <c r="H437" t="s">
        <v>39</v>
      </c>
      <c r="I437" t="s">
        <v>40</v>
      </c>
      <c r="J437" t="s">
        <v>40</v>
      </c>
      <c r="K437">
        <v>-3.0799998999999998</v>
      </c>
      <c r="L437">
        <v>5.8000002000000004</v>
      </c>
      <c r="M437" t="s">
        <v>41</v>
      </c>
      <c r="O437" t="s">
        <v>41</v>
      </c>
      <c r="P437" t="s">
        <v>41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41</v>
      </c>
      <c r="W437" t="s">
        <v>41</v>
      </c>
      <c r="X437" t="s">
        <v>41</v>
      </c>
    </row>
    <row r="438" spans="1:32">
      <c r="A438" t="s">
        <v>635</v>
      </c>
      <c r="B438" t="s">
        <v>34</v>
      </c>
      <c r="C438" t="s">
        <v>617</v>
      </c>
      <c r="D438" t="s">
        <v>632</v>
      </c>
      <c r="E438" t="s">
        <v>55</v>
      </c>
      <c r="F438" t="s">
        <v>38</v>
      </c>
      <c r="G438" s="1">
        <v>43263</v>
      </c>
      <c r="H438" t="s">
        <v>39</v>
      </c>
      <c r="I438" t="s">
        <v>40</v>
      </c>
      <c r="J438" t="s">
        <v>40</v>
      </c>
      <c r="K438">
        <v>-3.0799998999999998</v>
      </c>
      <c r="L438">
        <v>8.1800002999999997</v>
      </c>
      <c r="M438" t="s">
        <v>41</v>
      </c>
      <c r="O438" t="s">
        <v>41</v>
      </c>
      <c r="P438" t="s">
        <v>41</v>
      </c>
      <c r="Q438" t="s">
        <v>41</v>
      </c>
      <c r="R438" t="s">
        <v>41</v>
      </c>
      <c r="S438" t="s">
        <v>43</v>
      </c>
      <c r="T438" t="s">
        <v>41</v>
      </c>
      <c r="U438" t="s">
        <v>41</v>
      </c>
      <c r="V438" t="s">
        <v>41</v>
      </c>
      <c r="W438" t="s">
        <v>41</v>
      </c>
      <c r="X438" t="s">
        <v>41</v>
      </c>
    </row>
    <row r="439" spans="1:32">
      <c r="A439" t="s">
        <v>636</v>
      </c>
      <c r="B439" t="s">
        <v>34</v>
      </c>
      <c r="C439" t="s">
        <v>617</v>
      </c>
      <c r="D439" t="s">
        <v>632</v>
      </c>
      <c r="E439" t="s">
        <v>55</v>
      </c>
      <c r="F439" t="s">
        <v>38</v>
      </c>
      <c r="G439" s="1">
        <v>43263</v>
      </c>
      <c r="H439" t="s">
        <v>39</v>
      </c>
      <c r="I439" t="s">
        <v>40</v>
      </c>
      <c r="J439" t="s">
        <v>40</v>
      </c>
      <c r="K439">
        <v>-3.0799998999999998</v>
      </c>
      <c r="L439">
        <v>4.8499999000000003</v>
      </c>
      <c r="M439" t="s">
        <v>41</v>
      </c>
      <c r="O439" t="s">
        <v>41</v>
      </c>
      <c r="P439" t="s">
        <v>41</v>
      </c>
      <c r="Q439" t="s">
        <v>41</v>
      </c>
      <c r="R439" t="s">
        <v>41</v>
      </c>
      <c r="S439" t="s">
        <v>41</v>
      </c>
      <c r="T439" t="s">
        <v>41</v>
      </c>
      <c r="U439" t="s">
        <v>41</v>
      </c>
      <c r="V439" t="s">
        <v>41</v>
      </c>
      <c r="W439" t="s">
        <v>41</v>
      </c>
      <c r="X439" t="s">
        <v>41</v>
      </c>
    </row>
    <row r="440" spans="1:32">
      <c r="A440" t="s">
        <v>637</v>
      </c>
      <c r="B440" t="s">
        <v>34</v>
      </c>
      <c r="C440" t="s">
        <v>617</v>
      </c>
      <c r="D440" t="s">
        <v>632</v>
      </c>
      <c r="E440" t="s">
        <v>55</v>
      </c>
      <c r="F440" t="s">
        <v>38</v>
      </c>
      <c r="G440" s="1">
        <v>43263</v>
      </c>
      <c r="H440" t="s">
        <v>39</v>
      </c>
      <c r="I440" t="s">
        <v>40</v>
      </c>
      <c r="J440" t="s">
        <v>40</v>
      </c>
      <c r="K440">
        <v>-3.0799998999999998</v>
      </c>
      <c r="L440">
        <v>3.51</v>
      </c>
      <c r="M440" t="s">
        <v>41</v>
      </c>
      <c r="O440" t="s">
        <v>41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</row>
    <row r="441" spans="1:32">
      <c r="A441" t="s">
        <v>638</v>
      </c>
      <c r="B441" t="s">
        <v>49</v>
      </c>
      <c r="C441" t="s">
        <v>617</v>
      </c>
      <c r="D441" t="s">
        <v>632</v>
      </c>
      <c r="E441" t="s">
        <v>55</v>
      </c>
      <c r="F441" t="s">
        <v>38</v>
      </c>
      <c r="G441" s="1">
        <v>43263</v>
      </c>
      <c r="H441" t="s">
        <v>51</v>
      </c>
      <c r="I441" t="s">
        <v>40</v>
      </c>
      <c r="J441" t="s">
        <v>52</v>
      </c>
      <c r="K441">
        <v>-3.0799998999999998</v>
      </c>
      <c r="L441">
        <v>66.910004000000001</v>
      </c>
      <c r="M441" t="s">
        <v>43</v>
      </c>
      <c r="O441" t="s">
        <v>41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43</v>
      </c>
      <c r="V441" t="s">
        <v>43</v>
      </c>
      <c r="W441" t="s">
        <v>43</v>
      </c>
      <c r="X441" t="s">
        <v>43</v>
      </c>
    </row>
    <row r="442" spans="1:32">
      <c r="A442" t="s">
        <v>639</v>
      </c>
      <c r="B442" t="s">
        <v>49</v>
      </c>
      <c r="C442" t="s">
        <v>617</v>
      </c>
      <c r="D442" t="s">
        <v>640</v>
      </c>
      <c r="E442" t="s">
        <v>55</v>
      </c>
      <c r="F442" t="s">
        <v>38</v>
      </c>
      <c r="G442" s="1">
        <v>43263</v>
      </c>
      <c r="H442" t="s">
        <v>39</v>
      </c>
      <c r="I442" t="s">
        <v>40</v>
      </c>
      <c r="J442" t="s">
        <v>40</v>
      </c>
      <c r="K442">
        <v>3.8199999</v>
      </c>
      <c r="L442">
        <v>6.02</v>
      </c>
      <c r="M442" t="s">
        <v>41</v>
      </c>
      <c r="N442" t="s">
        <v>42</v>
      </c>
      <c r="O442" t="s">
        <v>41</v>
      </c>
      <c r="P442" t="s">
        <v>41</v>
      </c>
      <c r="Q442" t="s">
        <v>43</v>
      </c>
      <c r="R442" t="s">
        <v>41</v>
      </c>
      <c r="S442" t="s">
        <v>41</v>
      </c>
      <c r="T442" t="s">
        <v>41</v>
      </c>
      <c r="U442" t="s">
        <v>41</v>
      </c>
      <c r="W442" t="s">
        <v>41</v>
      </c>
      <c r="X442" t="s">
        <v>41</v>
      </c>
      <c r="AA442" t="s">
        <v>41</v>
      </c>
      <c r="AB442" t="s">
        <v>41</v>
      </c>
      <c r="AD442" t="s">
        <v>41</v>
      </c>
      <c r="AF442" t="s">
        <v>41</v>
      </c>
    </row>
    <row r="443" spans="1:32">
      <c r="A443" t="s">
        <v>641</v>
      </c>
      <c r="B443" t="s">
        <v>49</v>
      </c>
      <c r="C443" t="s">
        <v>617</v>
      </c>
      <c r="D443" t="s">
        <v>640</v>
      </c>
      <c r="E443" t="s">
        <v>55</v>
      </c>
      <c r="F443" t="s">
        <v>38</v>
      </c>
      <c r="G443" s="1">
        <v>43263</v>
      </c>
      <c r="H443" t="s">
        <v>39</v>
      </c>
      <c r="I443" t="s">
        <v>40</v>
      </c>
      <c r="J443" t="s">
        <v>40</v>
      </c>
      <c r="K443">
        <v>3.8199999</v>
      </c>
      <c r="L443">
        <v>9.1999998000000005</v>
      </c>
      <c r="M443" t="s">
        <v>41</v>
      </c>
      <c r="O443" t="s">
        <v>41</v>
      </c>
      <c r="P443" t="s">
        <v>41</v>
      </c>
      <c r="Q443" t="s">
        <v>41</v>
      </c>
      <c r="R443" t="s">
        <v>41</v>
      </c>
      <c r="S443" t="s">
        <v>41</v>
      </c>
      <c r="T443" t="s">
        <v>41</v>
      </c>
      <c r="U443" t="s">
        <v>41</v>
      </c>
      <c r="W443" t="s">
        <v>43</v>
      </c>
      <c r="X443" t="s">
        <v>41</v>
      </c>
      <c r="AA443" t="s">
        <v>43</v>
      </c>
      <c r="AB443" t="s">
        <v>43</v>
      </c>
      <c r="AD443" t="s">
        <v>43</v>
      </c>
      <c r="AF443" t="s">
        <v>41</v>
      </c>
    </row>
    <row r="444" spans="1:32">
      <c r="A444" t="s">
        <v>642</v>
      </c>
      <c r="B444" t="s">
        <v>34</v>
      </c>
      <c r="C444" t="s">
        <v>617</v>
      </c>
      <c r="D444" t="s">
        <v>640</v>
      </c>
      <c r="E444" t="s">
        <v>55</v>
      </c>
      <c r="F444" t="s">
        <v>38</v>
      </c>
      <c r="G444" s="1">
        <v>43263</v>
      </c>
      <c r="H444" t="s">
        <v>39</v>
      </c>
      <c r="I444" t="s">
        <v>40</v>
      </c>
      <c r="J444" t="s">
        <v>40</v>
      </c>
      <c r="K444">
        <v>3.8199999</v>
      </c>
      <c r="L444">
        <v>5.8000002000000004</v>
      </c>
      <c r="M444" t="s">
        <v>41</v>
      </c>
      <c r="O444" t="s">
        <v>41</v>
      </c>
      <c r="P444" t="s">
        <v>41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W444" t="s">
        <v>43</v>
      </c>
      <c r="X444" t="s">
        <v>41</v>
      </c>
      <c r="AA444" t="s">
        <v>41</v>
      </c>
      <c r="AB444" t="s">
        <v>41</v>
      </c>
    </row>
    <row r="445" spans="1:32">
      <c r="A445" t="s">
        <v>643</v>
      </c>
      <c r="B445" t="s">
        <v>49</v>
      </c>
      <c r="C445" t="s">
        <v>617</v>
      </c>
      <c r="D445" t="s">
        <v>640</v>
      </c>
      <c r="E445" t="s">
        <v>55</v>
      </c>
      <c r="F445" t="s">
        <v>38</v>
      </c>
      <c r="G445" s="1">
        <v>43263</v>
      </c>
      <c r="H445" t="s">
        <v>39</v>
      </c>
      <c r="I445" t="s">
        <v>40</v>
      </c>
      <c r="J445" t="s">
        <v>40</v>
      </c>
      <c r="K445">
        <v>3.8199999</v>
      </c>
      <c r="L445">
        <v>15.24</v>
      </c>
      <c r="M445" t="s">
        <v>41</v>
      </c>
      <c r="N445" t="s">
        <v>42</v>
      </c>
      <c r="O445" t="s">
        <v>43</v>
      </c>
      <c r="P445" t="s">
        <v>43</v>
      </c>
      <c r="Q445" t="s">
        <v>43</v>
      </c>
      <c r="R445" t="s">
        <v>41</v>
      </c>
      <c r="S445" t="s">
        <v>41</v>
      </c>
      <c r="T445" t="s">
        <v>41</v>
      </c>
      <c r="U445" t="s">
        <v>41</v>
      </c>
      <c r="W445" t="s">
        <v>43</v>
      </c>
      <c r="X445" t="s">
        <v>41</v>
      </c>
      <c r="AA445" t="s">
        <v>41</v>
      </c>
      <c r="AB445" t="s">
        <v>41</v>
      </c>
      <c r="AD445" t="s">
        <v>41</v>
      </c>
      <c r="AF445" t="s">
        <v>43</v>
      </c>
    </row>
    <row r="446" spans="1:32">
      <c r="A446" t="s">
        <v>644</v>
      </c>
      <c r="B446" t="s">
        <v>34</v>
      </c>
      <c r="C446" t="s">
        <v>617</v>
      </c>
      <c r="D446" t="s">
        <v>640</v>
      </c>
      <c r="E446" t="s">
        <v>55</v>
      </c>
      <c r="F446" t="s">
        <v>38</v>
      </c>
      <c r="G446" s="1">
        <v>43263</v>
      </c>
      <c r="H446" t="s">
        <v>39</v>
      </c>
      <c r="I446" t="s">
        <v>40</v>
      </c>
      <c r="J446" t="s">
        <v>40</v>
      </c>
      <c r="K446">
        <v>3.8199999</v>
      </c>
      <c r="L446">
        <v>2</v>
      </c>
      <c r="M446" t="s">
        <v>41</v>
      </c>
      <c r="O446" t="s">
        <v>43</v>
      </c>
      <c r="P446" t="s">
        <v>41</v>
      </c>
      <c r="Q446" t="s">
        <v>41</v>
      </c>
      <c r="R446" t="s">
        <v>41</v>
      </c>
      <c r="S446" t="s">
        <v>41</v>
      </c>
      <c r="T446" t="s">
        <v>41</v>
      </c>
      <c r="U446" t="s">
        <v>41</v>
      </c>
      <c r="W446" t="s">
        <v>41</v>
      </c>
      <c r="X446" t="s">
        <v>41</v>
      </c>
      <c r="AA446" t="s">
        <v>41</v>
      </c>
      <c r="AB446" t="s">
        <v>41</v>
      </c>
      <c r="AD446" t="s">
        <v>41</v>
      </c>
      <c r="AF446" t="s">
        <v>41</v>
      </c>
    </row>
    <row r="447" spans="1:32">
      <c r="A447" t="s">
        <v>645</v>
      </c>
      <c r="B447" t="s">
        <v>34</v>
      </c>
      <c r="C447" t="s">
        <v>617</v>
      </c>
      <c r="D447" t="s">
        <v>640</v>
      </c>
      <c r="E447" t="s">
        <v>55</v>
      </c>
      <c r="F447" t="s">
        <v>38</v>
      </c>
      <c r="G447" s="1">
        <v>43263</v>
      </c>
      <c r="H447" t="s">
        <v>51</v>
      </c>
      <c r="I447" t="s">
        <v>40</v>
      </c>
      <c r="J447" t="s">
        <v>52</v>
      </c>
      <c r="K447">
        <v>3.8199999</v>
      </c>
      <c r="L447">
        <v>61.740001999999997</v>
      </c>
      <c r="M447" t="s">
        <v>43</v>
      </c>
      <c r="N447" t="s">
        <v>42</v>
      </c>
      <c r="O447" t="s">
        <v>41</v>
      </c>
      <c r="P447" t="s">
        <v>41</v>
      </c>
      <c r="Q447" t="s">
        <v>43</v>
      </c>
      <c r="R447" t="s">
        <v>41</v>
      </c>
      <c r="S447" t="s">
        <v>41</v>
      </c>
      <c r="T447" t="s">
        <v>41</v>
      </c>
      <c r="U447" t="s">
        <v>43</v>
      </c>
      <c r="W447" t="s">
        <v>43</v>
      </c>
      <c r="X447" t="s">
        <v>43</v>
      </c>
      <c r="AA447" t="s">
        <v>41</v>
      </c>
      <c r="AB447" t="s">
        <v>41</v>
      </c>
    </row>
    <row r="448" spans="1:32">
      <c r="A448" t="s">
        <v>646</v>
      </c>
      <c r="B448" t="s">
        <v>34</v>
      </c>
      <c r="C448" t="s">
        <v>617</v>
      </c>
      <c r="D448" t="s">
        <v>647</v>
      </c>
      <c r="E448" t="s">
        <v>437</v>
      </c>
      <c r="F448" t="s">
        <v>38</v>
      </c>
      <c r="G448" s="1">
        <v>43263</v>
      </c>
      <c r="H448" t="s">
        <v>39</v>
      </c>
      <c r="I448" t="s">
        <v>40</v>
      </c>
      <c r="J448" t="s">
        <v>40</v>
      </c>
      <c r="K448">
        <v>0.94999999000000002</v>
      </c>
      <c r="L448">
        <v>3.3299998999999998</v>
      </c>
      <c r="M448" t="s">
        <v>41</v>
      </c>
      <c r="N448" t="s">
        <v>42</v>
      </c>
      <c r="O448" t="s">
        <v>41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X448" t="s">
        <v>41</v>
      </c>
      <c r="AA448" t="s">
        <v>41</v>
      </c>
    </row>
    <row r="449" spans="1:32">
      <c r="A449" t="s">
        <v>648</v>
      </c>
      <c r="B449" t="s">
        <v>34</v>
      </c>
      <c r="C449" t="s">
        <v>617</v>
      </c>
      <c r="D449" t="s">
        <v>647</v>
      </c>
      <c r="E449" t="s">
        <v>437</v>
      </c>
      <c r="F449" t="s">
        <v>38</v>
      </c>
      <c r="G449" s="1">
        <v>43263</v>
      </c>
      <c r="H449" t="s">
        <v>39</v>
      </c>
      <c r="I449" t="s">
        <v>40</v>
      </c>
      <c r="J449" t="s">
        <v>40</v>
      </c>
      <c r="K449">
        <v>0.94999999000000002</v>
      </c>
      <c r="L449">
        <v>2.6700001000000002</v>
      </c>
      <c r="M449" t="s">
        <v>41</v>
      </c>
      <c r="N449" t="s">
        <v>42</v>
      </c>
      <c r="O449" t="s">
        <v>41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X449" t="s">
        <v>41</v>
      </c>
      <c r="AA449" t="s">
        <v>41</v>
      </c>
    </row>
    <row r="450" spans="1:32">
      <c r="A450" t="s">
        <v>649</v>
      </c>
      <c r="B450" t="s">
        <v>34</v>
      </c>
      <c r="C450" t="s">
        <v>617</v>
      </c>
      <c r="D450" t="s">
        <v>647</v>
      </c>
      <c r="E450" t="s">
        <v>437</v>
      </c>
      <c r="F450" t="s">
        <v>38</v>
      </c>
      <c r="G450" s="1">
        <v>43263</v>
      </c>
      <c r="H450" t="s">
        <v>39</v>
      </c>
      <c r="I450" t="s">
        <v>40</v>
      </c>
      <c r="J450" t="s">
        <v>40</v>
      </c>
      <c r="K450">
        <v>0.94999999000000002</v>
      </c>
      <c r="L450">
        <v>2.2599999999999998</v>
      </c>
      <c r="M450" t="s">
        <v>41</v>
      </c>
      <c r="O450" t="s">
        <v>41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X450" t="s">
        <v>41</v>
      </c>
      <c r="AA450" t="s">
        <v>41</v>
      </c>
    </row>
    <row r="451" spans="1:32">
      <c r="A451" t="s">
        <v>650</v>
      </c>
      <c r="B451" t="s">
        <v>34</v>
      </c>
      <c r="C451" t="s">
        <v>617</v>
      </c>
      <c r="D451" t="s">
        <v>647</v>
      </c>
      <c r="E451" t="s">
        <v>437</v>
      </c>
      <c r="F451" t="s">
        <v>38</v>
      </c>
      <c r="G451" s="1">
        <v>43263</v>
      </c>
      <c r="H451" t="s">
        <v>39</v>
      </c>
      <c r="I451" t="s">
        <v>40</v>
      </c>
      <c r="J451" t="s">
        <v>40</v>
      </c>
      <c r="K451">
        <v>0.94999999000000002</v>
      </c>
      <c r="L451">
        <v>4.4299998</v>
      </c>
      <c r="M451" t="s">
        <v>41</v>
      </c>
      <c r="O451" t="s">
        <v>41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X451" t="s">
        <v>41</v>
      </c>
      <c r="AA451" t="s">
        <v>41</v>
      </c>
    </row>
    <row r="452" spans="1:32">
      <c r="A452" t="s">
        <v>651</v>
      </c>
      <c r="B452" t="s">
        <v>49</v>
      </c>
      <c r="C452" t="s">
        <v>617</v>
      </c>
      <c r="D452" t="s">
        <v>647</v>
      </c>
      <c r="E452" t="s">
        <v>437</v>
      </c>
      <c r="F452" t="s">
        <v>38</v>
      </c>
      <c r="G452" s="1">
        <v>43263</v>
      </c>
      <c r="H452" t="s">
        <v>51</v>
      </c>
      <c r="I452" t="s">
        <v>40</v>
      </c>
      <c r="J452" t="s">
        <v>52</v>
      </c>
      <c r="K452">
        <v>0.94999999000000002</v>
      </c>
      <c r="L452">
        <v>77.110000999999997</v>
      </c>
      <c r="M452" t="s">
        <v>43</v>
      </c>
      <c r="O452" t="s">
        <v>41</v>
      </c>
      <c r="P452" t="s">
        <v>41</v>
      </c>
      <c r="Q452" t="s">
        <v>43</v>
      </c>
      <c r="R452" t="s">
        <v>41</v>
      </c>
      <c r="S452" t="s">
        <v>43</v>
      </c>
      <c r="T452" t="s">
        <v>41</v>
      </c>
      <c r="U452" t="s">
        <v>43</v>
      </c>
      <c r="V452" t="s">
        <v>43</v>
      </c>
      <c r="X452" t="s">
        <v>43</v>
      </c>
      <c r="AA452" t="s">
        <v>41</v>
      </c>
    </row>
    <row r="453" spans="1:32">
      <c r="A453" t="s">
        <v>652</v>
      </c>
      <c r="B453" t="s">
        <v>34</v>
      </c>
      <c r="C453" t="s">
        <v>617</v>
      </c>
      <c r="D453" t="s">
        <v>647</v>
      </c>
      <c r="E453" t="s">
        <v>437</v>
      </c>
      <c r="F453" t="s">
        <v>38</v>
      </c>
      <c r="G453" s="1">
        <v>43263</v>
      </c>
      <c r="H453" t="s">
        <v>39</v>
      </c>
      <c r="I453" t="s">
        <v>40</v>
      </c>
      <c r="J453" t="s">
        <v>40</v>
      </c>
      <c r="K453">
        <v>0.94999999000000002</v>
      </c>
      <c r="L453">
        <v>3.1700001000000002</v>
      </c>
      <c r="M453" t="s">
        <v>41</v>
      </c>
      <c r="N453" t="s">
        <v>42</v>
      </c>
      <c r="O453" t="s">
        <v>41</v>
      </c>
      <c r="P453" t="s">
        <v>41</v>
      </c>
      <c r="Q453" t="s">
        <v>41</v>
      </c>
      <c r="R453" t="s">
        <v>43</v>
      </c>
      <c r="S453" t="s">
        <v>41</v>
      </c>
      <c r="T453" t="s">
        <v>41</v>
      </c>
      <c r="U453" t="s">
        <v>41</v>
      </c>
      <c r="V453" t="s">
        <v>41</v>
      </c>
      <c r="X453" t="s">
        <v>41</v>
      </c>
      <c r="AA453" t="s">
        <v>43</v>
      </c>
    </row>
    <row r="454" spans="1:32">
      <c r="A454" t="s">
        <v>653</v>
      </c>
      <c r="B454" t="s">
        <v>34</v>
      </c>
      <c r="C454" t="s">
        <v>654</v>
      </c>
      <c r="D454" t="s">
        <v>655</v>
      </c>
      <c r="E454" t="s">
        <v>55</v>
      </c>
      <c r="F454" t="s">
        <v>38</v>
      </c>
      <c r="G454" s="1">
        <v>43277</v>
      </c>
      <c r="H454" t="s">
        <v>39</v>
      </c>
      <c r="I454" t="s">
        <v>40</v>
      </c>
      <c r="J454" t="s">
        <v>40</v>
      </c>
      <c r="K454">
        <v>-11.63</v>
      </c>
      <c r="L454">
        <v>11.9</v>
      </c>
      <c r="M454" t="s">
        <v>41</v>
      </c>
      <c r="O454" t="s">
        <v>41</v>
      </c>
      <c r="P454" t="s">
        <v>41</v>
      </c>
      <c r="Q454" t="s">
        <v>41</v>
      </c>
      <c r="R454" t="s">
        <v>41</v>
      </c>
      <c r="S454" t="s">
        <v>41</v>
      </c>
      <c r="T454" t="s">
        <v>41</v>
      </c>
    </row>
    <row r="455" spans="1:32">
      <c r="A455" t="s">
        <v>656</v>
      </c>
      <c r="B455" t="s">
        <v>49</v>
      </c>
      <c r="C455" t="s">
        <v>654</v>
      </c>
      <c r="D455" t="s">
        <v>655</v>
      </c>
      <c r="E455" t="s">
        <v>55</v>
      </c>
      <c r="F455" t="s">
        <v>38</v>
      </c>
      <c r="G455" s="1">
        <v>43277</v>
      </c>
      <c r="H455" t="s">
        <v>39</v>
      </c>
      <c r="I455" t="s">
        <v>40</v>
      </c>
      <c r="J455" t="s">
        <v>40</v>
      </c>
      <c r="K455">
        <v>-11.63</v>
      </c>
      <c r="L455">
        <v>5.9200001000000002</v>
      </c>
      <c r="M455" t="s">
        <v>41</v>
      </c>
      <c r="O455" t="s">
        <v>41</v>
      </c>
      <c r="P455" t="s">
        <v>41</v>
      </c>
      <c r="Q455" t="s">
        <v>41</v>
      </c>
      <c r="R455" t="s">
        <v>41</v>
      </c>
      <c r="S455" t="s">
        <v>43</v>
      </c>
      <c r="T455" t="s">
        <v>41</v>
      </c>
    </row>
    <row r="456" spans="1:32">
      <c r="A456" t="s">
        <v>657</v>
      </c>
      <c r="B456" t="s">
        <v>49</v>
      </c>
      <c r="C456" t="s">
        <v>654</v>
      </c>
      <c r="D456" t="s">
        <v>655</v>
      </c>
      <c r="E456" t="s">
        <v>55</v>
      </c>
      <c r="F456" t="s">
        <v>38</v>
      </c>
      <c r="G456" s="1">
        <v>43277</v>
      </c>
      <c r="H456" t="s">
        <v>39</v>
      </c>
      <c r="I456" t="s">
        <v>40</v>
      </c>
      <c r="J456" t="s">
        <v>40</v>
      </c>
      <c r="K456">
        <v>-11.63</v>
      </c>
      <c r="L456">
        <v>30.32</v>
      </c>
      <c r="M456" t="s">
        <v>41</v>
      </c>
      <c r="N456" t="s">
        <v>45</v>
      </c>
      <c r="O456" t="s">
        <v>41</v>
      </c>
      <c r="P456" t="s">
        <v>41</v>
      </c>
      <c r="Q456" t="s">
        <v>43</v>
      </c>
      <c r="R456" t="s">
        <v>41</v>
      </c>
      <c r="S456" t="s">
        <v>41</v>
      </c>
      <c r="T456" t="s">
        <v>41</v>
      </c>
    </row>
    <row r="457" spans="1:32">
      <c r="A457" t="s">
        <v>658</v>
      </c>
      <c r="B457" t="s">
        <v>34</v>
      </c>
      <c r="C457" t="s">
        <v>654</v>
      </c>
      <c r="D457" t="s">
        <v>655</v>
      </c>
      <c r="E457" t="s">
        <v>55</v>
      </c>
      <c r="F457" t="s">
        <v>38</v>
      </c>
      <c r="G457" s="1">
        <v>43277</v>
      </c>
      <c r="H457" t="s">
        <v>51</v>
      </c>
      <c r="I457" t="s">
        <v>40</v>
      </c>
      <c r="J457" t="s">
        <v>52</v>
      </c>
      <c r="K457">
        <v>-11.63</v>
      </c>
      <c r="L457">
        <v>35.450001</v>
      </c>
      <c r="M457" t="s">
        <v>43</v>
      </c>
      <c r="O457" t="s">
        <v>41</v>
      </c>
      <c r="P457" t="s">
        <v>41</v>
      </c>
      <c r="Q457" t="s">
        <v>41</v>
      </c>
      <c r="R457" t="s">
        <v>43</v>
      </c>
      <c r="S457" t="s">
        <v>43</v>
      </c>
      <c r="T457" t="s">
        <v>41</v>
      </c>
    </row>
    <row r="458" spans="1:32">
      <c r="A458" t="s">
        <v>659</v>
      </c>
      <c r="B458" t="s">
        <v>49</v>
      </c>
      <c r="C458" t="s">
        <v>654</v>
      </c>
      <c r="D458" t="s">
        <v>655</v>
      </c>
      <c r="E458" t="s">
        <v>55</v>
      </c>
      <c r="F458" t="s">
        <v>38</v>
      </c>
      <c r="G458" s="1">
        <v>43277</v>
      </c>
      <c r="H458" t="s">
        <v>39</v>
      </c>
      <c r="I458" t="s">
        <v>40</v>
      </c>
      <c r="J458" t="s">
        <v>40</v>
      </c>
      <c r="K458">
        <v>-11.63</v>
      </c>
      <c r="L458">
        <v>16.260000000000002</v>
      </c>
      <c r="M458" t="s">
        <v>41</v>
      </c>
      <c r="N458" t="s">
        <v>42</v>
      </c>
      <c r="O458" t="s">
        <v>41</v>
      </c>
      <c r="P458" t="s">
        <v>41</v>
      </c>
      <c r="Q458" t="s">
        <v>43</v>
      </c>
      <c r="R458" t="s">
        <v>41</v>
      </c>
      <c r="S458" t="s">
        <v>41</v>
      </c>
      <c r="T458" t="s">
        <v>41</v>
      </c>
    </row>
    <row r="459" spans="1:32">
      <c r="A459" t="s">
        <v>660</v>
      </c>
      <c r="B459" t="s">
        <v>34</v>
      </c>
      <c r="C459" t="s">
        <v>654</v>
      </c>
      <c r="D459" t="s">
        <v>661</v>
      </c>
      <c r="E459" t="s">
        <v>55</v>
      </c>
      <c r="F459" t="s">
        <v>38</v>
      </c>
      <c r="G459" s="1">
        <v>43277</v>
      </c>
      <c r="H459" t="s">
        <v>51</v>
      </c>
      <c r="I459" t="s">
        <v>40</v>
      </c>
      <c r="J459" t="s">
        <v>52</v>
      </c>
      <c r="K459">
        <v>-8.8100003999999998</v>
      </c>
      <c r="L459">
        <v>62.650002000000001</v>
      </c>
      <c r="M459" t="s">
        <v>43</v>
      </c>
      <c r="O459" t="s">
        <v>43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43</v>
      </c>
      <c r="AE459" t="s">
        <v>43</v>
      </c>
      <c r="AF459" t="s">
        <v>43</v>
      </c>
    </row>
    <row r="460" spans="1:32">
      <c r="A460" t="s">
        <v>662</v>
      </c>
      <c r="B460" t="s">
        <v>34</v>
      </c>
      <c r="C460" t="s">
        <v>654</v>
      </c>
      <c r="D460" t="s">
        <v>661</v>
      </c>
      <c r="E460" t="s">
        <v>55</v>
      </c>
      <c r="F460" t="s">
        <v>38</v>
      </c>
      <c r="G460" s="1">
        <v>43277</v>
      </c>
      <c r="H460" t="s">
        <v>39</v>
      </c>
      <c r="I460" t="s">
        <v>40</v>
      </c>
      <c r="J460" t="s">
        <v>40</v>
      </c>
      <c r="K460">
        <v>-8.8100003999999998</v>
      </c>
      <c r="L460">
        <v>18.420000000000002</v>
      </c>
      <c r="M460" t="s">
        <v>41</v>
      </c>
      <c r="N460" t="s">
        <v>42</v>
      </c>
      <c r="O460" t="s">
        <v>43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AE460" t="s">
        <v>41</v>
      </c>
      <c r="AF460" t="s">
        <v>41</v>
      </c>
    </row>
    <row r="461" spans="1:32">
      <c r="A461" t="s">
        <v>663</v>
      </c>
      <c r="B461" t="s">
        <v>34</v>
      </c>
      <c r="C461" t="s">
        <v>654</v>
      </c>
      <c r="D461" t="s">
        <v>661</v>
      </c>
      <c r="E461" t="s">
        <v>55</v>
      </c>
      <c r="F461" t="s">
        <v>38</v>
      </c>
      <c r="G461" s="1">
        <v>43277</v>
      </c>
      <c r="H461" t="s">
        <v>39</v>
      </c>
      <c r="I461" t="s">
        <v>40</v>
      </c>
      <c r="J461" t="s">
        <v>40</v>
      </c>
      <c r="K461">
        <v>-8.8100003999999998</v>
      </c>
      <c r="L461">
        <v>8.4300002999999997</v>
      </c>
      <c r="M461" t="s">
        <v>41</v>
      </c>
      <c r="N461" t="s">
        <v>42</v>
      </c>
      <c r="O461" t="s">
        <v>41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AE461" t="s">
        <v>41</v>
      </c>
      <c r="AF461" t="s">
        <v>41</v>
      </c>
    </row>
    <row r="462" spans="1:32">
      <c r="A462" t="s">
        <v>664</v>
      </c>
      <c r="B462" t="s">
        <v>34</v>
      </c>
      <c r="C462" t="s">
        <v>654</v>
      </c>
      <c r="D462" t="s">
        <v>661</v>
      </c>
      <c r="E462" t="s">
        <v>55</v>
      </c>
      <c r="F462" t="s">
        <v>38</v>
      </c>
      <c r="G462" s="1">
        <v>43277</v>
      </c>
      <c r="H462" t="s">
        <v>39</v>
      </c>
      <c r="I462" t="s">
        <v>40</v>
      </c>
      <c r="J462" t="s">
        <v>40</v>
      </c>
      <c r="K462">
        <v>-8.8100003999999998</v>
      </c>
      <c r="L462">
        <v>2.29</v>
      </c>
      <c r="M462" t="s">
        <v>41</v>
      </c>
      <c r="O462" t="s">
        <v>41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AE462" t="s">
        <v>41</v>
      </c>
      <c r="AF462" t="s">
        <v>41</v>
      </c>
    </row>
    <row r="463" spans="1:32">
      <c r="A463" t="s">
        <v>665</v>
      </c>
      <c r="B463" t="s">
        <v>34</v>
      </c>
      <c r="C463" t="s">
        <v>654</v>
      </c>
      <c r="D463" t="s">
        <v>661</v>
      </c>
      <c r="E463" t="s">
        <v>55</v>
      </c>
      <c r="F463" t="s">
        <v>38</v>
      </c>
      <c r="G463" s="1">
        <v>43277</v>
      </c>
      <c r="H463" t="s">
        <v>39</v>
      </c>
      <c r="I463" t="s">
        <v>40</v>
      </c>
      <c r="J463" t="s">
        <v>40</v>
      </c>
      <c r="K463">
        <v>-8.8100003999999998</v>
      </c>
      <c r="L463">
        <v>3.78</v>
      </c>
      <c r="M463" t="s">
        <v>41</v>
      </c>
      <c r="N463" t="s">
        <v>42</v>
      </c>
      <c r="O463" t="s">
        <v>41</v>
      </c>
      <c r="P463" t="s">
        <v>41</v>
      </c>
      <c r="Q463" t="s">
        <v>41</v>
      </c>
      <c r="R463" t="s">
        <v>41</v>
      </c>
      <c r="S463" t="s">
        <v>43</v>
      </c>
      <c r="T463" t="s">
        <v>41</v>
      </c>
      <c r="U463" t="s">
        <v>41</v>
      </c>
      <c r="AE463" t="s">
        <v>41</v>
      </c>
      <c r="AF463" t="s">
        <v>41</v>
      </c>
    </row>
    <row r="464" spans="1:32">
      <c r="A464" t="s">
        <v>666</v>
      </c>
      <c r="B464" t="s">
        <v>34</v>
      </c>
      <c r="C464" t="s">
        <v>654</v>
      </c>
      <c r="D464" t="s">
        <v>661</v>
      </c>
      <c r="E464" t="s">
        <v>55</v>
      </c>
      <c r="F464" t="s">
        <v>38</v>
      </c>
      <c r="G464" s="1">
        <v>43277</v>
      </c>
      <c r="H464" t="s">
        <v>39</v>
      </c>
      <c r="I464" t="s">
        <v>40</v>
      </c>
      <c r="J464" t="s">
        <v>40</v>
      </c>
      <c r="K464">
        <v>-8.8100003999999998</v>
      </c>
      <c r="L464">
        <v>1.26</v>
      </c>
      <c r="M464" t="s">
        <v>41</v>
      </c>
      <c r="O464" t="s">
        <v>41</v>
      </c>
      <c r="P464" t="s">
        <v>41</v>
      </c>
      <c r="Q464" t="s">
        <v>41</v>
      </c>
      <c r="R464" t="s">
        <v>41</v>
      </c>
      <c r="S464" t="s">
        <v>41</v>
      </c>
      <c r="T464" t="s">
        <v>41</v>
      </c>
      <c r="U464" t="s">
        <v>41</v>
      </c>
      <c r="AE464" t="s">
        <v>41</v>
      </c>
      <c r="AF464" t="s">
        <v>41</v>
      </c>
    </row>
    <row r="465" spans="1:32">
      <c r="A465" t="s">
        <v>667</v>
      </c>
      <c r="B465" t="s">
        <v>34</v>
      </c>
      <c r="C465" t="s">
        <v>654</v>
      </c>
      <c r="D465" t="s">
        <v>668</v>
      </c>
      <c r="E465" t="s">
        <v>55</v>
      </c>
      <c r="F465" t="s">
        <v>38</v>
      </c>
      <c r="G465" s="1">
        <v>43277</v>
      </c>
      <c r="H465" t="s">
        <v>51</v>
      </c>
      <c r="I465" t="s">
        <v>40</v>
      </c>
      <c r="J465" t="s">
        <v>52</v>
      </c>
      <c r="K465">
        <v>-6.0799998999999998</v>
      </c>
      <c r="L465">
        <v>21.99</v>
      </c>
      <c r="M465" t="s">
        <v>43</v>
      </c>
      <c r="N465" t="s">
        <v>42</v>
      </c>
      <c r="O465" t="s">
        <v>41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V465" t="s">
        <v>41</v>
      </c>
      <c r="W465" t="s">
        <v>43</v>
      </c>
      <c r="AB465" t="s">
        <v>41</v>
      </c>
      <c r="AD465" t="s">
        <v>41</v>
      </c>
      <c r="AF465" t="s">
        <v>41</v>
      </c>
    </row>
    <row r="466" spans="1:32">
      <c r="A466" t="s">
        <v>669</v>
      </c>
      <c r="B466" t="s">
        <v>34</v>
      </c>
      <c r="C466" t="s">
        <v>654</v>
      </c>
      <c r="D466" t="s">
        <v>668</v>
      </c>
      <c r="E466" t="s">
        <v>55</v>
      </c>
      <c r="F466" t="s">
        <v>38</v>
      </c>
      <c r="G466" s="1">
        <v>43277</v>
      </c>
      <c r="H466" t="s">
        <v>39</v>
      </c>
      <c r="I466" t="s">
        <v>40</v>
      </c>
      <c r="J466" t="s">
        <v>40</v>
      </c>
      <c r="K466">
        <v>-6.0799998999999998</v>
      </c>
      <c r="L466">
        <v>13.18</v>
      </c>
      <c r="M466" t="s">
        <v>41</v>
      </c>
      <c r="N466" t="s">
        <v>45</v>
      </c>
      <c r="O466" t="s">
        <v>41</v>
      </c>
      <c r="P466" t="s">
        <v>41</v>
      </c>
      <c r="Q466" t="s">
        <v>41</v>
      </c>
      <c r="R466" t="s">
        <v>43</v>
      </c>
      <c r="S466" t="s">
        <v>41</v>
      </c>
      <c r="T466" t="s">
        <v>41</v>
      </c>
      <c r="V466" t="s">
        <v>41</v>
      </c>
      <c r="W466" t="s">
        <v>41</v>
      </c>
      <c r="AB466" t="s">
        <v>41</v>
      </c>
      <c r="AD466" t="s">
        <v>41</v>
      </c>
      <c r="AF466" t="s">
        <v>41</v>
      </c>
    </row>
    <row r="467" spans="1:32">
      <c r="A467" t="s">
        <v>670</v>
      </c>
      <c r="B467" t="s">
        <v>34</v>
      </c>
      <c r="C467" t="s">
        <v>654</v>
      </c>
      <c r="D467" t="s">
        <v>668</v>
      </c>
      <c r="E467" t="s">
        <v>55</v>
      </c>
      <c r="F467" t="s">
        <v>38</v>
      </c>
      <c r="G467" s="1">
        <v>43277</v>
      </c>
      <c r="H467" t="s">
        <v>39</v>
      </c>
      <c r="I467" t="s">
        <v>40</v>
      </c>
      <c r="J467" t="s">
        <v>40</v>
      </c>
      <c r="K467">
        <v>-6.0799998999999998</v>
      </c>
      <c r="L467">
        <v>11.08</v>
      </c>
      <c r="M467" t="s">
        <v>41</v>
      </c>
      <c r="O467" t="s">
        <v>41</v>
      </c>
      <c r="P467" t="s">
        <v>41</v>
      </c>
      <c r="Q467" t="s">
        <v>41</v>
      </c>
      <c r="R467" t="s">
        <v>43</v>
      </c>
      <c r="S467" t="s">
        <v>41</v>
      </c>
      <c r="T467" t="s">
        <v>41</v>
      </c>
      <c r="V467" t="s">
        <v>41</v>
      </c>
      <c r="W467" t="s">
        <v>41</v>
      </c>
      <c r="AB467" t="s">
        <v>41</v>
      </c>
      <c r="AD467" t="s">
        <v>43</v>
      </c>
      <c r="AF467" t="s">
        <v>41</v>
      </c>
    </row>
    <row r="468" spans="1:32">
      <c r="A468" t="s">
        <v>671</v>
      </c>
      <c r="B468" t="s">
        <v>49</v>
      </c>
      <c r="C468" t="s">
        <v>654</v>
      </c>
      <c r="D468" t="s">
        <v>668</v>
      </c>
      <c r="E468" t="s">
        <v>55</v>
      </c>
      <c r="F468" t="s">
        <v>38</v>
      </c>
      <c r="G468" s="1">
        <v>43277</v>
      </c>
      <c r="H468" t="s">
        <v>39</v>
      </c>
      <c r="I468" t="s">
        <v>40</v>
      </c>
      <c r="J468" t="s">
        <v>40</v>
      </c>
      <c r="K468">
        <v>-6.0799998999999998</v>
      </c>
      <c r="L468">
        <v>4.8600000999999997</v>
      </c>
      <c r="M468" t="s">
        <v>41</v>
      </c>
      <c r="O468" t="s">
        <v>41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V468" t="s">
        <v>43</v>
      </c>
      <c r="W468" t="s">
        <v>43</v>
      </c>
      <c r="AB468" t="s">
        <v>41</v>
      </c>
      <c r="AD468" t="s">
        <v>41</v>
      </c>
      <c r="AF468" t="s">
        <v>41</v>
      </c>
    </row>
    <row r="469" spans="1:32">
      <c r="A469" t="s">
        <v>672</v>
      </c>
      <c r="B469" t="s">
        <v>34</v>
      </c>
      <c r="C469" t="s">
        <v>654</v>
      </c>
      <c r="D469" t="s">
        <v>668</v>
      </c>
      <c r="E469" t="s">
        <v>55</v>
      </c>
      <c r="F469" t="s">
        <v>38</v>
      </c>
      <c r="G469" s="1">
        <v>43277</v>
      </c>
      <c r="H469" t="s">
        <v>39</v>
      </c>
      <c r="I469" t="s">
        <v>40</v>
      </c>
      <c r="J469" t="s">
        <v>40</v>
      </c>
      <c r="K469">
        <v>-6.0799998999999998</v>
      </c>
      <c r="L469">
        <v>17.850000000000001</v>
      </c>
      <c r="M469" t="s">
        <v>41</v>
      </c>
      <c r="O469" t="s">
        <v>41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V469" t="s">
        <v>41</v>
      </c>
      <c r="W469" t="s">
        <v>41</v>
      </c>
      <c r="AB469" t="s">
        <v>41</v>
      </c>
      <c r="AD469" t="s">
        <v>43</v>
      </c>
      <c r="AF469" t="s">
        <v>41</v>
      </c>
    </row>
    <row r="470" spans="1:32">
      <c r="A470" t="s">
        <v>673</v>
      </c>
      <c r="B470" t="s">
        <v>34</v>
      </c>
      <c r="C470" t="s">
        <v>654</v>
      </c>
      <c r="D470" t="s">
        <v>668</v>
      </c>
      <c r="E470" t="s">
        <v>55</v>
      </c>
      <c r="F470" t="s">
        <v>38</v>
      </c>
      <c r="G470" s="1">
        <v>43277</v>
      </c>
      <c r="H470" t="s">
        <v>39</v>
      </c>
      <c r="I470" t="s">
        <v>40</v>
      </c>
      <c r="J470" t="s">
        <v>40</v>
      </c>
      <c r="K470">
        <v>-6.0799998999999998</v>
      </c>
      <c r="L470">
        <v>13.18</v>
      </c>
      <c r="M470" t="s">
        <v>41</v>
      </c>
      <c r="O470" t="s">
        <v>41</v>
      </c>
      <c r="P470" t="s">
        <v>41</v>
      </c>
      <c r="Q470" t="s">
        <v>41</v>
      </c>
      <c r="R470" t="s">
        <v>41</v>
      </c>
      <c r="S470" t="s">
        <v>41</v>
      </c>
      <c r="T470" t="s">
        <v>41</v>
      </c>
      <c r="V470" t="s">
        <v>41</v>
      </c>
      <c r="W470" t="s">
        <v>41</v>
      </c>
      <c r="AB470" t="s">
        <v>43</v>
      </c>
      <c r="AD470" t="s">
        <v>41</v>
      </c>
      <c r="AF470" t="s">
        <v>41</v>
      </c>
    </row>
    <row r="471" spans="1:32">
      <c r="A471" t="s">
        <v>674</v>
      </c>
      <c r="B471" t="s">
        <v>34</v>
      </c>
      <c r="C471" t="s">
        <v>654</v>
      </c>
      <c r="D471" t="s">
        <v>668</v>
      </c>
      <c r="E471" t="s">
        <v>55</v>
      </c>
      <c r="F471" t="s">
        <v>38</v>
      </c>
      <c r="G471" s="1">
        <v>43277</v>
      </c>
      <c r="H471" t="s">
        <v>39</v>
      </c>
      <c r="I471" t="s">
        <v>40</v>
      </c>
      <c r="J471" t="s">
        <v>40</v>
      </c>
      <c r="K471">
        <v>-6.0799998999999998</v>
      </c>
      <c r="L471">
        <v>17.719999000000001</v>
      </c>
      <c r="M471" t="s">
        <v>41</v>
      </c>
      <c r="O471" t="s">
        <v>43</v>
      </c>
      <c r="P471" t="s">
        <v>41</v>
      </c>
      <c r="Q471" t="s">
        <v>41</v>
      </c>
      <c r="R471" t="s">
        <v>41</v>
      </c>
      <c r="S471" t="s">
        <v>41</v>
      </c>
      <c r="T471" t="s">
        <v>41</v>
      </c>
      <c r="V471" t="s">
        <v>41</v>
      </c>
      <c r="W471" t="s">
        <v>41</v>
      </c>
      <c r="AB471" t="s">
        <v>41</v>
      </c>
      <c r="AD471" t="s">
        <v>43</v>
      </c>
      <c r="AF471" t="s">
        <v>43</v>
      </c>
    </row>
    <row r="472" spans="1:32">
      <c r="A472" t="s">
        <v>675</v>
      </c>
      <c r="B472" t="s">
        <v>34</v>
      </c>
      <c r="C472" t="s">
        <v>654</v>
      </c>
      <c r="D472" t="s">
        <v>676</v>
      </c>
      <c r="E472" t="s">
        <v>55</v>
      </c>
      <c r="F472" t="s">
        <v>38</v>
      </c>
      <c r="G472" s="1">
        <v>43277</v>
      </c>
      <c r="H472" t="s">
        <v>39</v>
      </c>
      <c r="I472" t="s">
        <v>40</v>
      </c>
      <c r="J472" t="s">
        <v>40</v>
      </c>
      <c r="K472">
        <v>-8.2600002000000003</v>
      </c>
      <c r="L472">
        <v>41.639999000000003</v>
      </c>
      <c r="M472" t="s">
        <v>41</v>
      </c>
      <c r="N472" t="s">
        <v>42</v>
      </c>
      <c r="O472" t="s">
        <v>43</v>
      </c>
      <c r="P472" t="s">
        <v>41</v>
      </c>
      <c r="Q472" t="s">
        <v>43</v>
      </c>
      <c r="R472" t="s">
        <v>41</v>
      </c>
      <c r="S472" t="s">
        <v>41</v>
      </c>
      <c r="T472" t="s">
        <v>41</v>
      </c>
      <c r="V472" t="s">
        <v>41</v>
      </c>
      <c r="W472" t="s">
        <v>43</v>
      </c>
      <c r="AA472" t="s">
        <v>41</v>
      </c>
      <c r="AD472" t="s">
        <v>41</v>
      </c>
      <c r="AE472" t="s">
        <v>43</v>
      </c>
      <c r="AF472" t="s">
        <v>43</v>
      </c>
    </row>
    <row r="473" spans="1:32">
      <c r="A473" t="s">
        <v>677</v>
      </c>
      <c r="B473" t="s">
        <v>49</v>
      </c>
      <c r="C473" t="s">
        <v>654</v>
      </c>
      <c r="D473" t="s">
        <v>676</v>
      </c>
      <c r="E473" t="s">
        <v>55</v>
      </c>
      <c r="F473" t="s">
        <v>38</v>
      </c>
      <c r="G473" s="1">
        <v>43277</v>
      </c>
      <c r="H473" t="s">
        <v>51</v>
      </c>
      <c r="I473" t="s">
        <v>40</v>
      </c>
      <c r="J473" t="s">
        <v>52</v>
      </c>
      <c r="K473">
        <v>-8.2600002000000003</v>
      </c>
      <c r="L473">
        <v>57.98</v>
      </c>
      <c r="M473" t="s">
        <v>43</v>
      </c>
      <c r="O473" t="s">
        <v>41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V473" t="s">
        <v>43</v>
      </c>
      <c r="W473" t="s">
        <v>43</v>
      </c>
      <c r="AA473" t="s">
        <v>43</v>
      </c>
      <c r="AD473" t="s">
        <v>43</v>
      </c>
      <c r="AE473" t="s">
        <v>41</v>
      </c>
      <c r="AF473" t="s">
        <v>41</v>
      </c>
    </row>
    <row r="474" spans="1:32">
      <c r="A474" t="s">
        <v>678</v>
      </c>
      <c r="B474" t="s">
        <v>34</v>
      </c>
      <c r="C474" t="s">
        <v>654</v>
      </c>
      <c r="D474" t="s">
        <v>679</v>
      </c>
      <c r="E474" t="s">
        <v>55</v>
      </c>
      <c r="F474" t="s">
        <v>38</v>
      </c>
      <c r="G474" s="1">
        <v>43277</v>
      </c>
      <c r="H474" t="s">
        <v>39</v>
      </c>
      <c r="I474" t="s">
        <v>40</v>
      </c>
      <c r="J474" t="s">
        <v>40</v>
      </c>
      <c r="K474">
        <v>-11.43</v>
      </c>
      <c r="L474">
        <v>11.91</v>
      </c>
      <c r="M474" t="s">
        <v>41</v>
      </c>
      <c r="O474" t="s">
        <v>41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W474" t="s">
        <v>41</v>
      </c>
      <c r="AA474" t="s">
        <v>41</v>
      </c>
      <c r="AB474" t="s">
        <v>41</v>
      </c>
      <c r="AD474" t="s">
        <v>41</v>
      </c>
      <c r="AE474" t="s">
        <v>41</v>
      </c>
    </row>
    <row r="475" spans="1:32">
      <c r="A475" t="s">
        <v>680</v>
      </c>
      <c r="B475" t="s">
        <v>49</v>
      </c>
      <c r="C475" t="s">
        <v>654</v>
      </c>
      <c r="D475" t="s">
        <v>679</v>
      </c>
      <c r="E475" t="s">
        <v>55</v>
      </c>
      <c r="F475" t="s">
        <v>38</v>
      </c>
      <c r="G475" s="1">
        <v>43277</v>
      </c>
      <c r="H475" t="s">
        <v>39</v>
      </c>
      <c r="I475" t="s">
        <v>40</v>
      </c>
      <c r="J475" t="s">
        <v>40</v>
      </c>
      <c r="K475">
        <v>-11.43</v>
      </c>
      <c r="L475">
        <v>10.37</v>
      </c>
      <c r="M475" t="s">
        <v>41</v>
      </c>
      <c r="O475" t="s">
        <v>41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W475" t="s">
        <v>41</v>
      </c>
      <c r="AA475" t="s">
        <v>41</v>
      </c>
      <c r="AB475" t="s">
        <v>41</v>
      </c>
      <c r="AD475" t="s">
        <v>41</v>
      </c>
      <c r="AE475" t="s">
        <v>41</v>
      </c>
    </row>
    <row r="476" spans="1:32">
      <c r="A476" t="s">
        <v>681</v>
      </c>
      <c r="B476" t="s">
        <v>49</v>
      </c>
      <c r="C476" t="s">
        <v>654</v>
      </c>
      <c r="D476" t="s">
        <v>679</v>
      </c>
      <c r="E476" t="s">
        <v>55</v>
      </c>
      <c r="F476" t="s">
        <v>38</v>
      </c>
      <c r="G476" s="1">
        <v>43277</v>
      </c>
      <c r="H476" t="s">
        <v>39</v>
      </c>
      <c r="I476" t="s">
        <v>40</v>
      </c>
      <c r="J476" t="s">
        <v>40</v>
      </c>
      <c r="K476">
        <v>-11.43</v>
      </c>
      <c r="L476">
        <v>11.68</v>
      </c>
      <c r="M476" t="s">
        <v>41</v>
      </c>
      <c r="O476" t="s">
        <v>41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W476" t="s">
        <v>41</v>
      </c>
      <c r="AA476" t="s">
        <v>41</v>
      </c>
      <c r="AB476" t="s">
        <v>41</v>
      </c>
      <c r="AD476" t="s">
        <v>41</v>
      </c>
      <c r="AE476" t="s">
        <v>43</v>
      </c>
    </row>
    <row r="477" spans="1:32">
      <c r="A477" t="s">
        <v>682</v>
      </c>
      <c r="B477" t="s">
        <v>34</v>
      </c>
      <c r="C477" t="s">
        <v>654</v>
      </c>
      <c r="D477" t="s">
        <v>679</v>
      </c>
      <c r="E477" t="s">
        <v>55</v>
      </c>
      <c r="F477" t="s">
        <v>38</v>
      </c>
      <c r="G477" s="1">
        <v>43277</v>
      </c>
      <c r="H477" t="s">
        <v>39</v>
      </c>
      <c r="I477" t="s">
        <v>40</v>
      </c>
      <c r="J477" t="s">
        <v>40</v>
      </c>
      <c r="K477">
        <v>-11.43</v>
      </c>
      <c r="L477">
        <v>9.1199998999999998</v>
      </c>
      <c r="M477" t="s">
        <v>41</v>
      </c>
      <c r="N477" t="s">
        <v>45</v>
      </c>
      <c r="O477" t="s">
        <v>41</v>
      </c>
      <c r="P477" t="s">
        <v>41</v>
      </c>
      <c r="Q477" t="s">
        <v>41</v>
      </c>
      <c r="R477" t="s">
        <v>41</v>
      </c>
      <c r="S477" t="s">
        <v>43</v>
      </c>
      <c r="T477" t="s">
        <v>41</v>
      </c>
      <c r="W477" t="s">
        <v>43</v>
      </c>
      <c r="AA477" t="s">
        <v>43</v>
      </c>
      <c r="AB477" t="s">
        <v>43</v>
      </c>
      <c r="AD477" t="s">
        <v>41</v>
      </c>
      <c r="AE477" t="s">
        <v>41</v>
      </c>
    </row>
    <row r="478" spans="1:32">
      <c r="A478" t="s">
        <v>683</v>
      </c>
      <c r="B478" t="s">
        <v>49</v>
      </c>
      <c r="C478" t="s">
        <v>654</v>
      </c>
      <c r="D478" t="s">
        <v>679</v>
      </c>
      <c r="E478" t="s">
        <v>55</v>
      </c>
      <c r="F478" t="s">
        <v>38</v>
      </c>
      <c r="G478" s="1">
        <v>43277</v>
      </c>
      <c r="H478" t="s">
        <v>51</v>
      </c>
      <c r="I478" t="s">
        <v>40</v>
      </c>
      <c r="J478" t="s">
        <v>52</v>
      </c>
      <c r="K478">
        <v>-11.43</v>
      </c>
      <c r="L478">
        <v>56.009998000000003</v>
      </c>
      <c r="M478" t="s">
        <v>43</v>
      </c>
      <c r="O478" t="s">
        <v>41</v>
      </c>
      <c r="P478" t="s">
        <v>41</v>
      </c>
      <c r="Q478" t="s">
        <v>43</v>
      </c>
      <c r="R478" t="s">
        <v>41</v>
      </c>
      <c r="S478" t="s">
        <v>41</v>
      </c>
      <c r="T478" t="s">
        <v>41</v>
      </c>
      <c r="W478" t="s">
        <v>43</v>
      </c>
      <c r="AA478" t="s">
        <v>43</v>
      </c>
      <c r="AB478" t="s">
        <v>41</v>
      </c>
      <c r="AD478" t="s">
        <v>43</v>
      </c>
      <c r="AE478" t="s">
        <v>41</v>
      </c>
    </row>
    <row r="479" spans="1:32">
      <c r="A479" t="s">
        <v>684</v>
      </c>
      <c r="B479" t="s">
        <v>34</v>
      </c>
      <c r="C479" t="s">
        <v>654</v>
      </c>
      <c r="D479" t="s">
        <v>685</v>
      </c>
      <c r="E479" t="s">
        <v>55</v>
      </c>
      <c r="F479" t="s">
        <v>38</v>
      </c>
      <c r="G479" s="1">
        <v>43277</v>
      </c>
      <c r="H479" t="s">
        <v>51</v>
      </c>
      <c r="I479" t="s">
        <v>40</v>
      </c>
      <c r="J479" t="s">
        <v>52</v>
      </c>
      <c r="K479">
        <v>-14.26</v>
      </c>
      <c r="L479">
        <v>100</v>
      </c>
      <c r="M479" t="s">
        <v>43</v>
      </c>
      <c r="O479" t="s">
        <v>41</v>
      </c>
      <c r="P479" t="s">
        <v>41</v>
      </c>
      <c r="Q479" t="s">
        <v>43</v>
      </c>
      <c r="R479" t="s">
        <v>41</v>
      </c>
      <c r="S479" t="s">
        <v>41</v>
      </c>
      <c r="T479" t="s">
        <v>41</v>
      </c>
      <c r="U479" t="s">
        <v>43</v>
      </c>
      <c r="W479" t="s">
        <v>41</v>
      </c>
      <c r="AE479" t="s">
        <v>43</v>
      </c>
    </row>
    <row r="480" spans="1:32">
      <c r="A480" t="s">
        <v>686</v>
      </c>
      <c r="B480" t="s">
        <v>34</v>
      </c>
      <c r="C480" t="s">
        <v>654</v>
      </c>
      <c r="D480" t="s">
        <v>687</v>
      </c>
      <c r="E480" t="s">
        <v>55</v>
      </c>
      <c r="F480" t="s">
        <v>38</v>
      </c>
      <c r="G480" s="1">
        <v>43277</v>
      </c>
      <c r="H480" t="s">
        <v>39</v>
      </c>
      <c r="I480" t="s">
        <v>40</v>
      </c>
      <c r="J480" t="s">
        <v>40</v>
      </c>
      <c r="K480">
        <v>-13.93</v>
      </c>
      <c r="L480">
        <v>6.4200001000000002</v>
      </c>
      <c r="M480" t="s">
        <v>41</v>
      </c>
      <c r="O480" t="s">
        <v>41</v>
      </c>
      <c r="P480" t="s">
        <v>43</v>
      </c>
      <c r="Q480" t="s">
        <v>41</v>
      </c>
      <c r="R480" t="s">
        <v>41</v>
      </c>
      <c r="S480" t="s">
        <v>43</v>
      </c>
      <c r="T480" t="s">
        <v>41</v>
      </c>
      <c r="W480" t="s">
        <v>41</v>
      </c>
      <c r="AA480" t="s">
        <v>41</v>
      </c>
      <c r="AB480" t="s">
        <v>41</v>
      </c>
      <c r="AE480" t="s">
        <v>41</v>
      </c>
    </row>
    <row r="481" spans="1:32">
      <c r="A481" t="s">
        <v>688</v>
      </c>
      <c r="B481" t="s">
        <v>34</v>
      </c>
      <c r="C481" t="s">
        <v>654</v>
      </c>
      <c r="D481" t="s">
        <v>687</v>
      </c>
      <c r="E481" t="s">
        <v>55</v>
      </c>
      <c r="F481" t="s">
        <v>38</v>
      </c>
      <c r="G481" s="1">
        <v>43277</v>
      </c>
      <c r="H481" t="s">
        <v>39</v>
      </c>
      <c r="I481" t="s">
        <v>40</v>
      </c>
      <c r="J481" t="s">
        <v>40</v>
      </c>
      <c r="K481">
        <v>-13.93</v>
      </c>
      <c r="L481">
        <v>13.44</v>
      </c>
      <c r="M481" t="s">
        <v>41</v>
      </c>
      <c r="O481" t="s">
        <v>41</v>
      </c>
      <c r="P481" t="s">
        <v>41</v>
      </c>
      <c r="Q481" t="s">
        <v>41</v>
      </c>
      <c r="R481" t="s">
        <v>41</v>
      </c>
      <c r="S481" t="s">
        <v>41</v>
      </c>
      <c r="T481" t="s">
        <v>41</v>
      </c>
      <c r="W481" t="s">
        <v>41</v>
      </c>
      <c r="AA481" t="s">
        <v>43</v>
      </c>
      <c r="AB481" t="s">
        <v>43</v>
      </c>
      <c r="AE481" t="s">
        <v>41</v>
      </c>
    </row>
    <row r="482" spans="1:32">
      <c r="A482" t="s">
        <v>689</v>
      </c>
      <c r="B482" t="s">
        <v>49</v>
      </c>
      <c r="C482" t="s">
        <v>654</v>
      </c>
      <c r="D482" t="s">
        <v>687</v>
      </c>
      <c r="E482" t="s">
        <v>55</v>
      </c>
      <c r="F482" t="s">
        <v>38</v>
      </c>
      <c r="G482" s="1">
        <v>43277</v>
      </c>
      <c r="H482" t="s">
        <v>39</v>
      </c>
      <c r="I482" t="s">
        <v>40</v>
      </c>
      <c r="J482" t="s">
        <v>40</v>
      </c>
      <c r="K482">
        <v>-13.93</v>
      </c>
      <c r="L482">
        <v>15.33</v>
      </c>
      <c r="M482" t="s">
        <v>41</v>
      </c>
      <c r="O482" t="s">
        <v>41</v>
      </c>
      <c r="P482" t="s">
        <v>41</v>
      </c>
      <c r="Q482" t="s">
        <v>41</v>
      </c>
      <c r="R482" t="s">
        <v>41</v>
      </c>
      <c r="S482" t="s">
        <v>43</v>
      </c>
      <c r="T482" t="s">
        <v>41</v>
      </c>
      <c r="W482" t="s">
        <v>41</v>
      </c>
      <c r="AA482" t="s">
        <v>41</v>
      </c>
      <c r="AB482" t="s">
        <v>41</v>
      </c>
      <c r="AE482" t="s">
        <v>41</v>
      </c>
    </row>
    <row r="483" spans="1:32">
      <c r="A483" t="s">
        <v>690</v>
      </c>
      <c r="B483" t="s">
        <v>34</v>
      </c>
      <c r="C483" t="s">
        <v>654</v>
      </c>
      <c r="D483" t="s">
        <v>687</v>
      </c>
      <c r="E483" t="s">
        <v>55</v>
      </c>
      <c r="F483" t="s">
        <v>38</v>
      </c>
      <c r="G483" s="1">
        <v>43277</v>
      </c>
      <c r="H483" t="s">
        <v>39</v>
      </c>
      <c r="I483" t="s">
        <v>40</v>
      </c>
      <c r="J483" t="s">
        <v>40</v>
      </c>
      <c r="K483">
        <v>-13.93</v>
      </c>
      <c r="L483">
        <v>32.400002000000001</v>
      </c>
      <c r="M483" t="s">
        <v>41</v>
      </c>
      <c r="O483" t="s">
        <v>43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W483" t="s">
        <v>41</v>
      </c>
      <c r="AA483" t="s">
        <v>41</v>
      </c>
      <c r="AB483" t="s">
        <v>41</v>
      </c>
      <c r="AE483" t="s">
        <v>41</v>
      </c>
    </row>
    <row r="484" spans="1:32">
      <c r="A484" t="s">
        <v>691</v>
      </c>
      <c r="B484" t="s">
        <v>49</v>
      </c>
      <c r="C484" t="s">
        <v>654</v>
      </c>
      <c r="D484" t="s">
        <v>687</v>
      </c>
      <c r="E484" t="s">
        <v>55</v>
      </c>
      <c r="F484" t="s">
        <v>38</v>
      </c>
      <c r="G484" s="1">
        <v>43277</v>
      </c>
      <c r="H484" t="s">
        <v>51</v>
      </c>
      <c r="I484" t="s">
        <v>40</v>
      </c>
      <c r="J484" t="s">
        <v>52</v>
      </c>
      <c r="K484">
        <v>-13.93</v>
      </c>
      <c r="L484">
        <v>32.299999</v>
      </c>
      <c r="M484" t="s">
        <v>43</v>
      </c>
      <c r="O484" t="s">
        <v>41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W484" t="s">
        <v>43</v>
      </c>
      <c r="AA484" t="s">
        <v>41</v>
      </c>
      <c r="AB484" t="s">
        <v>41</v>
      </c>
      <c r="AE484" t="s">
        <v>43</v>
      </c>
    </row>
    <row r="485" spans="1:32">
      <c r="A485" t="s">
        <v>692</v>
      </c>
      <c r="B485" t="s">
        <v>49</v>
      </c>
      <c r="C485" t="s">
        <v>654</v>
      </c>
      <c r="D485" t="s">
        <v>693</v>
      </c>
      <c r="E485" t="s">
        <v>55</v>
      </c>
      <c r="F485" t="s">
        <v>38</v>
      </c>
      <c r="G485" s="1">
        <v>43277</v>
      </c>
      <c r="H485" t="s">
        <v>51</v>
      </c>
      <c r="I485" t="s">
        <v>40</v>
      </c>
      <c r="J485" t="s">
        <v>52</v>
      </c>
      <c r="K485">
        <v>4.1399999000000003</v>
      </c>
      <c r="L485">
        <v>62.380001</v>
      </c>
      <c r="M485" t="s">
        <v>43</v>
      </c>
      <c r="O485" t="s">
        <v>41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 t="s">
        <v>43</v>
      </c>
      <c r="AA485" t="s">
        <v>43</v>
      </c>
      <c r="AB485" t="s">
        <v>41</v>
      </c>
      <c r="AC485" t="s">
        <v>43</v>
      </c>
      <c r="AD485" t="s">
        <v>43</v>
      </c>
      <c r="AE485" t="s">
        <v>43</v>
      </c>
      <c r="AF485" t="s">
        <v>41</v>
      </c>
    </row>
    <row r="486" spans="1:32">
      <c r="A486" t="s">
        <v>694</v>
      </c>
      <c r="B486" t="s">
        <v>49</v>
      </c>
      <c r="C486" t="s">
        <v>654</v>
      </c>
      <c r="D486" t="s">
        <v>693</v>
      </c>
      <c r="E486" t="s">
        <v>55</v>
      </c>
      <c r="F486" t="s">
        <v>38</v>
      </c>
      <c r="G486" s="1">
        <v>43277</v>
      </c>
      <c r="H486" t="s">
        <v>39</v>
      </c>
      <c r="I486" t="s">
        <v>40</v>
      </c>
      <c r="J486" t="s">
        <v>40</v>
      </c>
      <c r="K486">
        <v>4.1399999000000003</v>
      </c>
      <c r="L486">
        <v>37.229999999999997</v>
      </c>
      <c r="M486" t="s">
        <v>41</v>
      </c>
      <c r="N486" t="s">
        <v>42</v>
      </c>
      <c r="O486" t="s">
        <v>43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43</v>
      </c>
      <c r="V486" t="s">
        <v>43</v>
      </c>
      <c r="W486" t="s">
        <v>43</v>
      </c>
      <c r="AA486" t="s">
        <v>41</v>
      </c>
      <c r="AB486" t="s">
        <v>41</v>
      </c>
      <c r="AC486" t="s">
        <v>41</v>
      </c>
      <c r="AD486" t="s">
        <v>41</v>
      </c>
      <c r="AE486" t="s">
        <v>41</v>
      </c>
      <c r="AF486" t="s">
        <v>43</v>
      </c>
    </row>
    <row r="487" spans="1:32">
      <c r="A487" t="s">
        <v>695</v>
      </c>
      <c r="B487" t="s">
        <v>34</v>
      </c>
      <c r="C487" t="s">
        <v>654</v>
      </c>
      <c r="D487" t="s">
        <v>696</v>
      </c>
      <c r="E487" t="s">
        <v>55</v>
      </c>
      <c r="F487" t="s">
        <v>38</v>
      </c>
      <c r="G487" s="1">
        <v>43277</v>
      </c>
      <c r="H487" t="s">
        <v>39</v>
      </c>
      <c r="I487" t="s">
        <v>40</v>
      </c>
      <c r="J487" t="s">
        <v>40</v>
      </c>
      <c r="K487">
        <v>14.62</v>
      </c>
      <c r="L487">
        <v>17.450001</v>
      </c>
      <c r="M487" t="s">
        <v>41</v>
      </c>
      <c r="N487" t="s">
        <v>42</v>
      </c>
      <c r="O487" t="s">
        <v>41</v>
      </c>
      <c r="P487" t="s">
        <v>41</v>
      </c>
      <c r="Q487" t="s">
        <v>43</v>
      </c>
      <c r="R487" t="s">
        <v>41</v>
      </c>
      <c r="S487" t="s">
        <v>41</v>
      </c>
      <c r="T487" t="s">
        <v>41</v>
      </c>
      <c r="W487" t="s">
        <v>41</v>
      </c>
      <c r="AA487" t="s">
        <v>41</v>
      </c>
      <c r="AE487" t="s">
        <v>41</v>
      </c>
    </row>
    <row r="488" spans="1:32">
      <c r="A488" t="s">
        <v>697</v>
      </c>
      <c r="B488" t="s">
        <v>34</v>
      </c>
      <c r="C488" t="s">
        <v>654</v>
      </c>
      <c r="D488" t="s">
        <v>696</v>
      </c>
      <c r="E488" t="s">
        <v>55</v>
      </c>
      <c r="F488" t="s">
        <v>38</v>
      </c>
      <c r="G488" s="1">
        <v>43277</v>
      </c>
      <c r="H488" t="s">
        <v>51</v>
      </c>
      <c r="I488" t="s">
        <v>40</v>
      </c>
      <c r="J488" t="s">
        <v>52</v>
      </c>
      <c r="K488">
        <v>14.62</v>
      </c>
      <c r="L488">
        <v>45.290000999999997</v>
      </c>
      <c r="M488" t="s">
        <v>43</v>
      </c>
      <c r="O488" t="s">
        <v>41</v>
      </c>
      <c r="P488" t="s">
        <v>41</v>
      </c>
      <c r="Q488" t="s">
        <v>43</v>
      </c>
      <c r="R488" t="s">
        <v>41</v>
      </c>
      <c r="S488" t="s">
        <v>41</v>
      </c>
      <c r="T488" t="s">
        <v>41</v>
      </c>
      <c r="W488" t="s">
        <v>43</v>
      </c>
      <c r="AA488" t="s">
        <v>41</v>
      </c>
      <c r="AE488" t="s">
        <v>43</v>
      </c>
    </row>
    <row r="489" spans="1:32">
      <c r="A489" t="s">
        <v>698</v>
      </c>
      <c r="B489" t="s">
        <v>49</v>
      </c>
      <c r="C489" t="s">
        <v>654</v>
      </c>
      <c r="D489" t="s">
        <v>696</v>
      </c>
      <c r="E489" t="s">
        <v>55</v>
      </c>
      <c r="F489" t="s">
        <v>38</v>
      </c>
      <c r="G489" s="1">
        <v>43277</v>
      </c>
      <c r="H489" t="s">
        <v>39</v>
      </c>
      <c r="I489" t="s">
        <v>40</v>
      </c>
      <c r="J489" t="s">
        <v>40</v>
      </c>
      <c r="K489">
        <v>14.62</v>
      </c>
      <c r="L489">
        <v>19.77</v>
      </c>
      <c r="M489" t="s">
        <v>41</v>
      </c>
      <c r="O489" t="s">
        <v>41</v>
      </c>
      <c r="P489" t="s">
        <v>41</v>
      </c>
      <c r="Q489" t="s">
        <v>41</v>
      </c>
      <c r="R489" t="s">
        <v>41</v>
      </c>
      <c r="S489" t="s">
        <v>41</v>
      </c>
      <c r="T489" t="s">
        <v>41</v>
      </c>
      <c r="W489" t="s">
        <v>43</v>
      </c>
      <c r="AA489" t="s">
        <v>41</v>
      </c>
      <c r="AE489" t="s">
        <v>41</v>
      </c>
    </row>
    <row r="490" spans="1:32">
      <c r="A490" t="s">
        <v>699</v>
      </c>
      <c r="B490" t="s">
        <v>49</v>
      </c>
      <c r="C490" t="s">
        <v>654</v>
      </c>
      <c r="D490" t="s">
        <v>696</v>
      </c>
      <c r="E490" t="s">
        <v>55</v>
      </c>
      <c r="F490" t="s">
        <v>38</v>
      </c>
      <c r="G490" s="1">
        <v>43277</v>
      </c>
      <c r="H490" t="s">
        <v>39</v>
      </c>
      <c r="I490" t="s">
        <v>40</v>
      </c>
      <c r="J490" t="s">
        <v>40</v>
      </c>
      <c r="K490">
        <v>14.62</v>
      </c>
      <c r="L490">
        <v>17.350000000000001</v>
      </c>
      <c r="M490" t="s">
        <v>41</v>
      </c>
      <c r="N490" t="s">
        <v>42</v>
      </c>
      <c r="O490" t="s">
        <v>41</v>
      </c>
      <c r="P490" t="s">
        <v>41</v>
      </c>
      <c r="Q490" t="s">
        <v>43</v>
      </c>
      <c r="R490" t="s">
        <v>41</v>
      </c>
      <c r="S490" t="s">
        <v>41</v>
      </c>
      <c r="T490" t="s">
        <v>41</v>
      </c>
      <c r="W490" t="s">
        <v>43</v>
      </c>
      <c r="AA490" t="s">
        <v>43</v>
      </c>
      <c r="AE490" t="s">
        <v>41</v>
      </c>
    </row>
    <row r="491" spans="1:32">
      <c r="A491" t="s">
        <v>700</v>
      </c>
      <c r="B491" t="s">
        <v>34</v>
      </c>
      <c r="C491" t="s">
        <v>654</v>
      </c>
      <c r="D491" t="s">
        <v>701</v>
      </c>
      <c r="E491" t="s">
        <v>55</v>
      </c>
      <c r="F491" t="s">
        <v>38</v>
      </c>
      <c r="G491" s="1">
        <v>43277</v>
      </c>
      <c r="H491" t="s">
        <v>51</v>
      </c>
      <c r="I491" t="s">
        <v>40</v>
      </c>
      <c r="J491" t="s">
        <v>52</v>
      </c>
      <c r="K491">
        <v>-24.01</v>
      </c>
      <c r="L491">
        <v>100</v>
      </c>
      <c r="M491" t="s">
        <v>43</v>
      </c>
      <c r="N491" t="s">
        <v>45</v>
      </c>
      <c r="O491" t="s">
        <v>41</v>
      </c>
      <c r="P491" t="s">
        <v>41</v>
      </c>
      <c r="Q491" t="s">
        <v>43</v>
      </c>
      <c r="R491" t="s">
        <v>41</v>
      </c>
      <c r="S491" t="s">
        <v>41</v>
      </c>
      <c r="T491" t="s">
        <v>41</v>
      </c>
      <c r="AE491" t="s">
        <v>43</v>
      </c>
    </row>
    <row r="492" spans="1:32">
      <c r="A492" t="s">
        <v>702</v>
      </c>
      <c r="B492" t="s">
        <v>34</v>
      </c>
      <c r="C492" t="s">
        <v>703</v>
      </c>
      <c r="D492" t="s">
        <v>704</v>
      </c>
      <c r="E492" t="s">
        <v>37</v>
      </c>
      <c r="F492" t="s">
        <v>38</v>
      </c>
      <c r="G492" s="1">
        <v>43228</v>
      </c>
      <c r="H492" t="s">
        <v>39</v>
      </c>
      <c r="I492" t="s">
        <v>40</v>
      </c>
      <c r="J492" t="s">
        <v>40</v>
      </c>
      <c r="K492">
        <v>-7.8899999000000003</v>
      </c>
      <c r="L492">
        <v>22.98</v>
      </c>
      <c r="M492" t="s">
        <v>41</v>
      </c>
      <c r="N492" t="s">
        <v>45</v>
      </c>
      <c r="O492" t="s">
        <v>41</v>
      </c>
      <c r="P492" t="s">
        <v>41</v>
      </c>
      <c r="Q492" t="s">
        <v>43</v>
      </c>
      <c r="R492" t="s">
        <v>41</v>
      </c>
      <c r="S492" t="s">
        <v>41</v>
      </c>
      <c r="T492" t="s">
        <v>41</v>
      </c>
      <c r="W492" t="s">
        <v>41</v>
      </c>
      <c r="Y492" t="s">
        <v>41</v>
      </c>
      <c r="AA492" t="s">
        <v>43</v>
      </c>
    </row>
    <row r="493" spans="1:32">
      <c r="A493" t="s">
        <v>705</v>
      </c>
      <c r="B493" t="s">
        <v>34</v>
      </c>
      <c r="C493" t="s">
        <v>703</v>
      </c>
      <c r="D493" t="s">
        <v>704</v>
      </c>
      <c r="E493" t="s">
        <v>37</v>
      </c>
      <c r="F493" t="s">
        <v>38</v>
      </c>
      <c r="G493" s="1">
        <v>43228</v>
      </c>
      <c r="H493" t="s">
        <v>39</v>
      </c>
      <c r="I493" t="s">
        <v>40</v>
      </c>
      <c r="J493" t="s">
        <v>40</v>
      </c>
      <c r="K493">
        <v>-7.8899999000000003</v>
      </c>
      <c r="L493">
        <v>9.1700000999999993</v>
      </c>
      <c r="M493" t="s">
        <v>41</v>
      </c>
      <c r="O493" t="s">
        <v>41</v>
      </c>
      <c r="P493" t="s">
        <v>41</v>
      </c>
      <c r="Q493" t="s">
        <v>43</v>
      </c>
      <c r="R493" t="s">
        <v>41</v>
      </c>
      <c r="S493" t="s">
        <v>41</v>
      </c>
      <c r="T493" t="s">
        <v>41</v>
      </c>
      <c r="W493" t="s">
        <v>43</v>
      </c>
      <c r="Y493" t="s">
        <v>41</v>
      </c>
      <c r="AA493" t="s">
        <v>41</v>
      </c>
    </row>
    <row r="494" spans="1:32">
      <c r="A494" t="s">
        <v>706</v>
      </c>
      <c r="B494" t="s">
        <v>34</v>
      </c>
      <c r="C494" t="s">
        <v>703</v>
      </c>
      <c r="D494" t="s">
        <v>704</v>
      </c>
      <c r="E494" t="s">
        <v>37</v>
      </c>
      <c r="F494" t="s">
        <v>38</v>
      </c>
      <c r="G494" s="1">
        <v>43228</v>
      </c>
      <c r="H494" t="s">
        <v>39</v>
      </c>
      <c r="I494" t="s">
        <v>40</v>
      </c>
      <c r="J494" t="s">
        <v>40</v>
      </c>
      <c r="K494">
        <v>-7.8899999000000003</v>
      </c>
      <c r="L494">
        <v>1.02</v>
      </c>
      <c r="M494" t="s">
        <v>41</v>
      </c>
      <c r="N494" t="s">
        <v>42</v>
      </c>
      <c r="O494" t="s">
        <v>41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W494" t="s">
        <v>41</v>
      </c>
      <c r="Y494" t="s">
        <v>41</v>
      </c>
      <c r="AA494" t="s">
        <v>41</v>
      </c>
    </row>
    <row r="495" spans="1:32">
      <c r="A495" t="s">
        <v>707</v>
      </c>
      <c r="B495" t="s">
        <v>34</v>
      </c>
      <c r="C495" t="s">
        <v>703</v>
      </c>
      <c r="D495" t="s">
        <v>704</v>
      </c>
      <c r="E495" t="s">
        <v>37</v>
      </c>
      <c r="F495" t="s">
        <v>38</v>
      </c>
      <c r="G495" s="1">
        <v>43228</v>
      </c>
      <c r="H495" t="s">
        <v>39</v>
      </c>
      <c r="I495" t="s">
        <v>40</v>
      </c>
      <c r="J495" t="s">
        <v>40</v>
      </c>
      <c r="K495">
        <v>-7.8899999000000003</v>
      </c>
      <c r="L495">
        <v>1.38</v>
      </c>
      <c r="M495" t="s">
        <v>41</v>
      </c>
      <c r="O495" t="s">
        <v>41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W495" t="s">
        <v>41</v>
      </c>
      <c r="Y495" t="s">
        <v>41</v>
      </c>
      <c r="AA495" t="s">
        <v>41</v>
      </c>
    </row>
    <row r="496" spans="1:32">
      <c r="A496" t="s">
        <v>708</v>
      </c>
      <c r="B496" t="s">
        <v>34</v>
      </c>
      <c r="C496" t="s">
        <v>703</v>
      </c>
      <c r="D496" t="s">
        <v>704</v>
      </c>
      <c r="E496" t="s">
        <v>37</v>
      </c>
      <c r="F496" t="s">
        <v>38</v>
      </c>
      <c r="G496" s="1">
        <v>43228</v>
      </c>
      <c r="H496" t="s">
        <v>51</v>
      </c>
      <c r="I496" t="s">
        <v>40</v>
      </c>
      <c r="J496" t="s">
        <v>52</v>
      </c>
      <c r="K496">
        <v>-7.8899999000000003</v>
      </c>
      <c r="L496">
        <v>62.16</v>
      </c>
      <c r="M496" t="s">
        <v>43</v>
      </c>
      <c r="N496" t="s">
        <v>45</v>
      </c>
      <c r="O496" t="s">
        <v>41</v>
      </c>
      <c r="P496" t="s">
        <v>41</v>
      </c>
      <c r="Q496" t="s">
        <v>43</v>
      </c>
      <c r="R496" t="s">
        <v>41</v>
      </c>
      <c r="S496" t="s">
        <v>41</v>
      </c>
      <c r="T496" t="s">
        <v>43</v>
      </c>
      <c r="W496" t="s">
        <v>43</v>
      </c>
      <c r="Y496" t="s">
        <v>43</v>
      </c>
      <c r="AA496" t="s">
        <v>41</v>
      </c>
    </row>
    <row r="497" spans="1:30">
      <c r="A497" t="s">
        <v>709</v>
      </c>
      <c r="B497" t="s">
        <v>34</v>
      </c>
      <c r="C497" t="s">
        <v>703</v>
      </c>
      <c r="D497" t="s">
        <v>704</v>
      </c>
      <c r="E497" t="s">
        <v>37</v>
      </c>
      <c r="F497" t="s">
        <v>38</v>
      </c>
      <c r="G497" s="1">
        <v>43228</v>
      </c>
      <c r="H497" t="s">
        <v>39</v>
      </c>
      <c r="I497" t="s">
        <v>40</v>
      </c>
      <c r="J497" t="s">
        <v>40</v>
      </c>
      <c r="K497">
        <v>-7.8899999000000003</v>
      </c>
      <c r="L497">
        <v>3.29</v>
      </c>
      <c r="M497" t="s">
        <v>41</v>
      </c>
      <c r="N497" t="s">
        <v>45</v>
      </c>
      <c r="O497" t="s">
        <v>43</v>
      </c>
      <c r="P497" t="s">
        <v>41</v>
      </c>
      <c r="Q497" t="s">
        <v>43</v>
      </c>
      <c r="R497" t="s">
        <v>41</v>
      </c>
      <c r="S497" t="s">
        <v>41</v>
      </c>
      <c r="T497" t="s">
        <v>41</v>
      </c>
      <c r="W497" t="s">
        <v>41</v>
      </c>
      <c r="Y497" t="s">
        <v>41</v>
      </c>
      <c r="AA497" t="s">
        <v>41</v>
      </c>
    </row>
    <row r="498" spans="1:30">
      <c r="A498" t="s">
        <v>710</v>
      </c>
      <c r="B498" t="s">
        <v>34</v>
      </c>
      <c r="C498" t="s">
        <v>703</v>
      </c>
      <c r="D498" t="s">
        <v>711</v>
      </c>
      <c r="E498" t="s">
        <v>55</v>
      </c>
      <c r="F498" t="s">
        <v>38</v>
      </c>
      <c r="G498" s="1">
        <v>43228</v>
      </c>
      <c r="H498" t="s">
        <v>51</v>
      </c>
      <c r="I498" t="s">
        <v>40</v>
      </c>
      <c r="J498" t="s">
        <v>52</v>
      </c>
      <c r="K498">
        <v>-9.0100002000000003</v>
      </c>
      <c r="L498">
        <v>100</v>
      </c>
      <c r="M498" t="s">
        <v>43</v>
      </c>
      <c r="N498" t="s">
        <v>42</v>
      </c>
      <c r="O498" t="s">
        <v>41</v>
      </c>
      <c r="P498" t="s">
        <v>41</v>
      </c>
      <c r="Q498" t="s">
        <v>43</v>
      </c>
      <c r="R498" t="s">
        <v>41</v>
      </c>
      <c r="S498" t="s">
        <v>41</v>
      </c>
      <c r="T498" t="s">
        <v>41</v>
      </c>
      <c r="U498" t="s">
        <v>43</v>
      </c>
    </row>
    <row r="499" spans="1:30">
      <c r="A499" t="s">
        <v>712</v>
      </c>
      <c r="B499" t="s">
        <v>34</v>
      </c>
      <c r="C499" t="s">
        <v>703</v>
      </c>
      <c r="D499" t="s">
        <v>713</v>
      </c>
      <c r="E499" t="s">
        <v>55</v>
      </c>
      <c r="F499" t="s">
        <v>38</v>
      </c>
      <c r="G499" s="1">
        <v>43228</v>
      </c>
      <c r="H499" t="s">
        <v>39</v>
      </c>
      <c r="I499" t="s">
        <v>40</v>
      </c>
      <c r="J499" t="s">
        <v>40</v>
      </c>
      <c r="K499">
        <v>-8.4799994999999999</v>
      </c>
      <c r="L499">
        <v>7.4000000999999997</v>
      </c>
      <c r="M499" t="s">
        <v>41</v>
      </c>
      <c r="O499" t="s">
        <v>41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</row>
    <row r="500" spans="1:30">
      <c r="A500" t="s">
        <v>714</v>
      </c>
      <c r="B500" t="s">
        <v>34</v>
      </c>
      <c r="C500" t="s">
        <v>703</v>
      </c>
      <c r="D500" t="s">
        <v>713</v>
      </c>
      <c r="E500" t="s">
        <v>55</v>
      </c>
      <c r="F500" t="s">
        <v>38</v>
      </c>
      <c r="G500" s="1">
        <v>43228</v>
      </c>
      <c r="H500" t="s">
        <v>39</v>
      </c>
      <c r="I500" t="s">
        <v>40</v>
      </c>
      <c r="J500" t="s">
        <v>40</v>
      </c>
      <c r="K500">
        <v>-8.4799994999999999</v>
      </c>
      <c r="L500">
        <v>25.6</v>
      </c>
      <c r="M500" t="s">
        <v>41</v>
      </c>
      <c r="O500" t="s">
        <v>41</v>
      </c>
      <c r="P500" t="s">
        <v>41</v>
      </c>
      <c r="Q500" t="s">
        <v>41</v>
      </c>
      <c r="R500" t="s">
        <v>41</v>
      </c>
      <c r="S500" t="s">
        <v>43</v>
      </c>
      <c r="T500" t="s">
        <v>41</v>
      </c>
    </row>
    <row r="501" spans="1:30">
      <c r="A501" t="s">
        <v>715</v>
      </c>
      <c r="B501" t="s">
        <v>49</v>
      </c>
      <c r="C501" t="s">
        <v>703</v>
      </c>
      <c r="D501" t="s">
        <v>713</v>
      </c>
      <c r="E501" t="s">
        <v>55</v>
      </c>
      <c r="F501" t="s">
        <v>38</v>
      </c>
      <c r="G501" s="1">
        <v>43228</v>
      </c>
      <c r="H501" t="s">
        <v>51</v>
      </c>
      <c r="I501" t="s">
        <v>40</v>
      </c>
      <c r="J501" t="s">
        <v>52</v>
      </c>
      <c r="K501">
        <v>-8.4799994999999999</v>
      </c>
      <c r="L501">
        <v>67.019997000000004</v>
      </c>
      <c r="M501" t="s">
        <v>43</v>
      </c>
      <c r="O501" t="s">
        <v>41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</row>
    <row r="502" spans="1:30">
      <c r="A502" t="s">
        <v>716</v>
      </c>
      <c r="B502" t="s">
        <v>34</v>
      </c>
      <c r="C502" t="s">
        <v>703</v>
      </c>
      <c r="D502" t="s">
        <v>717</v>
      </c>
      <c r="E502" t="s">
        <v>55</v>
      </c>
      <c r="F502" t="s">
        <v>88</v>
      </c>
      <c r="G502" s="1">
        <v>43228</v>
      </c>
      <c r="H502" t="s">
        <v>51</v>
      </c>
      <c r="I502" t="s">
        <v>40</v>
      </c>
      <c r="J502" t="s">
        <v>52</v>
      </c>
      <c r="K502">
        <v>-13.63</v>
      </c>
      <c r="L502">
        <v>40.939999</v>
      </c>
      <c r="M502" t="s">
        <v>43</v>
      </c>
      <c r="O502" t="s">
        <v>41</v>
      </c>
      <c r="P502" t="s">
        <v>41</v>
      </c>
      <c r="Q502" t="s">
        <v>43</v>
      </c>
      <c r="R502" t="s">
        <v>41</v>
      </c>
      <c r="S502" t="s">
        <v>41</v>
      </c>
      <c r="T502" t="s">
        <v>41</v>
      </c>
      <c r="W502" t="s">
        <v>43</v>
      </c>
      <c r="AB502" t="s">
        <v>41</v>
      </c>
      <c r="AD502" t="s">
        <v>43</v>
      </c>
    </row>
    <row r="503" spans="1:30">
      <c r="A503" t="s">
        <v>716</v>
      </c>
      <c r="B503" t="s">
        <v>34</v>
      </c>
      <c r="C503" t="s">
        <v>703</v>
      </c>
      <c r="D503" t="s">
        <v>717</v>
      </c>
      <c r="E503" t="s">
        <v>55</v>
      </c>
      <c r="F503" t="s">
        <v>38</v>
      </c>
      <c r="G503" s="1">
        <v>43228</v>
      </c>
      <c r="H503" t="s">
        <v>51</v>
      </c>
      <c r="I503" t="s">
        <v>40</v>
      </c>
      <c r="J503" t="s">
        <v>52</v>
      </c>
      <c r="K503">
        <v>-13.63</v>
      </c>
      <c r="L503">
        <v>40.520000000000003</v>
      </c>
      <c r="M503" t="s">
        <v>43</v>
      </c>
      <c r="O503" t="s">
        <v>41</v>
      </c>
      <c r="P503" t="s">
        <v>41</v>
      </c>
      <c r="Q503" t="s">
        <v>43</v>
      </c>
      <c r="R503" t="s">
        <v>41</v>
      </c>
      <c r="S503" t="s">
        <v>41</v>
      </c>
      <c r="T503" t="s">
        <v>41</v>
      </c>
      <c r="W503" t="s">
        <v>43</v>
      </c>
      <c r="AB503" t="s">
        <v>41</v>
      </c>
      <c r="AD503" t="s">
        <v>43</v>
      </c>
    </row>
    <row r="504" spans="1:30">
      <c r="A504" t="s">
        <v>718</v>
      </c>
      <c r="B504" t="s">
        <v>34</v>
      </c>
      <c r="C504" t="s">
        <v>703</v>
      </c>
      <c r="D504" t="s">
        <v>717</v>
      </c>
      <c r="E504" t="s">
        <v>55</v>
      </c>
      <c r="F504" t="s">
        <v>38</v>
      </c>
      <c r="G504" s="1">
        <v>43228</v>
      </c>
      <c r="H504" t="s">
        <v>39</v>
      </c>
      <c r="I504" t="s">
        <v>40</v>
      </c>
      <c r="J504" t="s">
        <v>40</v>
      </c>
      <c r="K504">
        <v>-13.63</v>
      </c>
      <c r="L504">
        <v>3.74</v>
      </c>
      <c r="M504" t="s">
        <v>41</v>
      </c>
      <c r="O504" t="s">
        <v>41</v>
      </c>
      <c r="P504" t="s">
        <v>41</v>
      </c>
      <c r="Q504" t="s">
        <v>43</v>
      </c>
      <c r="R504" t="s">
        <v>41</v>
      </c>
      <c r="S504" t="s">
        <v>41</v>
      </c>
      <c r="T504" t="s">
        <v>41</v>
      </c>
      <c r="W504" t="s">
        <v>41</v>
      </c>
      <c r="AB504" t="s">
        <v>41</v>
      </c>
      <c r="AD504" t="s">
        <v>41</v>
      </c>
    </row>
    <row r="505" spans="1:30">
      <c r="A505" t="s">
        <v>718</v>
      </c>
      <c r="B505" t="s">
        <v>34</v>
      </c>
      <c r="C505" t="s">
        <v>703</v>
      </c>
      <c r="D505" t="s">
        <v>717</v>
      </c>
      <c r="E505" t="s">
        <v>55</v>
      </c>
      <c r="F505" t="s">
        <v>88</v>
      </c>
      <c r="G505" s="1">
        <v>43228</v>
      </c>
      <c r="H505" t="s">
        <v>39</v>
      </c>
      <c r="I505" t="s">
        <v>40</v>
      </c>
      <c r="J505" t="s">
        <v>40</v>
      </c>
      <c r="K505">
        <v>-13.63</v>
      </c>
      <c r="L505">
        <v>3.9400000999999998</v>
      </c>
      <c r="M505" t="s">
        <v>41</v>
      </c>
      <c r="O505" t="s">
        <v>41</v>
      </c>
      <c r="P505" t="s">
        <v>41</v>
      </c>
      <c r="Q505" t="s">
        <v>43</v>
      </c>
      <c r="R505" t="s">
        <v>41</v>
      </c>
      <c r="S505" t="s">
        <v>41</v>
      </c>
      <c r="T505" t="s">
        <v>41</v>
      </c>
      <c r="W505" t="s">
        <v>41</v>
      </c>
      <c r="AB505" t="s">
        <v>41</v>
      </c>
      <c r="AD505" t="s">
        <v>41</v>
      </c>
    </row>
    <row r="506" spans="1:30">
      <c r="A506" t="s">
        <v>719</v>
      </c>
      <c r="B506" t="s">
        <v>34</v>
      </c>
      <c r="C506" t="s">
        <v>703</v>
      </c>
      <c r="D506" t="s">
        <v>717</v>
      </c>
      <c r="E506" t="s">
        <v>55</v>
      </c>
      <c r="F506" t="s">
        <v>38</v>
      </c>
      <c r="G506" s="1">
        <v>43228</v>
      </c>
      <c r="H506" t="s">
        <v>39</v>
      </c>
      <c r="I506" t="s">
        <v>40</v>
      </c>
      <c r="J506" t="s">
        <v>40</v>
      </c>
      <c r="K506">
        <v>-13.63</v>
      </c>
      <c r="L506">
        <v>7.8600000999999997</v>
      </c>
      <c r="M506" t="s">
        <v>41</v>
      </c>
      <c r="O506" t="s">
        <v>43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W506" t="s">
        <v>41</v>
      </c>
      <c r="AB506" t="s">
        <v>41</v>
      </c>
      <c r="AD506" t="s">
        <v>41</v>
      </c>
    </row>
    <row r="507" spans="1:30">
      <c r="A507" t="s">
        <v>719</v>
      </c>
      <c r="B507" t="s">
        <v>34</v>
      </c>
      <c r="C507" t="s">
        <v>703</v>
      </c>
      <c r="D507" t="s">
        <v>717</v>
      </c>
      <c r="E507" t="s">
        <v>55</v>
      </c>
      <c r="F507" t="s">
        <v>88</v>
      </c>
      <c r="G507" s="1">
        <v>43228</v>
      </c>
      <c r="H507" t="s">
        <v>39</v>
      </c>
      <c r="I507" t="s">
        <v>40</v>
      </c>
      <c r="J507" t="s">
        <v>40</v>
      </c>
      <c r="K507">
        <v>-13.63</v>
      </c>
      <c r="L507">
        <v>8.0799999000000007</v>
      </c>
      <c r="M507" t="s">
        <v>41</v>
      </c>
      <c r="O507" t="s">
        <v>43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W507" t="s">
        <v>41</v>
      </c>
      <c r="AB507" t="s">
        <v>41</v>
      </c>
      <c r="AD507" t="s">
        <v>41</v>
      </c>
    </row>
    <row r="508" spans="1:30">
      <c r="A508" t="s">
        <v>720</v>
      </c>
      <c r="B508" t="s">
        <v>49</v>
      </c>
      <c r="C508" t="s">
        <v>703</v>
      </c>
      <c r="D508" t="s">
        <v>717</v>
      </c>
      <c r="E508" t="s">
        <v>55</v>
      </c>
      <c r="F508" t="s">
        <v>38</v>
      </c>
      <c r="G508" s="1">
        <v>43228</v>
      </c>
      <c r="H508" t="s">
        <v>39</v>
      </c>
      <c r="I508" t="s">
        <v>40</v>
      </c>
      <c r="J508" t="s">
        <v>40</v>
      </c>
      <c r="K508">
        <v>-13.63</v>
      </c>
      <c r="L508">
        <v>14.02</v>
      </c>
      <c r="M508" t="s">
        <v>41</v>
      </c>
      <c r="O508" t="s">
        <v>41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W508" t="s">
        <v>43</v>
      </c>
      <c r="AB508" t="s">
        <v>41</v>
      </c>
      <c r="AD508" t="s">
        <v>41</v>
      </c>
    </row>
    <row r="509" spans="1:30">
      <c r="A509" t="s">
        <v>720</v>
      </c>
      <c r="B509" t="s">
        <v>49</v>
      </c>
      <c r="C509" t="s">
        <v>703</v>
      </c>
      <c r="D509" t="s">
        <v>717</v>
      </c>
      <c r="E509" t="s">
        <v>55</v>
      </c>
      <c r="F509" t="s">
        <v>88</v>
      </c>
      <c r="G509" s="1">
        <v>43228</v>
      </c>
      <c r="H509" t="s">
        <v>39</v>
      </c>
      <c r="I509" t="s">
        <v>40</v>
      </c>
      <c r="J509" t="s">
        <v>40</v>
      </c>
      <c r="K509">
        <v>-13.63</v>
      </c>
      <c r="L509">
        <v>13.58</v>
      </c>
      <c r="M509" t="s">
        <v>41</v>
      </c>
      <c r="O509" t="s">
        <v>41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W509" t="s">
        <v>43</v>
      </c>
      <c r="AB509" t="s">
        <v>41</v>
      </c>
      <c r="AD509" t="s">
        <v>41</v>
      </c>
    </row>
    <row r="510" spans="1:30">
      <c r="A510" t="s">
        <v>721</v>
      </c>
      <c r="B510" t="s">
        <v>34</v>
      </c>
      <c r="C510" t="s">
        <v>703</v>
      </c>
      <c r="D510" t="s">
        <v>717</v>
      </c>
      <c r="E510" t="s">
        <v>55</v>
      </c>
      <c r="F510" t="s">
        <v>38</v>
      </c>
      <c r="G510" s="1">
        <v>43228</v>
      </c>
      <c r="H510" t="s">
        <v>39</v>
      </c>
      <c r="I510" t="s">
        <v>40</v>
      </c>
      <c r="J510" t="s">
        <v>40</v>
      </c>
      <c r="K510">
        <v>-13.63</v>
      </c>
      <c r="L510">
        <v>1.49</v>
      </c>
      <c r="M510" t="s">
        <v>41</v>
      </c>
      <c r="O510" t="s">
        <v>41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W510" t="s">
        <v>41</v>
      </c>
      <c r="AB510" t="s">
        <v>41</v>
      </c>
      <c r="AD510" t="s">
        <v>41</v>
      </c>
    </row>
    <row r="511" spans="1:30">
      <c r="A511" t="s">
        <v>722</v>
      </c>
      <c r="B511" t="s">
        <v>34</v>
      </c>
      <c r="C511" t="s">
        <v>703</v>
      </c>
      <c r="D511" t="s">
        <v>717</v>
      </c>
      <c r="E511" t="s">
        <v>55</v>
      </c>
      <c r="F511" t="s">
        <v>88</v>
      </c>
      <c r="G511" s="1">
        <v>43228</v>
      </c>
      <c r="H511" t="s">
        <v>39</v>
      </c>
      <c r="I511" t="s">
        <v>40</v>
      </c>
      <c r="J511" t="s">
        <v>40</v>
      </c>
      <c r="K511">
        <v>-13.63</v>
      </c>
      <c r="L511">
        <v>16.700001</v>
      </c>
      <c r="M511" t="s">
        <v>41</v>
      </c>
      <c r="O511" t="s">
        <v>41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W511" t="s">
        <v>43</v>
      </c>
      <c r="AB511" t="s">
        <v>43</v>
      </c>
      <c r="AD511" t="s">
        <v>41</v>
      </c>
    </row>
    <row r="512" spans="1:30">
      <c r="A512" t="s">
        <v>722</v>
      </c>
      <c r="B512" t="s">
        <v>34</v>
      </c>
      <c r="C512" t="s">
        <v>703</v>
      </c>
      <c r="D512" t="s">
        <v>717</v>
      </c>
      <c r="E512" t="s">
        <v>55</v>
      </c>
      <c r="F512" t="s">
        <v>38</v>
      </c>
      <c r="G512" s="1">
        <v>43228</v>
      </c>
      <c r="H512" t="s">
        <v>39</v>
      </c>
      <c r="I512" t="s">
        <v>40</v>
      </c>
      <c r="J512" t="s">
        <v>40</v>
      </c>
      <c r="K512">
        <v>-13.63</v>
      </c>
      <c r="L512">
        <v>16.27</v>
      </c>
      <c r="M512" t="s">
        <v>41</v>
      </c>
      <c r="O512" t="s">
        <v>41</v>
      </c>
      <c r="P512" t="s">
        <v>41</v>
      </c>
      <c r="Q512" t="s">
        <v>41</v>
      </c>
      <c r="R512" t="s">
        <v>41</v>
      </c>
      <c r="S512" t="s">
        <v>41</v>
      </c>
      <c r="T512" t="s">
        <v>41</v>
      </c>
      <c r="W512" t="s">
        <v>43</v>
      </c>
      <c r="AB512" t="s">
        <v>43</v>
      </c>
      <c r="AD512" t="s">
        <v>41</v>
      </c>
    </row>
    <row r="513" spans="1:30">
      <c r="A513" t="s">
        <v>723</v>
      </c>
      <c r="B513" t="s">
        <v>34</v>
      </c>
      <c r="C513" t="s">
        <v>703</v>
      </c>
      <c r="D513" t="s">
        <v>717</v>
      </c>
      <c r="E513" t="s">
        <v>55</v>
      </c>
      <c r="F513" t="s">
        <v>38</v>
      </c>
      <c r="G513" s="1">
        <v>43228</v>
      </c>
      <c r="H513" t="s">
        <v>39</v>
      </c>
      <c r="I513" t="s">
        <v>40</v>
      </c>
      <c r="J513" t="s">
        <v>40</v>
      </c>
      <c r="K513">
        <v>-13.63</v>
      </c>
      <c r="L513">
        <v>16.100000000000001</v>
      </c>
      <c r="M513" t="s">
        <v>41</v>
      </c>
      <c r="O513" t="s">
        <v>41</v>
      </c>
      <c r="P513" t="s">
        <v>41</v>
      </c>
      <c r="Q513" t="s">
        <v>43</v>
      </c>
      <c r="R513" t="s">
        <v>41</v>
      </c>
      <c r="S513" t="s">
        <v>41</v>
      </c>
      <c r="T513" t="s">
        <v>41</v>
      </c>
      <c r="W513" t="s">
        <v>41</v>
      </c>
      <c r="AB513" t="s">
        <v>41</v>
      </c>
      <c r="AD513" t="s">
        <v>41</v>
      </c>
    </row>
    <row r="514" spans="1:30">
      <c r="A514" t="s">
        <v>723</v>
      </c>
      <c r="B514" t="s">
        <v>34</v>
      </c>
      <c r="C514" t="s">
        <v>703</v>
      </c>
      <c r="D514" t="s">
        <v>717</v>
      </c>
      <c r="E514" t="s">
        <v>55</v>
      </c>
      <c r="F514" t="s">
        <v>88</v>
      </c>
      <c r="G514" s="1">
        <v>43228</v>
      </c>
      <c r="H514" t="s">
        <v>39</v>
      </c>
      <c r="I514" t="s">
        <v>40</v>
      </c>
      <c r="J514" t="s">
        <v>40</v>
      </c>
      <c r="K514">
        <v>-13.63</v>
      </c>
      <c r="L514">
        <v>16.760000000000002</v>
      </c>
      <c r="M514" t="s">
        <v>41</v>
      </c>
      <c r="O514" t="s">
        <v>41</v>
      </c>
      <c r="P514" t="s">
        <v>41</v>
      </c>
      <c r="Q514" t="s">
        <v>43</v>
      </c>
      <c r="R514" t="s">
        <v>41</v>
      </c>
      <c r="S514" t="s">
        <v>41</v>
      </c>
      <c r="T514" t="s">
        <v>41</v>
      </c>
      <c r="W514" t="s">
        <v>41</v>
      </c>
      <c r="AB514" t="s">
        <v>41</v>
      </c>
      <c r="AD514" t="s">
        <v>41</v>
      </c>
    </row>
    <row r="515" spans="1:30">
      <c r="A515" t="s">
        <v>724</v>
      </c>
      <c r="B515" t="s">
        <v>49</v>
      </c>
      <c r="C515" t="s">
        <v>703</v>
      </c>
      <c r="D515" t="s">
        <v>725</v>
      </c>
      <c r="E515" t="s">
        <v>55</v>
      </c>
      <c r="F515" t="s">
        <v>38</v>
      </c>
      <c r="G515" s="1">
        <v>43228</v>
      </c>
      <c r="H515" t="s">
        <v>51</v>
      </c>
      <c r="I515" t="s">
        <v>40</v>
      </c>
      <c r="J515" t="s">
        <v>52</v>
      </c>
      <c r="K515">
        <v>-11.98</v>
      </c>
      <c r="L515">
        <v>100</v>
      </c>
      <c r="M515" t="s">
        <v>43</v>
      </c>
      <c r="O515" t="s">
        <v>41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43</v>
      </c>
      <c r="V515" t="s">
        <v>43</v>
      </c>
    </row>
    <row r="516" spans="1:30">
      <c r="A516" t="s">
        <v>726</v>
      </c>
      <c r="B516" t="s">
        <v>34</v>
      </c>
      <c r="C516" t="s">
        <v>703</v>
      </c>
      <c r="D516" t="s">
        <v>727</v>
      </c>
      <c r="E516" t="s">
        <v>55</v>
      </c>
      <c r="F516" t="s">
        <v>38</v>
      </c>
      <c r="G516" s="1">
        <v>43228</v>
      </c>
      <c r="H516" t="s">
        <v>51</v>
      </c>
      <c r="I516" t="s">
        <v>40</v>
      </c>
      <c r="J516" t="s">
        <v>52</v>
      </c>
      <c r="K516">
        <v>-15.48</v>
      </c>
      <c r="L516">
        <v>63.540000999999997</v>
      </c>
      <c r="M516" t="s">
        <v>43</v>
      </c>
      <c r="O516" t="s">
        <v>41</v>
      </c>
      <c r="P516" t="s">
        <v>43</v>
      </c>
      <c r="Q516" t="s">
        <v>41</v>
      </c>
      <c r="R516" t="s">
        <v>41</v>
      </c>
      <c r="S516" t="s">
        <v>41</v>
      </c>
      <c r="T516" t="s">
        <v>41</v>
      </c>
      <c r="W516" t="s">
        <v>43</v>
      </c>
    </row>
    <row r="517" spans="1:30">
      <c r="A517" t="s">
        <v>728</v>
      </c>
      <c r="B517" t="s">
        <v>34</v>
      </c>
      <c r="C517" t="s">
        <v>703</v>
      </c>
      <c r="D517" t="s">
        <v>727</v>
      </c>
      <c r="E517" t="s">
        <v>55</v>
      </c>
      <c r="F517" t="s">
        <v>38</v>
      </c>
      <c r="G517" s="1">
        <v>43228</v>
      </c>
      <c r="H517" t="s">
        <v>39</v>
      </c>
      <c r="I517" t="s">
        <v>40</v>
      </c>
      <c r="J517" t="s">
        <v>40</v>
      </c>
      <c r="K517">
        <v>-15.48</v>
      </c>
      <c r="L517">
        <v>36.459999000000003</v>
      </c>
      <c r="M517" t="s">
        <v>41</v>
      </c>
      <c r="O517" t="s">
        <v>41</v>
      </c>
      <c r="P517" t="s">
        <v>41</v>
      </c>
      <c r="Q517" t="s">
        <v>41</v>
      </c>
      <c r="R517" t="s">
        <v>41</v>
      </c>
      <c r="S517" t="s">
        <v>41</v>
      </c>
      <c r="T517" t="s">
        <v>41</v>
      </c>
      <c r="W517" t="s">
        <v>41</v>
      </c>
    </row>
    <row r="518" spans="1:30">
      <c r="A518" t="s">
        <v>729</v>
      </c>
      <c r="B518" t="s">
        <v>34</v>
      </c>
      <c r="C518" t="s">
        <v>703</v>
      </c>
      <c r="D518" t="s">
        <v>730</v>
      </c>
      <c r="E518" t="s">
        <v>55</v>
      </c>
      <c r="F518" t="s">
        <v>38</v>
      </c>
      <c r="G518" s="1">
        <v>43228</v>
      </c>
      <c r="H518" t="s">
        <v>39</v>
      </c>
      <c r="I518" t="s">
        <v>40</v>
      </c>
      <c r="J518" t="s">
        <v>40</v>
      </c>
      <c r="K518">
        <v>-17.030000999999999</v>
      </c>
      <c r="L518">
        <v>7.9099997999999996</v>
      </c>
      <c r="M518" t="s">
        <v>41</v>
      </c>
      <c r="O518" t="s">
        <v>41</v>
      </c>
      <c r="P518" t="s">
        <v>41</v>
      </c>
      <c r="Q518" t="s">
        <v>41</v>
      </c>
      <c r="R518" t="s">
        <v>41</v>
      </c>
      <c r="S518" t="s">
        <v>43</v>
      </c>
      <c r="T518" t="s">
        <v>41</v>
      </c>
      <c r="W518" t="s">
        <v>43</v>
      </c>
      <c r="AA518" t="s">
        <v>43</v>
      </c>
    </row>
    <row r="519" spans="1:30">
      <c r="A519" t="s">
        <v>731</v>
      </c>
      <c r="B519" t="s">
        <v>34</v>
      </c>
      <c r="C519" t="s">
        <v>703</v>
      </c>
      <c r="D519" t="s">
        <v>730</v>
      </c>
      <c r="E519" t="s">
        <v>55</v>
      </c>
      <c r="F519" t="s">
        <v>38</v>
      </c>
      <c r="G519" s="1">
        <v>43228</v>
      </c>
      <c r="H519" t="s">
        <v>39</v>
      </c>
      <c r="I519" t="s">
        <v>40</v>
      </c>
      <c r="J519" t="s">
        <v>40</v>
      </c>
      <c r="K519">
        <v>-17.030000999999999</v>
      </c>
      <c r="L519">
        <v>28.059999000000001</v>
      </c>
      <c r="M519" t="s">
        <v>41</v>
      </c>
      <c r="O519" t="s">
        <v>43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W519" t="s">
        <v>43</v>
      </c>
      <c r="AA519" t="s">
        <v>41</v>
      </c>
    </row>
    <row r="520" spans="1:30">
      <c r="A520" t="s">
        <v>732</v>
      </c>
      <c r="B520" t="s">
        <v>34</v>
      </c>
      <c r="C520" t="s">
        <v>703</v>
      </c>
      <c r="D520" t="s">
        <v>730</v>
      </c>
      <c r="E520" t="s">
        <v>55</v>
      </c>
      <c r="F520" t="s">
        <v>38</v>
      </c>
      <c r="G520" s="1">
        <v>43228</v>
      </c>
      <c r="H520" t="s">
        <v>39</v>
      </c>
      <c r="I520" t="s">
        <v>40</v>
      </c>
      <c r="J520" t="s">
        <v>40</v>
      </c>
      <c r="K520">
        <v>-17.030000999999999</v>
      </c>
      <c r="L520">
        <v>4.4800000000000004</v>
      </c>
      <c r="M520" t="s">
        <v>41</v>
      </c>
      <c r="O520" t="s">
        <v>41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W520" t="s">
        <v>41</v>
      </c>
      <c r="AA520" t="s">
        <v>41</v>
      </c>
    </row>
    <row r="521" spans="1:30">
      <c r="A521" t="s">
        <v>733</v>
      </c>
      <c r="B521" t="s">
        <v>34</v>
      </c>
      <c r="C521" t="s">
        <v>703</v>
      </c>
      <c r="D521" t="s">
        <v>730</v>
      </c>
      <c r="E521" t="s">
        <v>55</v>
      </c>
      <c r="F521" t="s">
        <v>38</v>
      </c>
      <c r="G521" s="1">
        <v>43228</v>
      </c>
      <c r="H521" t="s">
        <v>39</v>
      </c>
      <c r="I521" t="s">
        <v>40</v>
      </c>
      <c r="J521" t="s">
        <v>40</v>
      </c>
      <c r="K521">
        <v>-17.030000999999999</v>
      </c>
      <c r="L521">
        <v>9.3800001000000002</v>
      </c>
      <c r="M521" t="s">
        <v>41</v>
      </c>
      <c r="O521" t="s">
        <v>43</v>
      </c>
      <c r="P521" t="s">
        <v>41</v>
      </c>
      <c r="Q521" t="s">
        <v>41</v>
      </c>
      <c r="R521" t="s">
        <v>41</v>
      </c>
      <c r="S521" t="s">
        <v>41</v>
      </c>
      <c r="T521" t="s">
        <v>41</v>
      </c>
      <c r="W521" t="s">
        <v>41</v>
      </c>
      <c r="AA521" t="s">
        <v>41</v>
      </c>
    </row>
    <row r="522" spans="1:30">
      <c r="A522" t="s">
        <v>734</v>
      </c>
      <c r="B522" t="s">
        <v>49</v>
      </c>
      <c r="C522" t="s">
        <v>703</v>
      </c>
      <c r="D522" t="s">
        <v>730</v>
      </c>
      <c r="E522" t="s">
        <v>55</v>
      </c>
      <c r="F522" t="s">
        <v>38</v>
      </c>
      <c r="G522" s="1">
        <v>43228</v>
      </c>
      <c r="H522" t="s">
        <v>51</v>
      </c>
      <c r="I522" t="s">
        <v>40</v>
      </c>
      <c r="J522" t="s">
        <v>52</v>
      </c>
      <c r="K522">
        <v>-17.030000999999999</v>
      </c>
      <c r="L522">
        <v>34.630001</v>
      </c>
      <c r="M522" t="s">
        <v>43</v>
      </c>
      <c r="O522" t="s">
        <v>41</v>
      </c>
      <c r="P522" t="s">
        <v>41</v>
      </c>
      <c r="Q522" t="s">
        <v>41</v>
      </c>
      <c r="R522" t="s">
        <v>41</v>
      </c>
      <c r="S522" t="s">
        <v>41</v>
      </c>
      <c r="T522" t="s">
        <v>41</v>
      </c>
      <c r="W522" t="s">
        <v>43</v>
      </c>
      <c r="AA522" t="s">
        <v>41</v>
      </c>
    </row>
    <row r="523" spans="1:30">
      <c r="A523" t="s">
        <v>735</v>
      </c>
      <c r="B523" t="s">
        <v>34</v>
      </c>
      <c r="C523" t="s">
        <v>703</v>
      </c>
      <c r="D523" t="s">
        <v>730</v>
      </c>
      <c r="E523" t="s">
        <v>55</v>
      </c>
      <c r="F523" t="s">
        <v>38</v>
      </c>
      <c r="G523" s="1">
        <v>43228</v>
      </c>
      <c r="H523" t="s">
        <v>39</v>
      </c>
      <c r="I523" t="s">
        <v>40</v>
      </c>
      <c r="J523" t="s">
        <v>40</v>
      </c>
      <c r="K523">
        <v>-17.030000999999999</v>
      </c>
      <c r="L523">
        <v>15.54</v>
      </c>
      <c r="M523" t="s">
        <v>41</v>
      </c>
      <c r="N523" t="s">
        <v>45</v>
      </c>
      <c r="O523" t="s">
        <v>41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W523" t="s">
        <v>41</v>
      </c>
      <c r="AA523" t="s">
        <v>41</v>
      </c>
    </row>
    <row r="524" spans="1:30">
      <c r="A524" t="s">
        <v>736</v>
      </c>
      <c r="B524" t="s">
        <v>49</v>
      </c>
      <c r="C524" t="s">
        <v>703</v>
      </c>
      <c r="D524" t="s">
        <v>737</v>
      </c>
      <c r="E524" t="s">
        <v>55</v>
      </c>
      <c r="F524" t="s">
        <v>38</v>
      </c>
      <c r="G524" s="1">
        <v>43228</v>
      </c>
      <c r="H524" t="s">
        <v>39</v>
      </c>
      <c r="I524" t="s">
        <v>40</v>
      </c>
      <c r="J524" t="s">
        <v>40</v>
      </c>
      <c r="K524">
        <v>-17.360001</v>
      </c>
      <c r="L524">
        <v>34.400002000000001</v>
      </c>
      <c r="M524" t="s">
        <v>41</v>
      </c>
      <c r="O524" t="s">
        <v>41</v>
      </c>
      <c r="P524" t="s">
        <v>41</v>
      </c>
      <c r="Q524" t="s">
        <v>41</v>
      </c>
      <c r="R524" t="s">
        <v>41</v>
      </c>
      <c r="S524" t="s">
        <v>41</v>
      </c>
      <c r="T524" t="s">
        <v>41</v>
      </c>
      <c r="W524" t="s">
        <v>43</v>
      </c>
    </row>
    <row r="525" spans="1:30">
      <c r="A525" t="s">
        <v>738</v>
      </c>
      <c r="B525" t="s">
        <v>49</v>
      </c>
      <c r="C525" t="s">
        <v>703</v>
      </c>
      <c r="D525" t="s">
        <v>737</v>
      </c>
      <c r="E525" t="s">
        <v>55</v>
      </c>
      <c r="F525" t="s">
        <v>38</v>
      </c>
      <c r="G525" s="1">
        <v>43228</v>
      </c>
      <c r="H525" t="s">
        <v>51</v>
      </c>
      <c r="I525" t="s">
        <v>40</v>
      </c>
      <c r="J525" t="s">
        <v>52</v>
      </c>
      <c r="K525">
        <v>-17.360001</v>
      </c>
      <c r="L525">
        <v>54.200001</v>
      </c>
      <c r="M525" t="s">
        <v>43</v>
      </c>
      <c r="O525" t="s">
        <v>41</v>
      </c>
      <c r="P525" t="s">
        <v>41</v>
      </c>
      <c r="Q525" t="s">
        <v>41</v>
      </c>
      <c r="R525" t="s">
        <v>41</v>
      </c>
      <c r="S525" t="s">
        <v>41</v>
      </c>
      <c r="T525" t="s">
        <v>43</v>
      </c>
      <c r="W525" t="s">
        <v>43</v>
      </c>
    </row>
    <row r="526" spans="1:30">
      <c r="A526" t="s">
        <v>739</v>
      </c>
      <c r="B526" t="s">
        <v>34</v>
      </c>
      <c r="C526" t="s">
        <v>703</v>
      </c>
      <c r="D526" t="s">
        <v>737</v>
      </c>
      <c r="E526" t="s">
        <v>55</v>
      </c>
      <c r="F526" t="s">
        <v>38</v>
      </c>
      <c r="G526" s="1">
        <v>43228</v>
      </c>
      <c r="H526" t="s">
        <v>39</v>
      </c>
      <c r="I526" t="s">
        <v>40</v>
      </c>
      <c r="J526" t="s">
        <v>40</v>
      </c>
      <c r="K526">
        <v>-17.360001</v>
      </c>
      <c r="L526">
        <v>11.4</v>
      </c>
      <c r="M526" t="s">
        <v>41</v>
      </c>
      <c r="O526" t="s">
        <v>41</v>
      </c>
      <c r="P526" t="s">
        <v>41</v>
      </c>
      <c r="Q526" t="s">
        <v>41</v>
      </c>
      <c r="R526" t="s">
        <v>41</v>
      </c>
      <c r="S526" t="s">
        <v>41</v>
      </c>
      <c r="T526" t="s">
        <v>41</v>
      </c>
      <c r="W526" t="s">
        <v>41</v>
      </c>
    </row>
    <row r="527" spans="1:30">
      <c r="A527" t="s">
        <v>740</v>
      </c>
      <c r="B527" t="s">
        <v>34</v>
      </c>
      <c r="C527" t="s">
        <v>703</v>
      </c>
      <c r="D527" t="s">
        <v>741</v>
      </c>
      <c r="E527" t="s">
        <v>55</v>
      </c>
      <c r="F527" t="s">
        <v>38</v>
      </c>
      <c r="G527" s="1">
        <v>43228</v>
      </c>
      <c r="H527" t="s">
        <v>39</v>
      </c>
      <c r="I527" t="s">
        <v>40</v>
      </c>
      <c r="J527" t="s">
        <v>40</v>
      </c>
      <c r="K527">
        <v>-31.23</v>
      </c>
      <c r="L527">
        <v>16.149999999999999</v>
      </c>
      <c r="M527" t="s">
        <v>41</v>
      </c>
      <c r="O527" t="s">
        <v>41</v>
      </c>
      <c r="P527" t="s">
        <v>41</v>
      </c>
      <c r="Q527" t="s">
        <v>41</v>
      </c>
      <c r="R527" t="s">
        <v>41</v>
      </c>
      <c r="S527" t="s">
        <v>43</v>
      </c>
      <c r="T527" t="s">
        <v>41</v>
      </c>
      <c r="W527" t="s">
        <v>41</v>
      </c>
    </row>
    <row r="528" spans="1:30">
      <c r="A528" t="s">
        <v>742</v>
      </c>
      <c r="B528" t="s">
        <v>49</v>
      </c>
      <c r="C528" t="s">
        <v>703</v>
      </c>
      <c r="D528" t="s">
        <v>741</v>
      </c>
      <c r="E528" t="s">
        <v>55</v>
      </c>
      <c r="F528" t="s">
        <v>38</v>
      </c>
      <c r="G528" s="1">
        <v>43228</v>
      </c>
      <c r="H528" t="s">
        <v>51</v>
      </c>
      <c r="I528" t="s">
        <v>40</v>
      </c>
      <c r="J528" t="s">
        <v>52</v>
      </c>
      <c r="K528">
        <v>-31.23</v>
      </c>
      <c r="L528">
        <v>83.849997999999999</v>
      </c>
      <c r="M528" t="s">
        <v>43</v>
      </c>
      <c r="O528" t="s">
        <v>41</v>
      </c>
      <c r="P528" t="s">
        <v>41</v>
      </c>
      <c r="Q528" t="s">
        <v>41</v>
      </c>
      <c r="R528" t="s">
        <v>41</v>
      </c>
      <c r="S528" t="s">
        <v>41</v>
      </c>
      <c r="T528" t="s">
        <v>41</v>
      </c>
      <c r="W528" t="s">
        <v>43</v>
      </c>
    </row>
    <row r="529" spans="1:32">
      <c r="A529" t="s">
        <v>743</v>
      </c>
      <c r="B529" t="s">
        <v>34</v>
      </c>
      <c r="C529" t="s">
        <v>703</v>
      </c>
      <c r="D529" t="s">
        <v>744</v>
      </c>
      <c r="E529" t="s">
        <v>55</v>
      </c>
      <c r="F529" t="s">
        <v>38</v>
      </c>
      <c r="G529" s="1">
        <v>43228</v>
      </c>
      <c r="H529" t="s">
        <v>39</v>
      </c>
      <c r="I529" t="s">
        <v>40</v>
      </c>
      <c r="J529" t="s">
        <v>40</v>
      </c>
      <c r="K529">
        <v>-23.809999000000001</v>
      </c>
      <c r="L529">
        <v>26.700001</v>
      </c>
      <c r="M529" t="s">
        <v>41</v>
      </c>
      <c r="O529" t="s">
        <v>41</v>
      </c>
      <c r="P529" t="s">
        <v>41</v>
      </c>
      <c r="Q529" t="s">
        <v>41</v>
      </c>
      <c r="R529" t="s">
        <v>41</v>
      </c>
      <c r="S529" t="s">
        <v>41</v>
      </c>
      <c r="T529" t="s">
        <v>41</v>
      </c>
      <c r="W529" t="s">
        <v>43</v>
      </c>
    </row>
    <row r="530" spans="1:32">
      <c r="A530" t="s">
        <v>745</v>
      </c>
      <c r="B530" t="s">
        <v>34</v>
      </c>
      <c r="C530" t="s">
        <v>703</v>
      </c>
      <c r="D530" t="s">
        <v>744</v>
      </c>
      <c r="E530" t="s">
        <v>55</v>
      </c>
      <c r="F530" t="s">
        <v>38</v>
      </c>
      <c r="G530" s="1">
        <v>43228</v>
      </c>
      <c r="H530" t="s">
        <v>51</v>
      </c>
      <c r="I530" t="s">
        <v>40</v>
      </c>
      <c r="J530" t="s">
        <v>52</v>
      </c>
      <c r="K530">
        <v>-23.809999000000001</v>
      </c>
      <c r="L530">
        <v>73.199996999999996</v>
      </c>
      <c r="M530" t="s">
        <v>43</v>
      </c>
      <c r="O530" t="s">
        <v>41</v>
      </c>
      <c r="P530" t="s">
        <v>41</v>
      </c>
      <c r="Q530" t="s">
        <v>41</v>
      </c>
      <c r="R530" t="s">
        <v>41</v>
      </c>
      <c r="S530" t="s">
        <v>41</v>
      </c>
      <c r="T530" t="s">
        <v>41</v>
      </c>
      <c r="W530" t="s">
        <v>41</v>
      </c>
    </row>
    <row r="531" spans="1:32">
      <c r="A531" t="s">
        <v>746</v>
      </c>
      <c r="B531" t="s">
        <v>49</v>
      </c>
      <c r="C531" t="s">
        <v>703</v>
      </c>
      <c r="D531" t="s">
        <v>747</v>
      </c>
      <c r="E531" t="s">
        <v>55</v>
      </c>
      <c r="F531" t="s">
        <v>38</v>
      </c>
      <c r="G531" s="1">
        <v>43228</v>
      </c>
      <c r="H531" t="s">
        <v>51</v>
      </c>
      <c r="I531" t="s">
        <v>40</v>
      </c>
      <c r="J531" t="s">
        <v>52</v>
      </c>
      <c r="K531">
        <v>-37.610000999999997</v>
      </c>
      <c r="L531">
        <v>74.5</v>
      </c>
      <c r="M531" t="s">
        <v>43</v>
      </c>
      <c r="O531" t="s">
        <v>41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AD531" t="s">
        <v>43</v>
      </c>
    </row>
    <row r="532" spans="1:32">
      <c r="A532" t="s">
        <v>748</v>
      </c>
      <c r="B532" t="s">
        <v>34</v>
      </c>
      <c r="C532" t="s">
        <v>703</v>
      </c>
      <c r="D532" t="s">
        <v>747</v>
      </c>
      <c r="E532" t="s">
        <v>55</v>
      </c>
      <c r="F532" t="s">
        <v>38</v>
      </c>
      <c r="G532" s="1">
        <v>43228</v>
      </c>
      <c r="H532" t="s">
        <v>39</v>
      </c>
      <c r="I532" t="s">
        <v>40</v>
      </c>
      <c r="J532" t="s">
        <v>40</v>
      </c>
      <c r="K532">
        <v>-37.610000999999997</v>
      </c>
      <c r="L532">
        <v>25.5</v>
      </c>
      <c r="M532" t="s">
        <v>41</v>
      </c>
      <c r="O532" t="s">
        <v>41</v>
      </c>
      <c r="P532" t="s">
        <v>41</v>
      </c>
      <c r="Q532" t="s">
        <v>41</v>
      </c>
      <c r="R532" t="s">
        <v>41</v>
      </c>
      <c r="S532" t="s">
        <v>41</v>
      </c>
      <c r="T532" t="s">
        <v>41</v>
      </c>
      <c r="AD532" t="s">
        <v>41</v>
      </c>
    </row>
    <row r="533" spans="1:32">
      <c r="A533" t="s">
        <v>749</v>
      </c>
      <c r="B533" t="s">
        <v>34</v>
      </c>
      <c r="C533" t="s">
        <v>703</v>
      </c>
      <c r="D533" t="s">
        <v>750</v>
      </c>
      <c r="E533" t="s">
        <v>55</v>
      </c>
      <c r="F533" t="s">
        <v>38</v>
      </c>
      <c r="G533" s="1">
        <v>43228</v>
      </c>
      <c r="H533" t="s">
        <v>51</v>
      </c>
      <c r="I533" t="s">
        <v>40</v>
      </c>
      <c r="J533" t="s">
        <v>52</v>
      </c>
      <c r="K533">
        <v>-27.18</v>
      </c>
      <c r="L533">
        <v>80.199996999999996</v>
      </c>
      <c r="M533" t="s">
        <v>43</v>
      </c>
      <c r="O533" t="s">
        <v>43</v>
      </c>
      <c r="P533" t="s">
        <v>41</v>
      </c>
      <c r="Q533" t="s">
        <v>41</v>
      </c>
      <c r="R533" t="s">
        <v>41</v>
      </c>
      <c r="S533" t="s">
        <v>41</v>
      </c>
      <c r="T533" t="s">
        <v>41</v>
      </c>
      <c r="U533" t="s">
        <v>43</v>
      </c>
      <c r="W533" t="s">
        <v>41</v>
      </c>
      <c r="AF533" t="s">
        <v>43</v>
      </c>
    </row>
    <row r="534" spans="1:32">
      <c r="A534" t="s">
        <v>751</v>
      </c>
      <c r="B534" t="s">
        <v>34</v>
      </c>
      <c r="C534" t="s">
        <v>703</v>
      </c>
      <c r="D534" t="s">
        <v>750</v>
      </c>
      <c r="E534" t="s">
        <v>55</v>
      </c>
      <c r="F534" t="s">
        <v>38</v>
      </c>
      <c r="G534" s="1">
        <v>43228</v>
      </c>
      <c r="H534" t="s">
        <v>39</v>
      </c>
      <c r="I534" t="s">
        <v>40</v>
      </c>
      <c r="J534" t="s">
        <v>40</v>
      </c>
      <c r="K534">
        <v>-27.18</v>
      </c>
      <c r="L534">
        <v>19.799999</v>
      </c>
      <c r="M534" t="s">
        <v>41</v>
      </c>
      <c r="O534" t="s">
        <v>41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W534" t="s">
        <v>41</v>
      </c>
      <c r="AF534" t="s">
        <v>41</v>
      </c>
    </row>
    <row r="535" spans="1:32">
      <c r="A535" t="s">
        <v>752</v>
      </c>
      <c r="B535" t="s">
        <v>34</v>
      </c>
      <c r="C535" t="s">
        <v>703</v>
      </c>
      <c r="D535" t="s">
        <v>753</v>
      </c>
      <c r="E535" t="s">
        <v>55</v>
      </c>
      <c r="F535" t="s">
        <v>38</v>
      </c>
      <c r="G535" s="1">
        <v>43228</v>
      </c>
      <c r="H535" t="s">
        <v>39</v>
      </c>
      <c r="I535" t="s">
        <v>40</v>
      </c>
      <c r="J535" t="s">
        <v>40</v>
      </c>
      <c r="K535">
        <v>-34.779998999999997</v>
      </c>
      <c r="L535">
        <v>12.18</v>
      </c>
      <c r="M535" t="s">
        <v>41</v>
      </c>
      <c r="O535" t="s">
        <v>43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W535" t="s">
        <v>41</v>
      </c>
    </row>
    <row r="536" spans="1:32">
      <c r="A536" t="s">
        <v>754</v>
      </c>
      <c r="B536" t="s">
        <v>34</v>
      </c>
      <c r="C536" t="s">
        <v>703</v>
      </c>
      <c r="D536" t="s">
        <v>753</v>
      </c>
      <c r="E536" t="s">
        <v>55</v>
      </c>
      <c r="F536" t="s">
        <v>38</v>
      </c>
      <c r="G536" s="1">
        <v>43228</v>
      </c>
      <c r="H536" t="s">
        <v>39</v>
      </c>
      <c r="I536" t="s">
        <v>40</v>
      </c>
      <c r="J536" t="s">
        <v>40</v>
      </c>
      <c r="K536">
        <v>-34.779998999999997</v>
      </c>
      <c r="L536">
        <v>13.63</v>
      </c>
      <c r="M536" t="s">
        <v>41</v>
      </c>
      <c r="O536" t="s">
        <v>41</v>
      </c>
      <c r="P536" t="s">
        <v>43</v>
      </c>
      <c r="Q536" t="s">
        <v>41</v>
      </c>
      <c r="R536" t="s">
        <v>41</v>
      </c>
      <c r="S536" t="s">
        <v>41</v>
      </c>
      <c r="T536" t="s">
        <v>41</v>
      </c>
      <c r="W536" t="s">
        <v>41</v>
      </c>
    </row>
    <row r="537" spans="1:32">
      <c r="A537" t="s">
        <v>755</v>
      </c>
      <c r="B537" t="s">
        <v>34</v>
      </c>
      <c r="C537" t="s">
        <v>703</v>
      </c>
      <c r="D537" t="s">
        <v>753</v>
      </c>
      <c r="E537" t="s">
        <v>55</v>
      </c>
      <c r="F537" t="s">
        <v>38</v>
      </c>
      <c r="G537" s="1">
        <v>43228</v>
      </c>
      <c r="H537" t="s">
        <v>39</v>
      </c>
      <c r="I537" t="s">
        <v>40</v>
      </c>
      <c r="J537" t="s">
        <v>40</v>
      </c>
      <c r="K537">
        <v>-34.779998999999997</v>
      </c>
      <c r="L537">
        <v>16.280000999999999</v>
      </c>
      <c r="M537" t="s">
        <v>41</v>
      </c>
      <c r="O537" t="s">
        <v>41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W537" t="s">
        <v>41</v>
      </c>
    </row>
    <row r="538" spans="1:32">
      <c r="A538" t="s">
        <v>756</v>
      </c>
      <c r="B538" t="s">
        <v>49</v>
      </c>
      <c r="C538" t="s">
        <v>703</v>
      </c>
      <c r="D538" t="s">
        <v>753</v>
      </c>
      <c r="E538" t="s">
        <v>55</v>
      </c>
      <c r="F538" t="s">
        <v>38</v>
      </c>
      <c r="G538" s="1">
        <v>43228</v>
      </c>
      <c r="H538" t="s">
        <v>51</v>
      </c>
      <c r="I538" t="s">
        <v>40</v>
      </c>
      <c r="J538" t="s">
        <v>52</v>
      </c>
      <c r="K538">
        <v>-34.779998999999997</v>
      </c>
      <c r="L538">
        <v>57.91</v>
      </c>
      <c r="M538" t="s">
        <v>43</v>
      </c>
      <c r="N538" t="s">
        <v>42</v>
      </c>
      <c r="O538" t="s">
        <v>41</v>
      </c>
      <c r="P538" t="s">
        <v>41</v>
      </c>
      <c r="Q538" t="s">
        <v>41</v>
      </c>
      <c r="R538" t="s">
        <v>41</v>
      </c>
      <c r="S538" t="s">
        <v>41</v>
      </c>
      <c r="T538" t="s">
        <v>41</v>
      </c>
      <c r="W538" t="s">
        <v>43</v>
      </c>
    </row>
    <row r="539" spans="1:32">
      <c r="A539" t="s">
        <v>757</v>
      </c>
      <c r="B539" t="s">
        <v>49</v>
      </c>
      <c r="C539" t="s">
        <v>758</v>
      </c>
      <c r="D539" t="s">
        <v>759</v>
      </c>
      <c r="E539" t="s">
        <v>37</v>
      </c>
      <c r="F539" t="s">
        <v>38</v>
      </c>
      <c r="G539" s="1">
        <v>43277</v>
      </c>
      <c r="H539" t="s">
        <v>39</v>
      </c>
      <c r="I539" t="s">
        <v>40</v>
      </c>
      <c r="J539" t="s">
        <v>40</v>
      </c>
      <c r="K539">
        <v>-38.209999000000003</v>
      </c>
      <c r="L539">
        <v>38.619999</v>
      </c>
      <c r="M539" t="s">
        <v>41</v>
      </c>
      <c r="N539" t="s">
        <v>42</v>
      </c>
      <c r="O539" t="s">
        <v>41</v>
      </c>
      <c r="P539" t="s">
        <v>41</v>
      </c>
      <c r="Q539" t="s">
        <v>43</v>
      </c>
      <c r="R539" t="s">
        <v>41</v>
      </c>
      <c r="S539" t="s">
        <v>41</v>
      </c>
      <c r="T539" t="s">
        <v>41</v>
      </c>
      <c r="AA539" t="s">
        <v>43</v>
      </c>
    </row>
    <row r="540" spans="1:32">
      <c r="A540" t="s">
        <v>760</v>
      </c>
      <c r="B540" t="s">
        <v>34</v>
      </c>
      <c r="C540" t="s">
        <v>758</v>
      </c>
      <c r="D540" t="s">
        <v>759</v>
      </c>
      <c r="E540" t="s">
        <v>37</v>
      </c>
      <c r="F540" t="s">
        <v>38</v>
      </c>
      <c r="G540" s="1">
        <v>43277</v>
      </c>
      <c r="H540" t="s">
        <v>51</v>
      </c>
      <c r="I540" t="s">
        <v>40</v>
      </c>
      <c r="J540" t="s">
        <v>52</v>
      </c>
      <c r="K540">
        <v>-38.209999000000003</v>
      </c>
      <c r="L540">
        <v>61.380001</v>
      </c>
      <c r="M540" t="s">
        <v>43</v>
      </c>
      <c r="N540" t="s">
        <v>45</v>
      </c>
      <c r="O540" t="s">
        <v>43</v>
      </c>
      <c r="P540" t="s">
        <v>41</v>
      </c>
      <c r="Q540" t="s">
        <v>43</v>
      </c>
      <c r="R540" t="s">
        <v>41</v>
      </c>
      <c r="S540" t="s">
        <v>41</v>
      </c>
      <c r="T540" t="s">
        <v>41</v>
      </c>
      <c r="AA540" t="s">
        <v>41</v>
      </c>
    </row>
    <row r="541" spans="1:32">
      <c r="A541" t="s">
        <v>761</v>
      </c>
      <c r="B541" t="s">
        <v>49</v>
      </c>
      <c r="C541" t="s">
        <v>758</v>
      </c>
      <c r="D541" t="s">
        <v>762</v>
      </c>
      <c r="E541" t="s">
        <v>55</v>
      </c>
      <c r="F541" t="s">
        <v>38</v>
      </c>
      <c r="G541" s="1">
        <v>43277</v>
      </c>
      <c r="H541" t="s">
        <v>51</v>
      </c>
      <c r="I541" t="s">
        <v>52</v>
      </c>
      <c r="K541">
        <v>-31.959999</v>
      </c>
      <c r="L541">
        <v>32.409999999999997</v>
      </c>
      <c r="O541" t="s">
        <v>41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W541" t="s">
        <v>43</v>
      </c>
    </row>
    <row r="542" spans="1:32">
      <c r="A542" t="s">
        <v>763</v>
      </c>
      <c r="B542" t="s">
        <v>34</v>
      </c>
      <c r="C542" t="s">
        <v>758</v>
      </c>
      <c r="D542" t="s">
        <v>762</v>
      </c>
      <c r="E542" t="s">
        <v>55</v>
      </c>
      <c r="F542" t="s">
        <v>38</v>
      </c>
      <c r="G542" s="1">
        <v>43277</v>
      </c>
      <c r="H542" t="s">
        <v>39</v>
      </c>
      <c r="I542" t="s">
        <v>40</v>
      </c>
      <c r="K542">
        <v>-31.959999</v>
      </c>
      <c r="L542">
        <v>5.0199999999999996</v>
      </c>
      <c r="O542" t="s">
        <v>41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W542" t="s">
        <v>41</v>
      </c>
    </row>
    <row r="543" spans="1:32">
      <c r="A543" t="s">
        <v>764</v>
      </c>
      <c r="B543" t="s">
        <v>49</v>
      </c>
      <c r="C543" t="s">
        <v>758</v>
      </c>
      <c r="D543" t="s">
        <v>762</v>
      </c>
      <c r="E543" t="s">
        <v>55</v>
      </c>
      <c r="F543" t="s">
        <v>38</v>
      </c>
      <c r="G543" s="1">
        <v>43277</v>
      </c>
      <c r="H543" t="s">
        <v>39</v>
      </c>
      <c r="I543" t="s">
        <v>40</v>
      </c>
      <c r="K543">
        <v>-31.959999</v>
      </c>
      <c r="L543">
        <v>19.620000999999998</v>
      </c>
      <c r="O543" t="s">
        <v>41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W543" t="s">
        <v>41</v>
      </c>
    </row>
    <row r="544" spans="1:32">
      <c r="A544" t="s">
        <v>765</v>
      </c>
      <c r="B544" t="s">
        <v>34</v>
      </c>
      <c r="C544" t="s">
        <v>758</v>
      </c>
      <c r="D544" t="s">
        <v>762</v>
      </c>
      <c r="E544" t="s">
        <v>55</v>
      </c>
      <c r="F544" t="s">
        <v>38</v>
      </c>
      <c r="G544" s="1">
        <v>43277</v>
      </c>
      <c r="H544" t="s">
        <v>39</v>
      </c>
      <c r="I544" t="s">
        <v>40</v>
      </c>
      <c r="K544">
        <v>-31.959999</v>
      </c>
      <c r="L544">
        <v>8.4600000000000009</v>
      </c>
      <c r="O544" t="s">
        <v>41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W544" t="s">
        <v>41</v>
      </c>
    </row>
    <row r="545" spans="1:23">
      <c r="A545" t="s">
        <v>766</v>
      </c>
      <c r="B545" t="s">
        <v>34</v>
      </c>
      <c r="C545" t="s">
        <v>758</v>
      </c>
      <c r="D545" t="s">
        <v>762</v>
      </c>
      <c r="E545" t="s">
        <v>55</v>
      </c>
      <c r="F545" t="s">
        <v>38</v>
      </c>
      <c r="G545" s="1">
        <v>43277</v>
      </c>
      <c r="H545" t="s">
        <v>51</v>
      </c>
      <c r="I545" t="s">
        <v>52</v>
      </c>
      <c r="K545">
        <v>-31.959999</v>
      </c>
      <c r="L545">
        <v>34.479999999999997</v>
      </c>
      <c r="O545" t="s">
        <v>41</v>
      </c>
      <c r="P545" t="s">
        <v>41</v>
      </c>
      <c r="Q545" t="s">
        <v>41</v>
      </c>
      <c r="R545" t="s">
        <v>41</v>
      </c>
      <c r="S545" t="s">
        <v>41</v>
      </c>
      <c r="T545" t="s">
        <v>41</v>
      </c>
      <c r="W545" t="s">
        <v>41</v>
      </c>
    </row>
    <row r="546" spans="1:23">
      <c r="A546" t="s">
        <v>767</v>
      </c>
      <c r="B546" t="s">
        <v>34</v>
      </c>
      <c r="C546" t="s">
        <v>758</v>
      </c>
      <c r="D546" t="s">
        <v>768</v>
      </c>
      <c r="E546" t="s">
        <v>55</v>
      </c>
      <c r="F546" t="s">
        <v>38</v>
      </c>
      <c r="G546" s="1">
        <v>43277</v>
      </c>
      <c r="H546" t="s">
        <v>51</v>
      </c>
      <c r="I546" t="s">
        <v>52</v>
      </c>
      <c r="K546">
        <v>-49.009998000000003</v>
      </c>
      <c r="L546">
        <v>24.23</v>
      </c>
      <c r="O546" t="s">
        <v>43</v>
      </c>
      <c r="P546" t="s">
        <v>41</v>
      </c>
      <c r="Q546" t="s">
        <v>41</v>
      </c>
      <c r="R546" t="s">
        <v>41</v>
      </c>
      <c r="S546" t="s">
        <v>41</v>
      </c>
      <c r="T546" t="s">
        <v>41</v>
      </c>
    </row>
    <row r="547" spans="1:23">
      <c r="A547" t="s">
        <v>769</v>
      </c>
      <c r="B547" t="s">
        <v>34</v>
      </c>
      <c r="C547" t="s">
        <v>758</v>
      </c>
      <c r="D547" t="s">
        <v>768</v>
      </c>
      <c r="E547" t="s">
        <v>55</v>
      </c>
      <c r="F547" t="s">
        <v>38</v>
      </c>
      <c r="G547" s="1">
        <v>43277</v>
      </c>
      <c r="H547" t="s">
        <v>39</v>
      </c>
      <c r="I547" t="s">
        <v>40</v>
      </c>
      <c r="K547">
        <v>-49.009998000000003</v>
      </c>
      <c r="L547">
        <v>19.02</v>
      </c>
      <c r="N547" t="s">
        <v>42</v>
      </c>
      <c r="O547" t="s">
        <v>43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</row>
    <row r="548" spans="1:23">
      <c r="A548" t="s">
        <v>770</v>
      </c>
      <c r="B548" t="s">
        <v>34</v>
      </c>
      <c r="C548" t="s">
        <v>758</v>
      </c>
      <c r="D548" t="s">
        <v>768</v>
      </c>
      <c r="E548" t="s">
        <v>55</v>
      </c>
      <c r="F548" t="s">
        <v>38</v>
      </c>
      <c r="G548" s="1">
        <v>43277</v>
      </c>
      <c r="H548" t="s">
        <v>51</v>
      </c>
      <c r="I548" t="s">
        <v>52</v>
      </c>
      <c r="K548">
        <v>-49.009998000000003</v>
      </c>
      <c r="L548">
        <v>37.880001</v>
      </c>
      <c r="N548" t="s">
        <v>42</v>
      </c>
      <c r="O548" t="s">
        <v>41</v>
      </c>
      <c r="P548" t="s">
        <v>41</v>
      </c>
      <c r="Q548" t="s">
        <v>43</v>
      </c>
      <c r="R548" t="s">
        <v>41</v>
      </c>
      <c r="S548" t="s">
        <v>43</v>
      </c>
      <c r="T548" t="s">
        <v>41</v>
      </c>
    </row>
    <row r="549" spans="1:23">
      <c r="A549" t="s">
        <v>771</v>
      </c>
      <c r="B549" t="s">
        <v>49</v>
      </c>
      <c r="C549" t="s">
        <v>758</v>
      </c>
      <c r="D549" t="s">
        <v>768</v>
      </c>
      <c r="E549" t="s">
        <v>55</v>
      </c>
      <c r="F549" t="s">
        <v>38</v>
      </c>
      <c r="G549" s="1">
        <v>43277</v>
      </c>
      <c r="H549" t="s">
        <v>39</v>
      </c>
      <c r="I549" t="s">
        <v>40</v>
      </c>
      <c r="K549">
        <v>-49.009998000000003</v>
      </c>
      <c r="L549">
        <v>18.860001</v>
      </c>
      <c r="O549" t="s">
        <v>41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</row>
    <row r="550" spans="1:23">
      <c r="A550" t="s">
        <v>772</v>
      </c>
      <c r="B550" t="s">
        <v>34</v>
      </c>
      <c r="C550" t="s">
        <v>758</v>
      </c>
      <c r="D550" t="s">
        <v>773</v>
      </c>
      <c r="E550" t="s">
        <v>55</v>
      </c>
      <c r="F550" t="s">
        <v>38</v>
      </c>
      <c r="G550" s="1">
        <v>43277</v>
      </c>
      <c r="H550" t="s">
        <v>51</v>
      </c>
      <c r="I550" t="s">
        <v>40</v>
      </c>
      <c r="J550" t="s">
        <v>52</v>
      </c>
      <c r="K550">
        <v>-54.009998000000003</v>
      </c>
      <c r="L550">
        <v>64.839995999999999</v>
      </c>
      <c r="M550" t="s">
        <v>43</v>
      </c>
      <c r="O550" t="s">
        <v>41</v>
      </c>
      <c r="P550" t="s">
        <v>41</v>
      </c>
      <c r="Q550" t="s">
        <v>41</v>
      </c>
      <c r="R550" t="s">
        <v>41</v>
      </c>
      <c r="S550" t="s">
        <v>43</v>
      </c>
      <c r="T550" t="s">
        <v>41</v>
      </c>
    </row>
    <row r="551" spans="1:23">
      <c r="A551" t="s">
        <v>774</v>
      </c>
      <c r="B551" t="s">
        <v>34</v>
      </c>
      <c r="C551" t="s">
        <v>758</v>
      </c>
      <c r="D551" t="s">
        <v>773</v>
      </c>
      <c r="E551" t="s">
        <v>55</v>
      </c>
      <c r="F551" t="s">
        <v>38</v>
      </c>
      <c r="G551" s="1">
        <v>43277</v>
      </c>
      <c r="H551" t="s">
        <v>39</v>
      </c>
      <c r="I551" t="s">
        <v>40</v>
      </c>
      <c r="J551" t="s">
        <v>40</v>
      </c>
      <c r="K551">
        <v>-54.009998000000003</v>
      </c>
      <c r="L551">
        <v>35.159999999999997</v>
      </c>
      <c r="M551" t="s">
        <v>41</v>
      </c>
      <c r="O551" t="s">
        <v>41</v>
      </c>
      <c r="P551" t="s">
        <v>41</v>
      </c>
      <c r="Q551" t="s">
        <v>41</v>
      </c>
      <c r="R551" t="s">
        <v>41</v>
      </c>
      <c r="S551" t="s">
        <v>43</v>
      </c>
      <c r="T551" t="s">
        <v>41</v>
      </c>
    </row>
    <row r="552" spans="1:23">
      <c r="A552" t="s">
        <v>775</v>
      </c>
      <c r="B552" t="s">
        <v>34</v>
      </c>
      <c r="C552" t="s">
        <v>758</v>
      </c>
      <c r="D552" t="s">
        <v>776</v>
      </c>
      <c r="E552" t="s">
        <v>55</v>
      </c>
      <c r="F552" t="s">
        <v>38</v>
      </c>
      <c r="G552" s="1">
        <v>43277</v>
      </c>
      <c r="H552" t="s">
        <v>51</v>
      </c>
      <c r="I552" t="s">
        <v>52</v>
      </c>
      <c r="K552">
        <v>-39.130001</v>
      </c>
      <c r="L552">
        <v>30.360001</v>
      </c>
      <c r="O552" t="s">
        <v>43</v>
      </c>
      <c r="P552" t="s">
        <v>41</v>
      </c>
      <c r="Q552" t="s">
        <v>43</v>
      </c>
      <c r="R552" t="s">
        <v>41</v>
      </c>
      <c r="S552" t="s">
        <v>41</v>
      </c>
      <c r="T552" t="s">
        <v>41</v>
      </c>
    </row>
    <row r="553" spans="1:23">
      <c r="A553" t="s">
        <v>777</v>
      </c>
      <c r="B553" t="s">
        <v>34</v>
      </c>
      <c r="C553" t="s">
        <v>758</v>
      </c>
      <c r="D553" t="s">
        <v>776</v>
      </c>
      <c r="E553" t="s">
        <v>55</v>
      </c>
      <c r="F553" t="s">
        <v>38</v>
      </c>
      <c r="G553" s="1">
        <v>43277</v>
      </c>
      <c r="H553" t="s">
        <v>39</v>
      </c>
      <c r="I553" t="s">
        <v>40</v>
      </c>
      <c r="K553">
        <v>-39.130001</v>
      </c>
      <c r="L553">
        <v>18.610001</v>
      </c>
      <c r="O553" t="s">
        <v>41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</row>
    <row r="554" spans="1:23">
      <c r="A554" t="s">
        <v>778</v>
      </c>
      <c r="B554" t="s">
        <v>49</v>
      </c>
      <c r="C554" t="s">
        <v>758</v>
      </c>
      <c r="D554" t="s">
        <v>776</v>
      </c>
      <c r="E554" t="s">
        <v>55</v>
      </c>
      <c r="F554" t="s">
        <v>38</v>
      </c>
      <c r="G554" s="1">
        <v>43277</v>
      </c>
      <c r="H554" t="s">
        <v>51</v>
      </c>
      <c r="I554" t="s">
        <v>52</v>
      </c>
      <c r="K554">
        <v>-39.130001</v>
      </c>
      <c r="L554">
        <v>34.360000999999997</v>
      </c>
      <c r="O554" t="s">
        <v>41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</row>
    <row r="555" spans="1:23">
      <c r="A555" t="s">
        <v>779</v>
      </c>
      <c r="B555" t="s">
        <v>49</v>
      </c>
      <c r="C555" t="s">
        <v>758</v>
      </c>
      <c r="D555" t="s">
        <v>776</v>
      </c>
      <c r="E555" t="s">
        <v>55</v>
      </c>
      <c r="F555" t="s">
        <v>38</v>
      </c>
      <c r="G555" s="1">
        <v>43277</v>
      </c>
      <c r="H555" t="s">
        <v>39</v>
      </c>
      <c r="I555" t="s">
        <v>40</v>
      </c>
      <c r="K555">
        <v>-39.130001</v>
      </c>
      <c r="L555">
        <v>16.670000000000002</v>
      </c>
      <c r="O555" t="s">
        <v>41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</row>
    <row r="556" spans="1:23">
      <c r="A556" t="s">
        <v>780</v>
      </c>
      <c r="B556" t="s">
        <v>34</v>
      </c>
      <c r="C556" t="s">
        <v>758</v>
      </c>
      <c r="D556" t="s">
        <v>781</v>
      </c>
      <c r="E556" t="s">
        <v>55</v>
      </c>
      <c r="F556" t="s">
        <v>38</v>
      </c>
      <c r="G556" s="1">
        <v>43277</v>
      </c>
      <c r="H556" t="s">
        <v>39</v>
      </c>
      <c r="I556" t="s">
        <v>40</v>
      </c>
      <c r="K556">
        <v>-17.18</v>
      </c>
      <c r="L556">
        <v>10.63</v>
      </c>
      <c r="O556" t="s">
        <v>41</v>
      </c>
      <c r="P556" t="s">
        <v>41</v>
      </c>
      <c r="Q556" t="s">
        <v>41</v>
      </c>
      <c r="R556" t="s">
        <v>41</v>
      </c>
      <c r="S556" t="s">
        <v>41</v>
      </c>
      <c r="T556" t="s">
        <v>41</v>
      </c>
    </row>
    <row r="557" spans="1:23">
      <c r="A557" t="s">
        <v>782</v>
      </c>
      <c r="B557" t="s">
        <v>49</v>
      </c>
      <c r="C557" t="s">
        <v>758</v>
      </c>
      <c r="D557" t="s">
        <v>781</v>
      </c>
      <c r="E557" t="s">
        <v>55</v>
      </c>
      <c r="F557" t="s">
        <v>38</v>
      </c>
      <c r="G557" s="1">
        <v>43277</v>
      </c>
      <c r="H557" t="s">
        <v>39</v>
      </c>
      <c r="I557" t="s">
        <v>40</v>
      </c>
      <c r="K557">
        <v>-17.18</v>
      </c>
      <c r="L557">
        <v>13.51</v>
      </c>
      <c r="O557" t="s">
        <v>43</v>
      </c>
      <c r="P557" t="s">
        <v>43</v>
      </c>
      <c r="Q557" t="s">
        <v>41</v>
      </c>
      <c r="R557" t="s">
        <v>41</v>
      </c>
      <c r="S557" t="s">
        <v>41</v>
      </c>
      <c r="T557" t="s">
        <v>41</v>
      </c>
    </row>
    <row r="558" spans="1:23">
      <c r="A558" t="s">
        <v>783</v>
      </c>
      <c r="B558" t="s">
        <v>49</v>
      </c>
      <c r="C558" t="s">
        <v>758</v>
      </c>
      <c r="D558" t="s">
        <v>781</v>
      </c>
      <c r="E558" t="s">
        <v>55</v>
      </c>
      <c r="F558" t="s">
        <v>38</v>
      </c>
      <c r="G558" s="1">
        <v>43277</v>
      </c>
      <c r="H558" t="s">
        <v>51</v>
      </c>
      <c r="I558" t="s">
        <v>52</v>
      </c>
      <c r="K558">
        <v>-17.18</v>
      </c>
      <c r="L558">
        <v>43.84</v>
      </c>
      <c r="O558" t="s">
        <v>41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</row>
    <row r="559" spans="1:23">
      <c r="A559" t="s">
        <v>784</v>
      </c>
      <c r="B559" t="s">
        <v>49</v>
      </c>
      <c r="C559" t="s">
        <v>758</v>
      </c>
      <c r="D559" t="s">
        <v>781</v>
      </c>
      <c r="E559" t="s">
        <v>55</v>
      </c>
      <c r="F559" t="s">
        <v>38</v>
      </c>
      <c r="G559" s="1">
        <v>43277</v>
      </c>
      <c r="H559" t="s">
        <v>39</v>
      </c>
      <c r="I559" t="s">
        <v>40</v>
      </c>
      <c r="K559">
        <v>-17.18</v>
      </c>
      <c r="L559">
        <v>8.4200000999999993</v>
      </c>
      <c r="O559" t="s">
        <v>41</v>
      </c>
      <c r="P559" t="s">
        <v>41</v>
      </c>
      <c r="Q559" t="s">
        <v>41</v>
      </c>
      <c r="R559" t="s">
        <v>41</v>
      </c>
      <c r="S559" t="s">
        <v>41</v>
      </c>
      <c r="T559" t="s">
        <v>41</v>
      </c>
    </row>
    <row r="560" spans="1:23">
      <c r="A560" t="s">
        <v>785</v>
      </c>
      <c r="B560" t="s">
        <v>34</v>
      </c>
      <c r="C560" t="s">
        <v>758</v>
      </c>
      <c r="D560" t="s">
        <v>781</v>
      </c>
      <c r="E560" t="s">
        <v>55</v>
      </c>
      <c r="F560" t="s">
        <v>38</v>
      </c>
      <c r="G560" s="1">
        <v>43277</v>
      </c>
      <c r="H560" t="s">
        <v>51</v>
      </c>
      <c r="I560" t="s">
        <v>52</v>
      </c>
      <c r="K560">
        <v>-17.18</v>
      </c>
      <c r="L560">
        <v>17.91</v>
      </c>
      <c r="O560" t="s">
        <v>41</v>
      </c>
      <c r="P560" t="s">
        <v>41</v>
      </c>
      <c r="Q560" t="s">
        <v>41</v>
      </c>
      <c r="R560" t="s">
        <v>41</v>
      </c>
      <c r="S560" t="s">
        <v>41</v>
      </c>
      <c r="T560" t="s">
        <v>41</v>
      </c>
    </row>
    <row r="561" spans="1:32">
      <c r="A561" t="s">
        <v>786</v>
      </c>
      <c r="B561" t="s">
        <v>34</v>
      </c>
      <c r="C561" t="s">
        <v>758</v>
      </c>
      <c r="D561" t="s">
        <v>781</v>
      </c>
      <c r="E561" t="s">
        <v>55</v>
      </c>
      <c r="F561" t="s">
        <v>38</v>
      </c>
      <c r="G561" s="1">
        <v>43277</v>
      </c>
      <c r="H561" t="s">
        <v>39</v>
      </c>
      <c r="I561" t="s">
        <v>40</v>
      </c>
      <c r="K561">
        <v>-17.18</v>
      </c>
      <c r="L561">
        <v>5.6900000999999998</v>
      </c>
      <c r="O561" t="s">
        <v>41</v>
      </c>
      <c r="P561" t="s">
        <v>43</v>
      </c>
      <c r="Q561" t="s">
        <v>41</v>
      </c>
      <c r="R561" t="s">
        <v>41</v>
      </c>
      <c r="S561" t="s">
        <v>41</v>
      </c>
      <c r="T561" t="s">
        <v>41</v>
      </c>
    </row>
    <row r="562" spans="1:32">
      <c r="A562" t="s">
        <v>787</v>
      </c>
      <c r="B562" t="s">
        <v>34</v>
      </c>
      <c r="C562" t="s">
        <v>788</v>
      </c>
      <c r="D562" t="s">
        <v>789</v>
      </c>
      <c r="E562" t="s">
        <v>55</v>
      </c>
      <c r="F562" t="s">
        <v>38</v>
      </c>
      <c r="G562" s="1">
        <v>43235</v>
      </c>
      <c r="H562" t="s">
        <v>39</v>
      </c>
      <c r="I562" t="s">
        <v>40</v>
      </c>
      <c r="J562" t="s">
        <v>40</v>
      </c>
      <c r="K562">
        <v>-21.68</v>
      </c>
      <c r="L562">
        <v>4.6199998999999998</v>
      </c>
      <c r="M562" t="s">
        <v>41</v>
      </c>
      <c r="O562" t="s">
        <v>41</v>
      </c>
      <c r="P562" t="s">
        <v>41</v>
      </c>
      <c r="Q562" t="s">
        <v>41</v>
      </c>
      <c r="R562" t="s">
        <v>41</v>
      </c>
      <c r="S562" t="s">
        <v>41</v>
      </c>
      <c r="T562" t="s">
        <v>41</v>
      </c>
      <c r="AA562" t="s">
        <v>43</v>
      </c>
      <c r="AE562" t="s">
        <v>43</v>
      </c>
    </row>
    <row r="563" spans="1:32">
      <c r="A563" t="s">
        <v>790</v>
      </c>
      <c r="B563" t="s">
        <v>49</v>
      </c>
      <c r="C563" t="s">
        <v>788</v>
      </c>
      <c r="D563" t="s">
        <v>789</v>
      </c>
      <c r="E563" t="s">
        <v>55</v>
      </c>
      <c r="F563" t="s">
        <v>38</v>
      </c>
      <c r="G563" s="1">
        <v>43235</v>
      </c>
      <c r="H563" t="s">
        <v>51</v>
      </c>
      <c r="I563" t="s">
        <v>40</v>
      </c>
      <c r="J563" t="s">
        <v>52</v>
      </c>
      <c r="K563">
        <v>-21.68</v>
      </c>
      <c r="L563">
        <v>42.82</v>
      </c>
      <c r="M563" t="s">
        <v>43</v>
      </c>
      <c r="N563" t="s">
        <v>45</v>
      </c>
      <c r="O563" t="s">
        <v>41</v>
      </c>
      <c r="P563" t="s">
        <v>43</v>
      </c>
      <c r="Q563" t="s">
        <v>43</v>
      </c>
      <c r="R563" t="s">
        <v>41</v>
      </c>
      <c r="S563" t="s">
        <v>43</v>
      </c>
      <c r="T563" t="s">
        <v>41</v>
      </c>
      <c r="AD563" t="s">
        <v>43</v>
      </c>
    </row>
    <row r="564" spans="1:32">
      <c r="A564" t="s">
        <v>791</v>
      </c>
      <c r="B564" t="s">
        <v>49</v>
      </c>
      <c r="C564" t="s">
        <v>788</v>
      </c>
      <c r="D564" t="s">
        <v>789</v>
      </c>
      <c r="E564" t="s">
        <v>55</v>
      </c>
      <c r="F564" t="s">
        <v>38</v>
      </c>
      <c r="G564" s="1">
        <v>43235</v>
      </c>
      <c r="H564" t="s">
        <v>39</v>
      </c>
      <c r="I564" t="s">
        <v>40</v>
      </c>
      <c r="J564" t="s">
        <v>40</v>
      </c>
      <c r="K564">
        <v>-21.68</v>
      </c>
      <c r="L564">
        <v>23.68</v>
      </c>
      <c r="M564" t="s">
        <v>41</v>
      </c>
      <c r="N564" t="s">
        <v>42</v>
      </c>
      <c r="O564" t="s">
        <v>41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</row>
    <row r="565" spans="1:32">
      <c r="A565" t="s">
        <v>792</v>
      </c>
      <c r="B565" t="s">
        <v>34</v>
      </c>
      <c r="C565" t="s">
        <v>788</v>
      </c>
      <c r="D565" t="s">
        <v>789</v>
      </c>
      <c r="E565" t="s">
        <v>55</v>
      </c>
      <c r="F565" t="s">
        <v>38</v>
      </c>
      <c r="G565" s="1">
        <v>43235</v>
      </c>
      <c r="H565" t="s">
        <v>39</v>
      </c>
      <c r="I565" t="s">
        <v>40</v>
      </c>
      <c r="J565" t="s">
        <v>40</v>
      </c>
      <c r="K565">
        <v>-21.68</v>
      </c>
      <c r="L565">
        <v>11.44</v>
      </c>
      <c r="M565" t="s">
        <v>41</v>
      </c>
      <c r="O565" t="s">
        <v>43</v>
      </c>
      <c r="P565" t="s">
        <v>41</v>
      </c>
      <c r="Q565" t="s">
        <v>41</v>
      </c>
      <c r="R565" t="s">
        <v>41</v>
      </c>
      <c r="S565" t="s">
        <v>41</v>
      </c>
      <c r="T565" t="s">
        <v>41</v>
      </c>
    </row>
    <row r="566" spans="1:32">
      <c r="A566" t="s">
        <v>793</v>
      </c>
      <c r="B566" t="s">
        <v>34</v>
      </c>
      <c r="C566" t="s">
        <v>788</v>
      </c>
      <c r="D566" t="s">
        <v>789</v>
      </c>
      <c r="E566" t="s">
        <v>55</v>
      </c>
      <c r="F566" t="s">
        <v>38</v>
      </c>
      <c r="G566" s="1">
        <v>43235</v>
      </c>
      <c r="H566" t="s">
        <v>39</v>
      </c>
      <c r="I566" t="s">
        <v>40</v>
      </c>
      <c r="J566" t="s">
        <v>40</v>
      </c>
      <c r="K566">
        <v>-21.68</v>
      </c>
      <c r="L566">
        <v>4.3000002000000004</v>
      </c>
      <c r="M566" t="s">
        <v>41</v>
      </c>
      <c r="O566" t="s">
        <v>41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</row>
    <row r="567" spans="1:32">
      <c r="A567" t="s">
        <v>794</v>
      </c>
      <c r="B567" t="s">
        <v>49</v>
      </c>
      <c r="C567" t="s">
        <v>788</v>
      </c>
      <c r="D567" t="s">
        <v>789</v>
      </c>
      <c r="E567" t="s">
        <v>55</v>
      </c>
      <c r="F567" t="s">
        <v>38</v>
      </c>
      <c r="G567" s="1">
        <v>43235</v>
      </c>
      <c r="H567" t="s">
        <v>39</v>
      </c>
      <c r="I567" t="s">
        <v>40</v>
      </c>
      <c r="J567" t="s">
        <v>40</v>
      </c>
      <c r="K567">
        <v>-21.68</v>
      </c>
      <c r="L567">
        <v>5.3000002000000004</v>
      </c>
      <c r="M567" t="s">
        <v>41</v>
      </c>
      <c r="O567" t="s">
        <v>43</v>
      </c>
      <c r="P567" t="s">
        <v>41</v>
      </c>
      <c r="Q567" t="s">
        <v>41</v>
      </c>
      <c r="R567" t="s">
        <v>41</v>
      </c>
      <c r="S567" t="s">
        <v>43</v>
      </c>
      <c r="T567" t="s">
        <v>41</v>
      </c>
    </row>
    <row r="568" spans="1:32">
      <c r="A568" t="s">
        <v>795</v>
      </c>
      <c r="B568" t="s">
        <v>34</v>
      </c>
      <c r="C568" t="s">
        <v>788</v>
      </c>
      <c r="D568" t="s">
        <v>789</v>
      </c>
      <c r="E568" t="s">
        <v>55</v>
      </c>
      <c r="F568" t="s">
        <v>38</v>
      </c>
      <c r="G568" s="1">
        <v>43235</v>
      </c>
      <c r="H568" t="s">
        <v>39</v>
      </c>
      <c r="I568" t="s">
        <v>40</v>
      </c>
      <c r="J568" t="s">
        <v>40</v>
      </c>
      <c r="K568">
        <v>-21.68</v>
      </c>
      <c r="L568">
        <v>5.8600000999999997</v>
      </c>
      <c r="M568" t="s">
        <v>41</v>
      </c>
      <c r="O568" t="s">
        <v>41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</row>
    <row r="569" spans="1:32">
      <c r="A569" t="s">
        <v>796</v>
      </c>
      <c r="B569" t="s">
        <v>49</v>
      </c>
      <c r="C569" t="s">
        <v>797</v>
      </c>
      <c r="D569" t="s">
        <v>798</v>
      </c>
      <c r="E569" t="s">
        <v>55</v>
      </c>
      <c r="F569" t="s">
        <v>38</v>
      </c>
      <c r="G569" s="1">
        <v>43235</v>
      </c>
      <c r="H569" t="s">
        <v>39</v>
      </c>
      <c r="I569" t="s">
        <v>40</v>
      </c>
      <c r="J569" t="s">
        <v>40</v>
      </c>
      <c r="K569">
        <v>-0.63</v>
      </c>
      <c r="L569">
        <v>35.330002</v>
      </c>
      <c r="M569" t="s">
        <v>41</v>
      </c>
      <c r="N569" t="s">
        <v>45</v>
      </c>
      <c r="O569" t="s">
        <v>43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V569" t="s">
        <v>43</v>
      </c>
      <c r="W569" t="s">
        <v>43</v>
      </c>
      <c r="AF569" t="s">
        <v>43</v>
      </c>
    </row>
    <row r="570" spans="1:32">
      <c r="A570" t="s">
        <v>799</v>
      </c>
      <c r="B570" t="s">
        <v>34</v>
      </c>
      <c r="C570" t="s">
        <v>797</v>
      </c>
      <c r="D570" t="s">
        <v>798</v>
      </c>
      <c r="E570" t="s">
        <v>55</v>
      </c>
      <c r="F570" t="s">
        <v>38</v>
      </c>
      <c r="G570" s="1">
        <v>43235</v>
      </c>
      <c r="H570" t="s">
        <v>51</v>
      </c>
      <c r="I570" t="s">
        <v>40</v>
      </c>
      <c r="J570" t="s">
        <v>52</v>
      </c>
      <c r="K570">
        <v>-0.63</v>
      </c>
      <c r="L570">
        <v>56.48</v>
      </c>
      <c r="M570" t="s">
        <v>43</v>
      </c>
      <c r="N570" t="s">
        <v>45</v>
      </c>
      <c r="O570" t="s">
        <v>41</v>
      </c>
      <c r="P570" t="s">
        <v>41</v>
      </c>
      <c r="Q570" t="s">
        <v>41</v>
      </c>
      <c r="R570" t="s">
        <v>43</v>
      </c>
      <c r="S570" t="s">
        <v>41</v>
      </c>
      <c r="T570" t="s">
        <v>41</v>
      </c>
      <c r="W570" t="s">
        <v>43</v>
      </c>
    </row>
    <row r="571" spans="1:32">
      <c r="A571" t="s">
        <v>800</v>
      </c>
      <c r="B571" t="s">
        <v>34</v>
      </c>
      <c r="C571" t="s">
        <v>797</v>
      </c>
      <c r="D571" t="s">
        <v>798</v>
      </c>
      <c r="E571" t="s">
        <v>55</v>
      </c>
      <c r="F571" t="s">
        <v>38</v>
      </c>
      <c r="G571" s="1">
        <v>43235</v>
      </c>
      <c r="H571" t="s">
        <v>39</v>
      </c>
      <c r="I571" t="s">
        <v>40</v>
      </c>
      <c r="J571" t="s">
        <v>40</v>
      </c>
      <c r="K571">
        <v>-0.63</v>
      </c>
      <c r="L571">
        <v>8.1899996000000002</v>
      </c>
      <c r="M571" t="s">
        <v>41</v>
      </c>
      <c r="N571" t="s">
        <v>45</v>
      </c>
      <c r="O571" t="s">
        <v>41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W571" t="s">
        <v>43</v>
      </c>
    </row>
    <row r="572" spans="1:32">
      <c r="A572" t="s">
        <v>801</v>
      </c>
      <c r="B572" t="s">
        <v>34</v>
      </c>
      <c r="C572" t="s">
        <v>797</v>
      </c>
      <c r="D572" t="s">
        <v>802</v>
      </c>
      <c r="E572" t="s">
        <v>55</v>
      </c>
      <c r="F572" t="s">
        <v>38</v>
      </c>
      <c r="G572" s="1">
        <v>43235</v>
      </c>
      <c r="H572" t="s">
        <v>39</v>
      </c>
      <c r="I572" t="s">
        <v>40</v>
      </c>
      <c r="J572" t="s">
        <v>40</v>
      </c>
      <c r="K572">
        <v>-10.86</v>
      </c>
      <c r="L572">
        <v>10.81</v>
      </c>
      <c r="M572" t="s">
        <v>41</v>
      </c>
      <c r="N572" t="s">
        <v>45</v>
      </c>
      <c r="O572" t="s">
        <v>43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</row>
    <row r="573" spans="1:32">
      <c r="A573" t="s">
        <v>803</v>
      </c>
      <c r="B573" t="s">
        <v>34</v>
      </c>
      <c r="C573" t="s">
        <v>797</v>
      </c>
      <c r="D573" t="s">
        <v>802</v>
      </c>
      <c r="E573" t="s">
        <v>55</v>
      </c>
      <c r="F573" t="s">
        <v>38</v>
      </c>
      <c r="G573" s="1">
        <v>43235</v>
      </c>
      <c r="H573" t="s">
        <v>39</v>
      </c>
      <c r="I573" t="s">
        <v>40</v>
      </c>
      <c r="J573" t="s">
        <v>40</v>
      </c>
      <c r="K573">
        <v>-10.86</v>
      </c>
      <c r="L573">
        <v>17.989999999999998</v>
      </c>
      <c r="M573" t="s">
        <v>41</v>
      </c>
      <c r="N573" t="s">
        <v>42</v>
      </c>
      <c r="O573" t="s">
        <v>41</v>
      </c>
      <c r="P573" t="s">
        <v>41</v>
      </c>
      <c r="Q573" t="s">
        <v>41</v>
      </c>
      <c r="R573" t="s">
        <v>41</v>
      </c>
      <c r="S573" t="s">
        <v>43</v>
      </c>
      <c r="T573" t="s">
        <v>41</v>
      </c>
    </row>
    <row r="574" spans="1:32">
      <c r="A574" t="s">
        <v>804</v>
      </c>
      <c r="B574" t="s">
        <v>34</v>
      </c>
      <c r="C574" t="s">
        <v>797</v>
      </c>
      <c r="D574" t="s">
        <v>802</v>
      </c>
      <c r="E574" t="s">
        <v>55</v>
      </c>
      <c r="F574" t="s">
        <v>38</v>
      </c>
      <c r="G574" s="1">
        <v>43235</v>
      </c>
      <c r="H574" t="s">
        <v>51</v>
      </c>
      <c r="I574" t="s">
        <v>40</v>
      </c>
      <c r="J574" t="s">
        <v>52</v>
      </c>
      <c r="K574">
        <v>-10.86</v>
      </c>
      <c r="L574">
        <v>36.330002</v>
      </c>
      <c r="M574" t="s">
        <v>43</v>
      </c>
      <c r="N574" t="s">
        <v>45</v>
      </c>
      <c r="O574" t="s">
        <v>43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</row>
    <row r="575" spans="1:32">
      <c r="A575" t="s">
        <v>805</v>
      </c>
      <c r="B575" t="s">
        <v>49</v>
      </c>
      <c r="C575" t="s">
        <v>797</v>
      </c>
      <c r="D575" t="s">
        <v>802</v>
      </c>
      <c r="E575" t="s">
        <v>55</v>
      </c>
      <c r="F575" t="s">
        <v>38</v>
      </c>
      <c r="G575" s="1">
        <v>43235</v>
      </c>
      <c r="H575" t="s">
        <v>39</v>
      </c>
      <c r="I575" t="s">
        <v>40</v>
      </c>
      <c r="J575" t="s">
        <v>40</v>
      </c>
      <c r="K575">
        <v>-10.86</v>
      </c>
      <c r="L575">
        <v>34.869999</v>
      </c>
      <c r="M575" t="s">
        <v>41</v>
      </c>
      <c r="N575" t="s">
        <v>42</v>
      </c>
      <c r="O575" t="s">
        <v>41</v>
      </c>
      <c r="P575" t="s">
        <v>41</v>
      </c>
      <c r="Q575" t="s">
        <v>41</v>
      </c>
      <c r="R575" t="s">
        <v>41</v>
      </c>
      <c r="S575" t="s">
        <v>41</v>
      </c>
      <c r="T575" t="s">
        <v>43</v>
      </c>
      <c r="V575" t="s">
        <v>43</v>
      </c>
    </row>
    <row r="576" spans="1:32">
      <c r="A576" t="s">
        <v>806</v>
      </c>
      <c r="B576" t="s">
        <v>49</v>
      </c>
      <c r="C576" t="s">
        <v>797</v>
      </c>
      <c r="D576" t="s">
        <v>807</v>
      </c>
      <c r="E576" t="s">
        <v>55</v>
      </c>
      <c r="F576" t="s">
        <v>38</v>
      </c>
      <c r="G576" s="1">
        <v>43235</v>
      </c>
      <c r="H576" t="s">
        <v>51</v>
      </c>
      <c r="I576" t="s">
        <v>40</v>
      </c>
      <c r="J576" t="s">
        <v>52</v>
      </c>
      <c r="K576">
        <v>-27.51</v>
      </c>
      <c r="L576">
        <v>100</v>
      </c>
      <c r="M576" t="s">
        <v>43</v>
      </c>
      <c r="N576" t="s">
        <v>45</v>
      </c>
      <c r="O576" t="s">
        <v>41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Z576" t="s">
        <v>43</v>
      </c>
      <c r="AA576" t="s">
        <v>43</v>
      </c>
      <c r="AB576" t="s">
        <v>43</v>
      </c>
      <c r="AE576" t="s">
        <v>43</v>
      </c>
    </row>
    <row r="577" spans="1:23">
      <c r="A577" t="s">
        <v>808</v>
      </c>
      <c r="B577" t="s">
        <v>49</v>
      </c>
      <c r="C577" t="s">
        <v>797</v>
      </c>
      <c r="D577" t="s">
        <v>809</v>
      </c>
      <c r="E577" t="s">
        <v>55</v>
      </c>
      <c r="F577" t="s">
        <v>38</v>
      </c>
      <c r="G577" s="1">
        <v>43235</v>
      </c>
      <c r="H577" t="s">
        <v>39</v>
      </c>
      <c r="I577" t="s">
        <v>40</v>
      </c>
      <c r="J577" t="s">
        <v>40</v>
      </c>
      <c r="K577">
        <v>-36.009998000000003</v>
      </c>
      <c r="L577">
        <v>49.610000999999997</v>
      </c>
      <c r="M577" t="s">
        <v>41</v>
      </c>
      <c r="N577" t="s">
        <v>45</v>
      </c>
      <c r="O577" t="s">
        <v>41</v>
      </c>
      <c r="P577" t="s">
        <v>41</v>
      </c>
      <c r="Q577" t="s">
        <v>41</v>
      </c>
      <c r="R577" t="s">
        <v>41</v>
      </c>
      <c r="S577" t="s">
        <v>41</v>
      </c>
      <c r="T577" t="s">
        <v>41</v>
      </c>
    </row>
    <row r="578" spans="1:23">
      <c r="A578" t="s">
        <v>810</v>
      </c>
      <c r="B578" t="s">
        <v>34</v>
      </c>
      <c r="C578" t="s">
        <v>797</v>
      </c>
      <c r="D578" t="s">
        <v>809</v>
      </c>
      <c r="E578" t="s">
        <v>55</v>
      </c>
      <c r="F578" t="s">
        <v>38</v>
      </c>
      <c r="G578" s="1">
        <v>43235</v>
      </c>
      <c r="H578" t="s">
        <v>51</v>
      </c>
      <c r="I578" t="s">
        <v>40</v>
      </c>
      <c r="J578" t="s">
        <v>52</v>
      </c>
      <c r="K578">
        <v>-36.009998000000003</v>
      </c>
      <c r="L578">
        <v>50.389999000000003</v>
      </c>
      <c r="M578" t="s">
        <v>43</v>
      </c>
      <c r="N578" t="s">
        <v>45</v>
      </c>
      <c r="O578" t="s">
        <v>41</v>
      </c>
      <c r="P578" t="s">
        <v>41</v>
      </c>
      <c r="Q578" t="s">
        <v>41</v>
      </c>
      <c r="R578" t="s">
        <v>41</v>
      </c>
      <c r="S578" t="s">
        <v>43</v>
      </c>
      <c r="T578" t="s">
        <v>41</v>
      </c>
      <c r="W578" t="s">
        <v>43</v>
      </c>
    </row>
    <row r="579" spans="1:23">
      <c r="A579" t="s">
        <v>811</v>
      </c>
      <c r="B579" t="s">
        <v>34</v>
      </c>
      <c r="C579" t="s">
        <v>797</v>
      </c>
      <c r="D579" t="s">
        <v>812</v>
      </c>
      <c r="E579" t="s">
        <v>55</v>
      </c>
      <c r="F579" t="s">
        <v>38</v>
      </c>
      <c r="G579" s="1">
        <v>43235</v>
      </c>
      <c r="H579" t="s">
        <v>51</v>
      </c>
      <c r="I579" t="s">
        <v>40</v>
      </c>
      <c r="J579" t="s">
        <v>52</v>
      </c>
      <c r="K579">
        <v>-45.43</v>
      </c>
      <c r="L579">
        <v>100</v>
      </c>
      <c r="M579" t="s">
        <v>43</v>
      </c>
      <c r="N579" t="s">
        <v>45</v>
      </c>
      <c r="O579" t="s">
        <v>41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</row>
    <row r="580" spans="1:23">
      <c r="A580" t="s">
        <v>813</v>
      </c>
      <c r="B580" t="s">
        <v>34</v>
      </c>
      <c r="C580" t="s">
        <v>797</v>
      </c>
      <c r="D580" t="s">
        <v>814</v>
      </c>
      <c r="E580" t="s">
        <v>55</v>
      </c>
      <c r="F580" t="s">
        <v>38</v>
      </c>
      <c r="G580" s="1">
        <v>43235</v>
      </c>
      <c r="H580" t="s">
        <v>39</v>
      </c>
      <c r="I580" t="s">
        <v>40</v>
      </c>
      <c r="J580" t="s">
        <v>40</v>
      </c>
      <c r="K580">
        <v>-28.709999</v>
      </c>
      <c r="L580">
        <v>23.879999000000002</v>
      </c>
      <c r="M580" t="s">
        <v>41</v>
      </c>
      <c r="N580" t="s">
        <v>45</v>
      </c>
      <c r="O580" t="s">
        <v>41</v>
      </c>
      <c r="P580" t="s">
        <v>41</v>
      </c>
      <c r="Q580" t="s">
        <v>41</v>
      </c>
      <c r="R580" t="s">
        <v>41</v>
      </c>
      <c r="S580" t="s">
        <v>43</v>
      </c>
      <c r="T580" t="s">
        <v>41</v>
      </c>
    </row>
    <row r="581" spans="1:23">
      <c r="A581" t="s">
        <v>815</v>
      </c>
      <c r="B581" t="s">
        <v>49</v>
      </c>
      <c r="C581" t="s">
        <v>797</v>
      </c>
      <c r="D581" t="s">
        <v>814</v>
      </c>
      <c r="E581" t="s">
        <v>55</v>
      </c>
      <c r="F581" t="s">
        <v>38</v>
      </c>
      <c r="G581" s="1">
        <v>43235</v>
      </c>
      <c r="H581" t="s">
        <v>51</v>
      </c>
      <c r="I581" t="s">
        <v>40</v>
      </c>
      <c r="J581" t="s">
        <v>52</v>
      </c>
      <c r="K581">
        <v>-28.709999</v>
      </c>
      <c r="L581">
        <v>43.200001</v>
      </c>
      <c r="M581" t="s">
        <v>43</v>
      </c>
      <c r="N581" t="s">
        <v>45</v>
      </c>
      <c r="O581" t="s">
        <v>41</v>
      </c>
      <c r="P581" t="s">
        <v>41</v>
      </c>
      <c r="Q581" t="s">
        <v>41</v>
      </c>
      <c r="R581" t="s">
        <v>41</v>
      </c>
      <c r="S581" t="s">
        <v>43</v>
      </c>
      <c r="T581" t="s">
        <v>41</v>
      </c>
    </row>
    <row r="582" spans="1:23">
      <c r="A582" t="s">
        <v>816</v>
      </c>
      <c r="B582" t="s">
        <v>34</v>
      </c>
      <c r="C582" t="s">
        <v>797</v>
      </c>
      <c r="D582" t="s">
        <v>814</v>
      </c>
      <c r="E582" t="s">
        <v>55</v>
      </c>
      <c r="F582" t="s">
        <v>38</v>
      </c>
      <c r="G582" s="1">
        <v>43235</v>
      </c>
      <c r="H582" t="s">
        <v>39</v>
      </c>
      <c r="I582" t="s">
        <v>40</v>
      </c>
      <c r="J582" t="s">
        <v>40</v>
      </c>
      <c r="K582">
        <v>-28.709999</v>
      </c>
      <c r="L582">
        <v>19.040001</v>
      </c>
      <c r="M582" t="s">
        <v>41</v>
      </c>
      <c r="N582" t="s">
        <v>45</v>
      </c>
      <c r="O582" t="s">
        <v>41</v>
      </c>
      <c r="P582" t="s">
        <v>41</v>
      </c>
      <c r="Q582" t="s">
        <v>41</v>
      </c>
      <c r="R582" t="s">
        <v>41</v>
      </c>
      <c r="S582" t="s">
        <v>43</v>
      </c>
      <c r="T582" t="s">
        <v>41</v>
      </c>
    </row>
    <row r="583" spans="1:23">
      <c r="A583" t="s">
        <v>817</v>
      </c>
      <c r="B583" t="s">
        <v>34</v>
      </c>
      <c r="C583" t="s">
        <v>797</v>
      </c>
      <c r="D583" t="s">
        <v>814</v>
      </c>
      <c r="E583" t="s">
        <v>55</v>
      </c>
      <c r="F583" t="s">
        <v>38</v>
      </c>
      <c r="G583" s="1">
        <v>43235</v>
      </c>
      <c r="H583" t="s">
        <v>39</v>
      </c>
      <c r="I583" t="s">
        <v>40</v>
      </c>
      <c r="J583" t="s">
        <v>40</v>
      </c>
      <c r="K583">
        <v>-28.709999</v>
      </c>
      <c r="L583">
        <v>13.89</v>
      </c>
      <c r="M583" t="s">
        <v>41</v>
      </c>
      <c r="N583" t="s">
        <v>45</v>
      </c>
      <c r="O583" t="s">
        <v>43</v>
      </c>
      <c r="P583" t="s">
        <v>41</v>
      </c>
      <c r="Q583" t="s">
        <v>41</v>
      </c>
      <c r="R583" t="s">
        <v>41</v>
      </c>
      <c r="S583" t="s">
        <v>43</v>
      </c>
      <c r="T583" t="s">
        <v>41</v>
      </c>
    </row>
    <row r="584" spans="1:23">
      <c r="A584" t="s">
        <v>818</v>
      </c>
      <c r="B584" t="s">
        <v>49</v>
      </c>
      <c r="C584" t="s">
        <v>797</v>
      </c>
      <c r="D584" t="s">
        <v>819</v>
      </c>
      <c r="E584" t="s">
        <v>55</v>
      </c>
      <c r="F584" t="s">
        <v>38</v>
      </c>
      <c r="G584" s="1">
        <v>43235</v>
      </c>
      <c r="H584" t="s">
        <v>51</v>
      </c>
      <c r="I584" t="s">
        <v>40</v>
      </c>
      <c r="J584" t="s">
        <v>52</v>
      </c>
      <c r="K584">
        <v>-41.73</v>
      </c>
      <c r="L584">
        <v>74.559997999999993</v>
      </c>
      <c r="M584" t="s">
        <v>43</v>
      </c>
      <c r="N584" t="s">
        <v>45</v>
      </c>
      <c r="O584" t="s">
        <v>41</v>
      </c>
      <c r="P584" t="s">
        <v>41</v>
      </c>
      <c r="Q584" t="s">
        <v>41</v>
      </c>
      <c r="R584" t="s">
        <v>41</v>
      </c>
      <c r="S584" t="s">
        <v>41</v>
      </c>
      <c r="T584" t="s">
        <v>41</v>
      </c>
    </row>
    <row r="585" spans="1:23">
      <c r="A585" t="s">
        <v>820</v>
      </c>
      <c r="B585" t="s">
        <v>34</v>
      </c>
      <c r="C585" t="s">
        <v>797</v>
      </c>
      <c r="D585" t="s">
        <v>819</v>
      </c>
      <c r="E585" t="s">
        <v>55</v>
      </c>
      <c r="F585" t="s">
        <v>38</v>
      </c>
      <c r="G585" s="1">
        <v>43235</v>
      </c>
      <c r="H585" t="s">
        <v>39</v>
      </c>
      <c r="I585" t="s">
        <v>40</v>
      </c>
      <c r="J585" t="s">
        <v>40</v>
      </c>
      <c r="K585">
        <v>-41.73</v>
      </c>
      <c r="L585">
        <v>25.440000999999999</v>
      </c>
      <c r="M585" t="s">
        <v>41</v>
      </c>
      <c r="N585" t="s">
        <v>45</v>
      </c>
      <c r="O585" t="s">
        <v>41</v>
      </c>
      <c r="P585" t="s">
        <v>41</v>
      </c>
      <c r="Q585" t="s">
        <v>41</v>
      </c>
      <c r="R585" t="s">
        <v>41</v>
      </c>
      <c r="S585" t="s">
        <v>43</v>
      </c>
      <c r="T585" t="s">
        <v>41</v>
      </c>
    </row>
    <row r="586" spans="1:23">
      <c r="A586" t="s">
        <v>821</v>
      </c>
      <c r="B586" t="s">
        <v>34</v>
      </c>
      <c r="C586" t="s">
        <v>797</v>
      </c>
      <c r="D586" t="s">
        <v>822</v>
      </c>
      <c r="E586" t="s">
        <v>55</v>
      </c>
      <c r="F586" t="s">
        <v>38</v>
      </c>
      <c r="G586" s="1">
        <v>43235</v>
      </c>
      <c r="H586" t="s">
        <v>39</v>
      </c>
      <c r="I586" t="s">
        <v>40</v>
      </c>
      <c r="J586" t="s">
        <v>40</v>
      </c>
      <c r="K586">
        <v>-18.73</v>
      </c>
      <c r="L586">
        <v>24.92</v>
      </c>
      <c r="M586" t="s">
        <v>41</v>
      </c>
      <c r="N586" t="s">
        <v>45</v>
      </c>
      <c r="O586" t="s">
        <v>41</v>
      </c>
      <c r="P586" t="s">
        <v>41</v>
      </c>
      <c r="Q586" t="s">
        <v>41</v>
      </c>
      <c r="R586" t="s">
        <v>41</v>
      </c>
      <c r="S586" t="s">
        <v>41</v>
      </c>
      <c r="T586" t="s">
        <v>41</v>
      </c>
    </row>
    <row r="587" spans="1:23">
      <c r="A587" t="s">
        <v>823</v>
      </c>
      <c r="B587" t="s">
        <v>34</v>
      </c>
      <c r="C587" t="s">
        <v>797</v>
      </c>
      <c r="D587" t="s">
        <v>822</v>
      </c>
      <c r="E587" t="s">
        <v>55</v>
      </c>
      <c r="F587" t="s">
        <v>38</v>
      </c>
      <c r="G587" s="1">
        <v>43235</v>
      </c>
      <c r="H587" t="s">
        <v>39</v>
      </c>
      <c r="I587" t="s">
        <v>40</v>
      </c>
      <c r="J587" t="s">
        <v>40</v>
      </c>
      <c r="K587">
        <v>-18.73</v>
      </c>
      <c r="L587">
        <v>15.11</v>
      </c>
      <c r="M587" t="s">
        <v>41</v>
      </c>
      <c r="O587" t="s">
        <v>41</v>
      </c>
      <c r="P587" t="s">
        <v>41</v>
      </c>
      <c r="Q587" t="s">
        <v>41</v>
      </c>
      <c r="R587" t="s">
        <v>41</v>
      </c>
      <c r="S587" t="s">
        <v>43</v>
      </c>
      <c r="T587" t="s">
        <v>41</v>
      </c>
    </row>
    <row r="588" spans="1:23">
      <c r="A588" t="s">
        <v>824</v>
      </c>
      <c r="B588" t="s">
        <v>34</v>
      </c>
      <c r="C588" t="s">
        <v>797</v>
      </c>
      <c r="D588" t="s">
        <v>822</v>
      </c>
      <c r="E588" t="s">
        <v>55</v>
      </c>
      <c r="F588" t="s">
        <v>38</v>
      </c>
      <c r="G588" s="1">
        <v>43235</v>
      </c>
      <c r="H588" t="s">
        <v>51</v>
      </c>
      <c r="I588" t="s">
        <v>40</v>
      </c>
      <c r="J588" t="s">
        <v>52</v>
      </c>
      <c r="K588">
        <v>-18.73</v>
      </c>
      <c r="L588">
        <v>59.970001000000003</v>
      </c>
      <c r="M588" t="s">
        <v>43</v>
      </c>
      <c r="O588" t="s">
        <v>43</v>
      </c>
      <c r="P588" t="s">
        <v>41</v>
      </c>
      <c r="Q588" t="s">
        <v>41</v>
      </c>
      <c r="R588" t="s">
        <v>41</v>
      </c>
      <c r="S588" t="s">
        <v>41</v>
      </c>
      <c r="T588" t="s">
        <v>41</v>
      </c>
    </row>
    <row r="589" spans="1:23">
      <c r="A589" t="s">
        <v>825</v>
      </c>
      <c r="B589" t="s">
        <v>34</v>
      </c>
      <c r="C589" t="s">
        <v>797</v>
      </c>
      <c r="D589" t="s">
        <v>826</v>
      </c>
      <c r="E589" t="s">
        <v>55</v>
      </c>
      <c r="F589" t="s">
        <v>38</v>
      </c>
      <c r="G589" s="1">
        <v>43235</v>
      </c>
      <c r="H589" t="s">
        <v>39</v>
      </c>
      <c r="I589" t="s">
        <v>40</v>
      </c>
      <c r="J589" t="s">
        <v>40</v>
      </c>
      <c r="K589">
        <v>15.27</v>
      </c>
      <c r="L589">
        <v>10.96</v>
      </c>
      <c r="M589" t="s">
        <v>41</v>
      </c>
      <c r="N589" t="s">
        <v>45</v>
      </c>
      <c r="O589" t="s">
        <v>41</v>
      </c>
      <c r="P589" t="s">
        <v>41</v>
      </c>
      <c r="Q589" t="s">
        <v>43</v>
      </c>
      <c r="R589" t="s">
        <v>41</v>
      </c>
      <c r="S589" t="s">
        <v>41</v>
      </c>
      <c r="T589" t="s">
        <v>41</v>
      </c>
    </row>
    <row r="590" spans="1:23">
      <c r="A590" t="s">
        <v>827</v>
      </c>
      <c r="B590" t="s">
        <v>49</v>
      </c>
      <c r="C590" t="s">
        <v>797</v>
      </c>
      <c r="D590" t="s">
        <v>826</v>
      </c>
      <c r="E590" t="s">
        <v>55</v>
      </c>
      <c r="F590" t="s">
        <v>38</v>
      </c>
      <c r="G590" s="1">
        <v>43235</v>
      </c>
      <c r="H590" t="s">
        <v>51</v>
      </c>
      <c r="I590" t="s">
        <v>40</v>
      </c>
      <c r="J590" t="s">
        <v>52</v>
      </c>
      <c r="K590">
        <v>15.27</v>
      </c>
      <c r="L590">
        <v>72.559997999999993</v>
      </c>
      <c r="M590" t="s">
        <v>43</v>
      </c>
      <c r="N590" t="s">
        <v>45</v>
      </c>
      <c r="O590" t="s">
        <v>41</v>
      </c>
      <c r="P590" t="s">
        <v>41</v>
      </c>
      <c r="Q590" t="s">
        <v>43</v>
      </c>
      <c r="R590" t="s">
        <v>41</v>
      </c>
      <c r="S590" t="s">
        <v>41</v>
      </c>
      <c r="T590" t="s">
        <v>41</v>
      </c>
      <c r="V590" t="s">
        <v>43</v>
      </c>
      <c r="W590" t="s">
        <v>43</v>
      </c>
    </row>
    <row r="591" spans="1:23">
      <c r="A591" t="s">
        <v>828</v>
      </c>
      <c r="B591" t="s">
        <v>49</v>
      </c>
      <c r="C591" t="s">
        <v>797</v>
      </c>
      <c r="D591" t="s">
        <v>826</v>
      </c>
      <c r="E591" t="s">
        <v>55</v>
      </c>
      <c r="F591" t="s">
        <v>38</v>
      </c>
      <c r="G591" s="1">
        <v>43235</v>
      </c>
      <c r="H591" t="s">
        <v>39</v>
      </c>
      <c r="I591" t="s">
        <v>40</v>
      </c>
      <c r="J591" t="s">
        <v>40</v>
      </c>
      <c r="K591">
        <v>15.27</v>
      </c>
      <c r="L591">
        <v>16.489999999999998</v>
      </c>
      <c r="M591" t="s">
        <v>41</v>
      </c>
      <c r="N591" t="s">
        <v>45</v>
      </c>
      <c r="O591" t="s">
        <v>41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</row>
    <row r="592" spans="1:23">
      <c r="A592" t="s">
        <v>829</v>
      </c>
      <c r="B592" t="s">
        <v>49</v>
      </c>
      <c r="C592" t="s">
        <v>797</v>
      </c>
      <c r="D592" t="s">
        <v>830</v>
      </c>
      <c r="E592" t="s">
        <v>55</v>
      </c>
      <c r="F592" t="s">
        <v>38</v>
      </c>
      <c r="G592" s="1">
        <v>43235</v>
      </c>
      <c r="H592" t="s">
        <v>39</v>
      </c>
      <c r="I592" t="s">
        <v>40</v>
      </c>
      <c r="J592" t="s">
        <v>40</v>
      </c>
      <c r="K592">
        <v>25.540001</v>
      </c>
      <c r="L592">
        <v>15.31</v>
      </c>
      <c r="M592" t="s">
        <v>41</v>
      </c>
      <c r="N592" t="s">
        <v>45</v>
      </c>
      <c r="O592" t="s">
        <v>41</v>
      </c>
      <c r="P592" t="s">
        <v>43</v>
      </c>
      <c r="Q592" t="s">
        <v>41</v>
      </c>
      <c r="R592" t="s">
        <v>41</v>
      </c>
      <c r="S592" t="s">
        <v>41</v>
      </c>
      <c r="T592" t="s">
        <v>41</v>
      </c>
    </row>
    <row r="593" spans="1:33">
      <c r="A593" t="s">
        <v>831</v>
      </c>
      <c r="B593" t="s">
        <v>34</v>
      </c>
      <c r="C593" t="s">
        <v>797</v>
      </c>
      <c r="D593" t="s">
        <v>830</v>
      </c>
      <c r="E593" t="s">
        <v>55</v>
      </c>
      <c r="F593" t="s">
        <v>38</v>
      </c>
      <c r="G593" s="1">
        <v>43235</v>
      </c>
      <c r="H593" t="s">
        <v>39</v>
      </c>
      <c r="I593" t="s">
        <v>40</v>
      </c>
      <c r="J593" t="s">
        <v>40</v>
      </c>
      <c r="K593">
        <v>25.540001</v>
      </c>
      <c r="L593">
        <v>9.4300002999999997</v>
      </c>
      <c r="M593" t="s">
        <v>41</v>
      </c>
      <c r="N593" t="s">
        <v>45</v>
      </c>
      <c r="O593" t="s">
        <v>41</v>
      </c>
      <c r="P593" t="s">
        <v>41</v>
      </c>
      <c r="Q593" t="s">
        <v>43</v>
      </c>
      <c r="R593" t="s">
        <v>41</v>
      </c>
      <c r="S593" t="s">
        <v>41</v>
      </c>
      <c r="T593" t="s">
        <v>41</v>
      </c>
    </row>
    <row r="594" spans="1:33">
      <c r="A594" t="s">
        <v>832</v>
      </c>
      <c r="B594" t="s">
        <v>34</v>
      </c>
      <c r="C594" t="s">
        <v>797</v>
      </c>
      <c r="D594" t="s">
        <v>830</v>
      </c>
      <c r="E594" t="s">
        <v>55</v>
      </c>
      <c r="F594" t="s">
        <v>38</v>
      </c>
      <c r="G594" s="1">
        <v>43235</v>
      </c>
      <c r="H594" t="s">
        <v>39</v>
      </c>
      <c r="I594" t="s">
        <v>40</v>
      </c>
      <c r="J594" t="s">
        <v>40</v>
      </c>
      <c r="K594">
        <v>25.540001</v>
      </c>
      <c r="L594">
        <v>1.52</v>
      </c>
      <c r="M594" t="s">
        <v>41</v>
      </c>
      <c r="N594" t="s">
        <v>45</v>
      </c>
      <c r="O594" t="s">
        <v>41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</row>
    <row r="595" spans="1:33">
      <c r="A595" t="s">
        <v>833</v>
      </c>
      <c r="B595" t="s">
        <v>49</v>
      </c>
      <c r="C595" t="s">
        <v>797</v>
      </c>
      <c r="D595" t="s">
        <v>830</v>
      </c>
      <c r="E595" t="s">
        <v>55</v>
      </c>
      <c r="F595" t="s">
        <v>38</v>
      </c>
      <c r="G595" s="1">
        <v>43235</v>
      </c>
      <c r="H595" t="s">
        <v>39</v>
      </c>
      <c r="I595" t="s">
        <v>40</v>
      </c>
      <c r="J595" t="s">
        <v>40</v>
      </c>
      <c r="K595">
        <v>25.540001</v>
      </c>
      <c r="L595">
        <v>6.98</v>
      </c>
      <c r="M595" t="s">
        <v>41</v>
      </c>
      <c r="N595" t="s">
        <v>42</v>
      </c>
      <c r="O595" t="s">
        <v>41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</row>
    <row r="596" spans="1:33">
      <c r="A596" t="s">
        <v>834</v>
      </c>
      <c r="B596" t="s">
        <v>49</v>
      </c>
      <c r="C596" t="s">
        <v>797</v>
      </c>
      <c r="D596" t="s">
        <v>830</v>
      </c>
      <c r="E596" t="s">
        <v>55</v>
      </c>
      <c r="F596" t="s">
        <v>38</v>
      </c>
      <c r="G596" s="1">
        <v>43235</v>
      </c>
      <c r="H596" t="s">
        <v>39</v>
      </c>
      <c r="I596" t="s">
        <v>40</v>
      </c>
      <c r="J596" t="s">
        <v>40</v>
      </c>
      <c r="K596">
        <v>25.540001</v>
      </c>
      <c r="L596">
        <v>3.98</v>
      </c>
      <c r="M596" t="s">
        <v>41</v>
      </c>
      <c r="N596" t="s">
        <v>42</v>
      </c>
      <c r="O596" t="s">
        <v>41</v>
      </c>
      <c r="P596" t="s">
        <v>41</v>
      </c>
      <c r="Q596" t="s">
        <v>43</v>
      </c>
      <c r="R596" t="s">
        <v>41</v>
      </c>
      <c r="S596" t="s">
        <v>41</v>
      </c>
      <c r="T596" t="s">
        <v>41</v>
      </c>
      <c r="W596" t="s">
        <v>43</v>
      </c>
    </row>
    <row r="597" spans="1:33">
      <c r="A597" t="s">
        <v>835</v>
      </c>
      <c r="B597" t="s">
        <v>49</v>
      </c>
      <c r="C597" t="s">
        <v>797</v>
      </c>
      <c r="D597" t="s">
        <v>830</v>
      </c>
      <c r="E597" t="s">
        <v>55</v>
      </c>
      <c r="F597" t="s">
        <v>38</v>
      </c>
      <c r="G597" s="1">
        <v>43235</v>
      </c>
      <c r="H597" t="s">
        <v>51</v>
      </c>
      <c r="I597" t="s">
        <v>40</v>
      </c>
      <c r="J597" t="s">
        <v>52</v>
      </c>
      <c r="K597">
        <v>25.540001</v>
      </c>
      <c r="L597">
        <v>28.370000999999998</v>
      </c>
      <c r="M597" t="s">
        <v>43</v>
      </c>
      <c r="N597" t="s">
        <v>45</v>
      </c>
      <c r="O597" t="s">
        <v>41</v>
      </c>
      <c r="P597" t="s">
        <v>41</v>
      </c>
      <c r="Q597" t="s">
        <v>43</v>
      </c>
      <c r="R597" t="s">
        <v>41</v>
      </c>
      <c r="S597" t="s">
        <v>41</v>
      </c>
      <c r="T597" t="s">
        <v>41</v>
      </c>
    </row>
    <row r="598" spans="1:33">
      <c r="A598" t="s">
        <v>836</v>
      </c>
      <c r="B598" t="s">
        <v>49</v>
      </c>
      <c r="C598" t="s">
        <v>797</v>
      </c>
      <c r="D598" t="s">
        <v>830</v>
      </c>
      <c r="E598" t="s">
        <v>55</v>
      </c>
      <c r="F598" t="s">
        <v>38</v>
      </c>
      <c r="G598" s="1">
        <v>43235</v>
      </c>
      <c r="H598" t="s">
        <v>39</v>
      </c>
      <c r="I598" t="s">
        <v>40</v>
      </c>
      <c r="J598" t="s">
        <v>40</v>
      </c>
      <c r="K598">
        <v>25.540001</v>
      </c>
      <c r="L598">
        <v>10.24</v>
      </c>
      <c r="M598" t="s">
        <v>41</v>
      </c>
      <c r="N598" t="s">
        <v>45</v>
      </c>
      <c r="O598" t="s">
        <v>41</v>
      </c>
      <c r="P598" t="s">
        <v>41</v>
      </c>
      <c r="Q598" t="s">
        <v>41</v>
      </c>
      <c r="R598" t="s">
        <v>41</v>
      </c>
      <c r="S598" t="s">
        <v>43</v>
      </c>
      <c r="T598" t="s">
        <v>41</v>
      </c>
      <c r="W598" t="s">
        <v>43</v>
      </c>
      <c r="AA598" t="s">
        <v>43</v>
      </c>
    </row>
    <row r="599" spans="1:33">
      <c r="A599" t="s">
        <v>837</v>
      </c>
      <c r="B599" t="s">
        <v>34</v>
      </c>
      <c r="C599" t="s">
        <v>797</v>
      </c>
      <c r="D599" t="s">
        <v>830</v>
      </c>
      <c r="E599" t="s">
        <v>55</v>
      </c>
      <c r="F599" t="s">
        <v>38</v>
      </c>
      <c r="G599" s="1">
        <v>43235</v>
      </c>
      <c r="H599" t="s">
        <v>39</v>
      </c>
      <c r="I599" t="s">
        <v>40</v>
      </c>
      <c r="J599" t="s">
        <v>40</v>
      </c>
      <c r="K599">
        <v>25.540001</v>
      </c>
      <c r="L599">
        <v>14.99</v>
      </c>
      <c r="M599" t="s">
        <v>41</v>
      </c>
      <c r="R599" t="s">
        <v>41</v>
      </c>
      <c r="T599" t="s">
        <v>41</v>
      </c>
    </row>
    <row r="600" spans="1:33">
      <c r="A600" t="s">
        <v>838</v>
      </c>
      <c r="B600" t="s">
        <v>34</v>
      </c>
      <c r="C600" t="s">
        <v>797</v>
      </c>
      <c r="D600" t="s">
        <v>830</v>
      </c>
      <c r="E600" t="s">
        <v>55</v>
      </c>
      <c r="F600" t="s">
        <v>38</v>
      </c>
      <c r="G600" s="1">
        <v>43235</v>
      </c>
      <c r="H600" t="s">
        <v>39</v>
      </c>
      <c r="I600" t="s">
        <v>40</v>
      </c>
      <c r="J600" t="s">
        <v>40</v>
      </c>
      <c r="K600">
        <v>25.540001</v>
      </c>
      <c r="L600">
        <v>3.99</v>
      </c>
      <c r="M600" t="s">
        <v>41</v>
      </c>
      <c r="N600" t="s">
        <v>42</v>
      </c>
      <c r="O600" t="s">
        <v>41</v>
      </c>
      <c r="P600" t="s">
        <v>41</v>
      </c>
      <c r="Q600" t="s">
        <v>43</v>
      </c>
      <c r="R600" t="s">
        <v>41</v>
      </c>
      <c r="S600" t="s">
        <v>41</v>
      </c>
      <c r="T600" t="s">
        <v>41</v>
      </c>
    </row>
    <row r="601" spans="1:33">
      <c r="A601" t="s">
        <v>839</v>
      </c>
      <c r="B601" t="s">
        <v>49</v>
      </c>
      <c r="C601" t="s">
        <v>797</v>
      </c>
      <c r="D601" t="s">
        <v>830</v>
      </c>
      <c r="E601" t="s">
        <v>55</v>
      </c>
      <c r="F601" t="s">
        <v>38</v>
      </c>
      <c r="G601" s="1">
        <v>43235</v>
      </c>
      <c r="H601" t="s">
        <v>39</v>
      </c>
      <c r="I601" t="s">
        <v>40</v>
      </c>
      <c r="J601" t="s">
        <v>40</v>
      </c>
      <c r="K601">
        <v>25.540001</v>
      </c>
      <c r="L601">
        <v>5.1900000999999998</v>
      </c>
      <c r="M601" t="s">
        <v>41</v>
      </c>
      <c r="N601" t="s">
        <v>42</v>
      </c>
      <c r="O601" t="s">
        <v>41</v>
      </c>
      <c r="P601" t="s">
        <v>41</v>
      </c>
      <c r="Q601" t="s">
        <v>41</v>
      </c>
      <c r="R601" t="s">
        <v>41</v>
      </c>
      <c r="S601" t="s">
        <v>41</v>
      </c>
      <c r="T601" t="s">
        <v>41</v>
      </c>
    </row>
    <row r="602" spans="1:33">
      <c r="A602" t="s">
        <v>840</v>
      </c>
      <c r="B602" t="s">
        <v>49</v>
      </c>
      <c r="C602" t="s">
        <v>797</v>
      </c>
      <c r="D602" t="s">
        <v>841</v>
      </c>
      <c r="E602" t="s">
        <v>55</v>
      </c>
      <c r="F602" t="s">
        <v>38</v>
      </c>
      <c r="G602" s="1">
        <v>43235</v>
      </c>
      <c r="H602" t="s">
        <v>51</v>
      </c>
      <c r="I602" t="s">
        <v>40</v>
      </c>
      <c r="J602" t="s">
        <v>52</v>
      </c>
      <c r="K602">
        <v>5.2399997999999997</v>
      </c>
      <c r="L602">
        <v>100</v>
      </c>
      <c r="M602" t="s">
        <v>43</v>
      </c>
      <c r="N602" t="s">
        <v>45</v>
      </c>
      <c r="O602" t="s">
        <v>43</v>
      </c>
      <c r="P602" t="s">
        <v>41</v>
      </c>
      <c r="Q602" t="s">
        <v>41</v>
      </c>
      <c r="R602" t="s">
        <v>41</v>
      </c>
      <c r="S602" t="s">
        <v>43</v>
      </c>
      <c r="T602" t="s">
        <v>41</v>
      </c>
      <c r="U602" t="s">
        <v>43</v>
      </c>
      <c r="V602" t="s">
        <v>43</v>
      </c>
      <c r="AF602" t="s">
        <v>43</v>
      </c>
    </row>
    <row r="603" spans="1:33">
      <c r="A603" t="s">
        <v>842</v>
      </c>
      <c r="B603" t="s">
        <v>34</v>
      </c>
      <c r="C603" t="s">
        <v>797</v>
      </c>
      <c r="D603" t="s">
        <v>843</v>
      </c>
      <c r="E603" t="s">
        <v>55</v>
      </c>
      <c r="F603" t="s">
        <v>38</v>
      </c>
      <c r="G603" s="1">
        <v>43235</v>
      </c>
      <c r="H603" t="s">
        <v>39</v>
      </c>
      <c r="I603" t="s">
        <v>40</v>
      </c>
      <c r="J603" t="s">
        <v>40</v>
      </c>
      <c r="K603">
        <v>7.0000000000000007E-2</v>
      </c>
      <c r="L603">
        <v>1.7</v>
      </c>
      <c r="M603" t="s">
        <v>41</v>
      </c>
      <c r="N603" t="s">
        <v>45</v>
      </c>
      <c r="O603" t="s">
        <v>41</v>
      </c>
      <c r="P603" t="s">
        <v>41</v>
      </c>
      <c r="Q603" t="s">
        <v>41</v>
      </c>
      <c r="R603" t="s">
        <v>41</v>
      </c>
      <c r="S603" t="s">
        <v>41</v>
      </c>
      <c r="T603" t="s">
        <v>41</v>
      </c>
      <c r="AG603" t="s">
        <v>41</v>
      </c>
    </row>
    <row r="604" spans="1:33">
      <c r="A604" t="s">
        <v>844</v>
      </c>
      <c r="B604" t="s">
        <v>34</v>
      </c>
      <c r="C604" t="s">
        <v>797</v>
      </c>
      <c r="D604" t="s">
        <v>843</v>
      </c>
      <c r="E604" t="s">
        <v>55</v>
      </c>
      <c r="F604" t="s">
        <v>38</v>
      </c>
      <c r="G604" s="1">
        <v>43235</v>
      </c>
      <c r="H604" t="s">
        <v>39</v>
      </c>
      <c r="I604" t="s">
        <v>40</v>
      </c>
      <c r="J604" t="s">
        <v>40</v>
      </c>
      <c r="K604">
        <v>7.0000000000000007E-2</v>
      </c>
      <c r="L604">
        <v>25.43</v>
      </c>
      <c r="M604" t="s">
        <v>41</v>
      </c>
      <c r="N604" t="s">
        <v>42</v>
      </c>
      <c r="O604" t="s">
        <v>41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Z604" t="s">
        <v>43</v>
      </c>
      <c r="AB604" t="s">
        <v>43</v>
      </c>
      <c r="AC604" t="s">
        <v>43</v>
      </c>
      <c r="AE604" t="s">
        <v>43</v>
      </c>
      <c r="AG604" t="s">
        <v>41</v>
      </c>
    </row>
    <row r="605" spans="1:33">
      <c r="A605" t="s">
        <v>845</v>
      </c>
      <c r="B605" t="s">
        <v>34</v>
      </c>
      <c r="C605" t="s">
        <v>797</v>
      </c>
      <c r="D605" t="s">
        <v>843</v>
      </c>
      <c r="E605" t="s">
        <v>55</v>
      </c>
      <c r="F605" t="s">
        <v>38</v>
      </c>
      <c r="G605" s="1">
        <v>43235</v>
      </c>
      <c r="H605" t="s">
        <v>39</v>
      </c>
      <c r="I605" t="s">
        <v>40</v>
      </c>
      <c r="J605" t="s">
        <v>40</v>
      </c>
      <c r="K605">
        <v>7.0000000000000007E-2</v>
      </c>
      <c r="L605">
        <v>30.15</v>
      </c>
      <c r="M605" t="s">
        <v>41</v>
      </c>
      <c r="N605" t="s">
        <v>45</v>
      </c>
      <c r="O605" t="s">
        <v>41</v>
      </c>
      <c r="P605" t="s">
        <v>41</v>
      </c>
      <c r="Q605" t="s">
        <v>43</v>
      </c>
      <c r="R605" t="s">
        <v>41</v>
      </c>
      <c r="S605" t="s">
        <v>41</v>
      </c>
      <c r="T605" t="s">
        <v>41</v>
      </c>
      <c r="AG605" t="s">
        <v>43</v>
      </c>
    </row>
    <row r="606" spans="1:33">
      <c r="A606" t="s">
        <v>846</v>
      </c>
      <c r="B606" t="s">
        <v>34</v>
      </c>
      <c r="C606" t="s">
        <v>797</v>
      </c>
      <c r="D606" t="s">
        <v>843</v>
      </c>
      <c r="E606" t="s">
        <v>55</v>
      </c>
      <c r="F606" t="s">
        <v>38</v>
      </c>
      <c r="G606" s="1">
        <v>43235</v>
      </c>
      <c r="H606" t="s">
        <v>39</v>
      </c>
      <c r="I606" t="s">
        <v>40</v>
      </c>
      <c r="J606" t="s">
        <v>40</v>
      </c>
      <c r="K606">
        <v>7.0000000000000007E-2</v>
      </c>
      <c r="L606">
        <v>3.8599999</v>
      </c>
      <c r="M606" t="s">
        <v>41</v>
      </c>
      <c r="N606" t="s">
        <v>45</v>
      </c>
      <c r="O606" t="s">
        <v>41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AG606" t="s">
        <v>41</v>
      </c>
    </row>
    <row r="607" spans="1:33">
      <c r="A607" t="s">
        <v>847</v>
      </c>
      <c r="B607" t="s">
        <v>34</v>
      </c>
      <c r="C607" t="s">
        <v>797</v>
      </c>
      <c r="D607" t="s">
        <v>843</v>
      </c>
      <c r="E607" t="s">
        <v>55</v>
      </c>
      <c r="F607" t="s">
        <v>38</v>
      </c>
      <c r="G607" s="1">
        <v>43235</v>
      </c>
      <c r="H607" t="s">
        <v>39</v>
      </c>
      <c r="I607" t="s">
        <v>40</v>
      </c>
      <c r="J607" t="s">
        <v>40</v>
      </c>
      <c r="K607">
        <v>7.0000000000000007E-2</v>
      </c>
      <c r="L607">
        <v>5.4099997999999996</v>
      </c>
      <c r="M607" t="s">
        <v>41</v>
      </c>
      <c r="N607" t="s">
        <v>45</v>
      </c>
      <c r="O607" t="s">
        <v>43</v>
      </c>
      <c r="P607" t="s">
        <v>41</v>
      </c>
      <c r="Q607" t="s">
        <v>41</v>
      </c>
      <c r="R607" t="s">
        <v>41</v>
      </c>
      <c r="S607" t="s">
        <v>43</v>
      </c>
      <c r="T607" t="s">
        <v>41</v>
      </c>
      <c r="AG607" t="s">
        <v>41</v>
      </c>
    </row>
    <row r="608" spans="1:33">
      <c r="A608" t="s">
        <v>848</v>
      </c>
      <c r="B608" t="s">
        <v>49</v>
      </c>
      <c r="C608" t="s">
        <v>797</v>
      </c>
      <c r="D608" t="s">
        <v>843</v>
      </c>
      <c r="E608" t="s">
        <v>55</v>
      </c>
      <c r="F608" t="s">
        <v>38</v>
      </c>
      <c r="G608" s="1">
        <v>43235</v>
      </c>
      <c r="H608" t="s">
        <v>51</v>
      </c>
      <c r="I608" t="s">
        <v>40</v>
      </c>
      <c r="J608" t="s">
        <v>52</v>
      </c>
      <c r="K608">
        <v>7.0000000000000007E-2</v>
      </c>
      <c r="L608">
        <v>33.450001</v>
      </c>
      <c r="M608" t="s">
        <v>43</v>
      </c>
      <c r="N608" t="s">
        <v>45</v>
      </c>
      <c r="O608" t="s">
        <v>41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V608" t="s">
        <v>43</v>
      </c>
      <c r="AG608" t="s">
        <v>41</v>
      </c>
    </row>
    <row r="609" spans="1:32">
      <c r="A609" t="s">
        <v>849</v>
      </c>
      <c r="B609" t="s">
        <v>34</v>
      </c>
      <c r="C609" t="s">
        <v>797</v>
      </c>
      <c r="D609" t="s">
        <v>850</v>
      </c>
      <c r="E609" t="s">
        <v>55</v>
      </c>
      <c r="F609" t="s">
        <v>38</v>
      </c>
      <c r="G609" s="1">
        <v>43235</v>
      </c>
      <c r="H609" t="s">
        <v>51</v>
      </c>
      <c r="I609" t="s">
        <v>40</v>
      </c>
      <c r="J609" t="s">
        <v>52</v>
      </c>
      <c r="K609">
        <v>-32.029998999999997</v>
      </c>
      <c r="L609">
        <v>40.549999</v>
      </c>
      <c r="M609" t="s">
        <v>43</v>
      </c>
      <c r="N609" t="s">
        <v>45</v>
      </c>
      <c r="O609" t="s">
        <v>41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</row>
    <row r="610" spans="1:32">
      <c r="A610" t="s">
        <v>851</v>
      </c>
      <c r="B610" t="s">
        <v>34</v>
      </c>
      <c r="C610" t="s">
        <v>797</v>
      </c>
      <c r="D610" t="s">
        <v>850</v>
      </c>
      <c r="E610" t="s">
        <v>55</v>
      </c>
      <c r="F610" t="s">
        <v>38</v>
      </c>
      <c r="G610" s="1">
        <v>43235</v>
      </c>
      <c r="H610" t="s">
        <v>39</v>
      </c>
      <c r="I610" t="s">
        <v>40</v>
      </c>
      <c r="J610" t="s">
        <v>40</v>
      </c>
      <c r="K610">
        <v>-32.029998999999997</v>
      </c>
      <c r="L610">
        <v>31.290001</v>
      </c>
      <c r="M610" t="s">
        <v>41</v>
      </c>
      <c r="N610" t="s">
        <v>45</v>
      </c>
      <c r="O610" t="s">
        <v>41</v>
      </c>
      <c r="P610" t="s">
        <v>41</v>
      </c>
      <c r="Q610" t="s">
        <v>41</v>
      </c>
      <c r="R610" t="s">
        <v>41</v>
      </c>
      <c r="S610" t="s">
        <v>43</v>
      </c>
      <c r="T610" t="s">
        <v>41</v>
      </c>
    </row>
    <row r="611" spans="1:32">
      <c r="A611" t="s">
        <v>852</v>
      </c>
      <c r="B611" t="s">
        <v>49</v>
      </c>
      <c r="C611" t="s">
        <v>797</v>
      </c>
      <c r="D611" t="s">
        <v>850</v>
      </c>
      <c r="E611" t="s">
        <v>55</v>
      </c>
      <c r="F611" t="s">
        <v>38</v>
      </c>
      <c r="G611" s="1">
        <v>43235</v>
      </c>
      <c r="H611" t="s">
        <v>39</v>
      </c>
      <c r="I611" t="s">
        <v>40</v>
      </c>
      <c r="J611" t="s">
        <v>40</v>
      </c>
      <c r="K611">
        <v>-32.029998999999997</v>
      </c>
      <c r="L611">
        <v>28.16</v>
      </c>
      <c r="M611" t="s">
        <v>41</v>
      </c>
      <c r="N611" t="s">
        <v>45</v>
      </c>
      <c r="O611" t="s">
        <v>41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W611" t="s">
        <v>43</v>
      </c>
    </row>
    <row r="612" spans="1:32">
      <c r="A612" t="s">
        <v>853</v>
      </c>
      <c r="B612" t="s">
        <v>34</v>
      </c>
      <c r="C612" t="s">
        <v>854</v>
      </c>
      <c r="D612" t="s">
        <v>855</v>
      </c>
      <c r="E612" t="s">
        <v>37</v>
      </c>
      <c r="F612" t="s">
        <v>38</v>
      </c>
      <c r="G612" s="1">
        <v>43263</v>
      </c>
      <c r="H612" t="s">
        <v>51</v>
      </c>
      <c r="I612" t="s">
        <v>40</v>
      </c>
      <c r="J612" t="s">
        <v>52</v>
      </c>
      <c r="K612">
        <v>-15.85</v>
      </c>
      <c r="L612">
        <v>61.810001</v>
      </c>
      <c r="M612" t="s">
        <v>43</v>
      </c>
      <c r="N612" t="s">
        <v>45</v>
      </c>
      <c r="O612" t="s">
        <v>43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W612" t="s">
        <v>43</v>
      </c>
      <c r="AB612" t="s">
        <v>43</v>
      </c>
      <c r="AF612" t="s">
        <v>43</v>
      </c>
    </row>
    <row r="613" spans="1:32">
      <c r="A613" t="s">
        <v>856</v>
      </c>
      <c r="B613" t="s">
        <v>49</v>
      </c>
      <c r="C613" t="s">
        <v>854</v>
      </c>
      <c r="D613" t="s">
        <v>855</v>
      </c>
      <c r="E613" t="s">
        <v>37</v>
      </c>
      <c r="F613" t="s">
        <v>38</v>
      </c>
      <c r="G613" s="1">
        <v>43263</v>
      </c>
      <c r="H613" t="s">
        <v>39</v>
      </c>
      <c r="I613" t="s">
        <v>40</v>
      </c>
      <c r="J613" t="s">
        <v>40</v>
      </c>
      <c r="K613">
        <v>-15.85</v>
      </c>
      <c r="L613">
        <v>27.549999</v>
      </c>
      <c r="M613" t="s">
        <v>41</v>
      </c>
      <c r="N613" t="s">
        <v>45</v>
      </c>
      <c r="O613" t="s">
        <v>41</v>
      </c>
      <c r="P613" t="s">
        <v>41</v>
      </c>
      <c r="Q613" t="s">
        <v>41</v>
      </c>
      <c r="R613" t="s">
        <v>43</v>
      </c>
      <c r="S613" t="s">
        <v>41</v>
      </c>
      <c r="T613" t="s">
        <v>41</v>
      </c>
    </row>
    <row r="614" spans="1:32">
      <c r="A614" t="s">
        <v>857</v>
      </c>
      <c r="B614" t="s">
        <v>34</v>
      </c>
      <c r="C614" t="s">
        <v>854</v>
      </c>
      <c r="D614" t="s">
        <v>855</v>
      </c>
      <c r="E614" t="s">
        <v>37</v>
      </c>
      <c r="F614" t="s">
        <v>38</v>
      </c>
      <c r="G614" s="1">
        <v>43263</v>
      </c>
      <c r="H614" t="s">
        <v>39</v>
      </c>
      <c r="I614" t="s">
        <v>40</v>
      </c>
      <c r="J614" t="s">
        <v>40</v>
      </c>
      <c r="K614">
        <v>-15.85</v>
      </c>
      <c r="L614">
        <v>10.64</v>
      </c>
      <c r="M614" t="s">
        <v>41</v>
      </c>
      <c r="N614" t="s">
        <v>45</v>
      </c>
      <c r="O614" t="s">
        <v>41</v>
      </c>
      <c r="P614" t="s">
        <v>41</v>
      </c>
      <c r="Q614" t="s">
        <v>41</v>
      </c>
      <c r="R614" t="s">
        <v>41</v>
      </c>
      <c r="S614" t="s">
        <v>43</v>
      </c>
      <c r="T614" t="s">
        <v>43</v>
      </c>
    </row>
    <row r="615" spans="1:32">
      <c r="A615" t="s">
        <v>858</v>
      </c>
      <c r="B615" t="s">
        <v>34</v>
      </c>
      <c r="C615" t="s">
        <v>854</v>
      </c>
      <c r="D615" t="s">
        <v>859</v>
      </c>
      <c r="E615" t="s">
        <v>55</v>
      </c>
      <c r="F615" t="s">
        <v>38</v>
      </c>
      <c r="G615" s="1">
        <v>43263</v>
      </c>
      <c r="H615" t="s">
        <v>51</v>
      </c>
      <c r="I615" t="s">
        <v>40</v>
      </c>
      <c r="J615" t="s">
        <v>52</v>
      </c>
      <c r="K615">
        <v>-16.879999000000002</v>
      </c>
      <c r="L615">
        <v>71.5</v>
      </c>
      <c r="M615" t="s">
        <v>43</v>
      </c>
      <c r="N615" t="s">
        <v>45</v>
      </c>
      <c r="O615" t="s">
        <v>41</v>
      </c>
      <c r="P615" t="s">
        <v>41</v>
      </c>
      <c r="Q615" t="s">
        <v>41</v>
      </c>
      <c r="R615" t="s">
        <v>41</v>
      </c>
      <c r="S615" t="s">
        <v>43</v>
      </c>
      <c r="T615" t="s">
        <v>41</v>
      </c>
    </row>
    <row r="616" spans="1:32">
      <c r="A616" t="s">
        <v>860</v>
      </c>
      <c r="B616" t="s">
        <v>49</v>
      </c>
      <c r="C616" t="s">
        <v>854</v>
      </c>
      <c r="D616" t="s">
        <v>859</v>
      </c>
      <c r="E616" t="s">
        <v>55</v>
      </c>
      <c r="F616" t="s">
        <v>38</v>
      </c>
      <c r="G616" s="1">
        <v>43263</v>
      </c>
      <c r="H616" t="s">
        <v>39</v>
      </c>
      <c r="I616" t="s">
        <v>40</v>
      </c>
      <c r="J616" t="s">
        <v>40</v>
      </c>
      <c r="K616">
        <v>-16.879999000000002</v>
      </c>
      <c r="L616">
        <v>28.5</v>
      </c>
      <c r="M616" t="s">
        <v>41</v>
      </c>
      <c r="N616" t="s">
        <v>42</v>
      </c>
      <c r="O616" t="s">
        <v>41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</row>
    <row r="617" spans="1:32">
      <c r="A617" t="s">
        <v>861</v>
      </c>
      <c r="B617" t="s">
        <v>49</v>
      </c>
      <c r="C617" t="s">
        <v>854</v>
      </c>
      <c r="D617" t="s">
        <v>862</v>
      </c>
      <c r="E617" t="s">
        <v>55</v>
      </c>
      <c r="F617" t="s">
        <v>38</v>
      </c>
      <c r="G617" s="1">
        <v>43263</v>
      </c>
      <c r="H617" t="s">
        <v>51</v>
      </c>
      <c r="I617" t="s">
        <v>39</v>
      </c>
      <c r="J617" t="s">
        <v>40</v>
      </c>
      <c r="K617">
        <v>-20.73</v>
      </c>
      <c r="L617">
        <v>41.810001</v>
      </c>
      <c r="M617" t="s">
        <v>41</v>
      </c>
      <c r="N617" t="s">
        <v>45</v>
      </c>
      <c r="O617" t="s">
        <v>41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W617" t="s">
        <v>43</v>
      </c>
      <c r="AA617" t="s">
        <v>43</v>
      </c>
    </row>
    <row r="618" spans="1:32">
      <c r="A618" t="s">
        <v>863</v>
      </c>
      <c r="B618" t="s">
        <v>34</v>
      </c>
      <c r="C618" t="s">
        <v>854</v>
      </c>
      <c r="D618" t="s">
        <v>862</v>
      </c>
      <c r="E618" t="s">
        <v>55</v>
      </c>
      <c r="F618" t="s">
        <v>38</v>
      </c>
      <c r="G618" s="1">
        <v>43263</v>
      </c>
      <c r="H618" t="s">
        <v>39</v>
      </c>
      <c r="I618" t="s">
        <v>40</v>
      </c>
      <c r="J618" t="s">
        <v>40</v>
      </c>
      <c r="K618">
        <v>-20.73</v>
      </c>
      <c r="L618">
        <v>18.370000999999998</v>
      </c>
      <c r="M618" t="s">
        <v>41</v>
      </c>
      <c r="N618" t="s">
        <v>45</v>
      </c>
      <c r="O618" t="s">
        <v>41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</row>
    <row r="619" spans="1:32">
      <c r="A619" t="s">
        <v>864</v>
      </c>
      <c r="B619" t="s">
        <v>34</v>
      </c>
      <c r="C619" t="s">
        <v>854</v>
      </c>
      <c r="D619" t="s">
        <v>862</v>
      </c>
      <c r="E619" t="s">
        <v>55</v>
      </c>
      <c r="F619" t="s">
        <v>38</v>
      </c>
      <c r="G619" s="1">
        <v>43263</v>
      </c>
      <c r="H619" t="s">
        <v>51</v>
      </c>
      <c r="I619" t="s">
        <v>51</v>
      </c>
      <c r="J619" t="s">
        <v>52</v>
      </c>
      <c r="K619">
        <v>-20.73</v>
      </c>
      <c r="L619">
        <v>39.82</v>
      </c>
      <c r="M619" t="s">
        <v>43</v>
      </c>
      <c r="N619" t="s">
        <v>45</v>
      </c>
      <c r="O619" t="s">
        <v>43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</row>
    <row r="620" spans="1:32">
      <c r="A620" t="s">
        <v>865</v>
      </c>
      <c r="B620" t="s">
        <v>34</v>
      </c>
      <c r="C620" t="s">
        <v>854</v>
      </c>
      <c r="D620" t="s">
        <v>866</v>
      </c>
      <c r="E620" t="s">
        <v>55</v>
      </c>
      <c r="F620" t="s">
        <v>38</v>
      </c>
      <c r="G620" s="1">
        <v>43263</v>
      </c>
      <c r="H620" t="s">
        <v>39</v>
      </c>
      <c r="I620" t="s">
        <v>40</v>
      </c>
      <c r="J620" t="s">
        <v>40</v>
      </c>
      <c r="K620">
        <v>-38.68</v>
      </c>
      <c r="L620">
        <v>30.27</v>
      </c>
      <c r="M620" t="s">
        <v>41</v>
      </c>
      <c r="N620" t="s">
        <v>42</v>
      </c>
      <c r="O620" t="s">
        <v>43</v>
      </c>
      <c r="P620" t="s">
        <v>41</v>
      </c>
      <c r="Q620" t="s">
        <v>41</v>
      </c>
      <c r="R620" t="s">
        <v>41</v>
      </c>
      <c r="S620" t="s">
        <v>43</v>
      </c>
      <c r="T620" t="s">
        <v>41</v>
      </c>
    </row>
    <row r="621" spans="1:32">
      <c r="A621" t="s">
        <v>867</v>
      </c>
      <c r="B621" t="s">
        <v>49</v>
      </c>
      <c r="C621" t="s">
        <v>854</v>
      </c>
      <c r="D621" t="s">
        <v>866</v>
      </c>
      <c r="E621" t="s">
        <v>55</v>
      </c>
      <c r="F621" t="s">
        <v>38</v>
      </c>
      <c r="G621" s="1">
        <v>43263</v>
      </c>
      <c r="H621" t="s">
        <v>51</v>
      </c>
      <c r="I621" t="s">
        <v>40</v>
      </c>
      <c r="J621" t="s">
        <v>52</v>
      </c>
      <c r="K621">
        <v>-38.68</v>
      </c>
      <c r="L621">
        <v>69.730002999999996</v>
      </c>
      <c r="M621" t="s">
        <v>43</v>
      </c>
      <c r="N621" t="s">
        <v>45</v>
      </c>
      <c r="O621" t="s">
        <v>41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AA621" t="s">
        <v>43</v>
      </c>
    </row>
    <row r="622" spans="1:32">
      <c r="A622" t="s">
        <v>868</v>
      </c>
      <c r="B622" t="s">
        <v>34</v>
      </c>
      <c r="C622" t="s">
        <v>854</v>
      </c>
      <c r="D622" t="s">
        <v>869</v>
      </c>
      <c r="E622" t="s">
        <v>55</v>
      </c>
      <c r="F622" t="s">
        <v>38</v>
      </c>
      <c r="G622" s="1">
        <v>43263</v>
      </c>
      <c r="H622" t="s">
        <v>51</v>
      </c>
      <c r="I622" t="s">
        <v>51</v>
      </c>
      <c r="J622" t="s">
        <v>52</v>
      </c>
      <c r="K622">
        <v>-28.309999000000001</v>
      </c>
      <c r="L622">
        <v>28.469999000000001</v>
      </c>
      <c r="M622" t="s">
        <v>43</v>
      </c>
      <c r="N622" t="s">
        <v>42</v>
      </c>
      <c r="O622" t="s">
        <v>41</v>
      </c>
      <c r="P622" t="s">
        <v>41</v>
      </c>
      <c r="Q622" t="s">
        <v>41</v>
      </c>
      <c r="R622" t="s">
        <v>41</v>
      </c>
      <c r="S622" t="s">
        <v>41</v>
      </c>
      <c r="T622" t="s">
        <v>41</v>
      </c>
    </row>
    <row r="623" spans="1:32">
      <c r="A623" t="s">
        <v>870</v>
      </c>
      <c r="B623" t="s">
        <v>49</v>
      </c>
      <c r="C623" t="s">
        <v>854</v>
      </c>
      <c r="D623" t="s">
        <v>869</v>
      </c>
      <c r="E623" t="s">
        <v>55</v>
      </c>
      <c r="F623" t="s">
        <v>38</v>
      </c>
      <c r="G623" s="1">
        <v>43263</v>
      </c>
      <c r="H623" t="s">
        <v>51</v>
      </c>
      <c r="I623" t="s">
        <v>39</v>
      </c>
      <c r="J623" t="s">
        <v>40</v>
      </c>
      <c r="K623">
        <v>-28.309999000000001</v>
      </c>
      <c r="L623">
        <v>29.459999</v>
      </c>
      <c r="M623" t="s">
        <v>41</v>
      </c>
      <c r="N623" t="s">
        <v>45</v>
      </c>
      <c r="O623" t="s">
        <v>41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AA623" t="s">
        <v>43</v>
      </c>
      <c r="AE623" t="s">
        <v>43</v>
      </c>
    </row>
    <row r="624" spans="1:32">
      <c r="A624" t="s">
        <v>871</v>
      </c>
      <c r="B624" t="s">
        <v>34</v>
      </c>
      <c r="C624" t="s">
        <v>854</v>
      </c>
      <c r="D624" t="s">
        <v>869</v>
      </c>
      <c r="E624" t="s">
        <v>55</v>
      </c>
      <c r="F624" t="s">
        <v>38</v>
      </c>
      <c r="G624" s="1">
        <v>43263</v>
      </c>
      <c r="H624" t="s">
        <v>39</v>
      </c>
      <c r="I624" t="s">
        <v>40</v>
      </c>
      <c r="J624" t="s">
        <v>40</v>
      </c>
      <c r="K624">
        <v>-28.309999000000001</v>
      </c>
      <c r="L624">
        <v>25.719999000000001</v>
      </c>
      <c r="M624" t="s">
        <v>41</v>
      </c>
      <c r="N624" t="s">
        <v>45</v>
      </c>
      <c r="O624" t="s">
        <v>41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</row>
    <row r="625" spans="1:30">
      <c r="A625" t="s">
        <v>872</v>
      </c>
      <c r="B625" t="s">
        <v>34</v>
      </c>
      <c r="C625" t="s">
        <v>854</v>
      </c>
      <c r="D625" t="s">
        <v>869</v>
      </c>
      <c r="E625" t="s">
        <v>55</v>
      </c>
      <c r="F625" t="s">
        <v>38</v>
      </c>
      <c r="G625" s="1">
        <v>43263</v>
      </c>
      <c r="H625" t="s">
        <v>39</v>
      </c>
      <c r="I625" t="s">
        <v>40</v>
      </c>
      <c r="J625" t="s">
        <v>40</v>
      </c>
      <c r="K625">
        <v>-28.309999000000001</v>
      </c>
      <c r="L625">
        <v>7.2199998000000001</v>
      </c>
      <c r="M625" t="s">
        <v>41</v>
      </c>
      <c r="N625" t="s">
        <v>45</v>
      </c>
      <c r="O625" t="s">
        <v>41</v>
      </c>
      <c r="P625" t="s">
        <v>41</v>
      </c>
      <c r="Q625" t="s">
        <v>41</v>
      </c>
      <c r="R625" t="s">
        <v>41</v>
      </c>
      <c r="S625" t="s">
        <v>43</v>
      </c>
      <c r="T625" t="s">
        <v>41</v>
      </c>
    </row>
    <row r="626" spans="1:30">
      <c r="A626" t="s">
        <v>873</v>
      </c>
      <c r="B626" t="s">
        <v>34</v>
      </c>
      <c r="C626" t="s">
        <v>854</v>
      </c>
      <c r="D626" t="s">
        <v>869</v>
      </c>
      <c r="E626" t="s">
        <v>55</v>
      </c>
      <c r="F626" t="s">
        <v>38</v>
      </c>
      <c r="G626" s="1">
        <v>43263</v>
      </c>
      <c r="H626" t="s">
        <v>39</v>
      </c>
      <c r="I626" t="s">
        <v>40</v>
      </c>
      <c r="J626" t="s">
        <v>40</v>
      </c>
      <c r="K626">
        <v>-28.309999000000001</v>
      </c>
      <c r="L626">
        <v>9.1300001000000002</v>
      </c>
      <c r="M626" t="s">
        <v>41</v>
      </c>
      <c r="N626" t="s">
        <v>45</v>
      </c>
      <c r="O626" t="s">
        <v>41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</row>
    <row r="627" spans="1:30">
      <c r="A627" t="s">
        <v>874</v>
      </c>
      <c r="B627" t="s">
        <v>34</v>
      </c>
      <c r="C627" t="s">
        <v>854</v>
      </c>
      <c r="D627" t="s">
        <v>875</v>
      </c>
      <c r="E627" t="s">
        <v>55</v>
      </c>
      <c r="F627" t="s">
        <v>38</v>
      </c>
      <c r="G627" s="1">
        <v>43263</v>
      </c>
      <c r="H627" t="s">
        <v>51</v>
      </c>
      <c r="I627" t="s">
        <v>40</v>
      </c>
      <c r="J627" t="s">
        <v>52</v>
      </c>
      <c r="K627">
        <v>-19.280000999999999</v>
      </c>
      <c r="L627">
        <v>59.959999000000003</v>
      </c>
      <c r="M627" t="s">
        <v>43</v>
      </c>
      <c r="N627" t="s">
        <v>45</v>
      </c>
      <c r="O627" t="s">
        <v>41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W627" t="s">
        <v>43</v>
      </c>
    </row>
    <row r="628" spans="1:30">
      <c r="A628" t="s">
        <v>876</v>
      </c>
      <c r="B628" t="s">
        <v>34</v>
      </c>
      <c r="C628" t="s">
        <v>854</v>
      </c>
      <c r="D628" t="s">
        <v>875</v>
      </c>
      <c r="E628" t="s">
        <v>55</v>
      </c>
      <c r="F628" t="s">
        <v>38</v>
      </c>
      <c r="G628" s="1">
        <v>43263</v>
      </c>
      <c r="H628" t="s">
        <v>39</v>
      </c>
      <c r="I628" t="s">
        <v>40</v>
      </c>
      <c r="J628" t="s">
        <v>40</v>
      </c>
      <c r="K628">
        <v>-19.280000999999999</v>
      </c>
      <c r="L628">
        <v>13.41</v>
      </c>
      <c r="M628" t="s">
        <v>41</v>
      </c>
      <c r="N628" t="s">
        <v>42</v>
      </c>
      <c r="O628" t="s">
        <v>41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W628" t="s">
        <v>41</v>
      </c>
    </row>
    <row r="629" spans="1:30">
      <c r="A629" t="s">
        <v>877</v>
      </c>
      <c r="B629" t="s">
        <v>34</v>
      </c>
      <c r="C629" t="s">
        <v>854</v>
      </c>
      <c r="D629" t="s">
        <v>875</v>
      </c>
      <c r="E629" t="s">
        <v>55</v>
      </c>
      <c r="F629" t="s">
        <v>38</v>
      </c>
      <c r="G629" s="1">
        <v>43263</v>
      </c>
      <c r="H629" t="s">
        <v>39</v>
      </c>
      <c r="I629" t="s">
        <v>40</v>
      </c>
      <c r="J629" t="s">
        <v>40</v>
      </c>
      <c r="K629">
        <v>-19.280000999999999</v>
      </c>
      <c r="L629">
        <v>17.170000000000002</v>
      </c>
      <c r="M629" t="s">
        <v>41</v>
      </c>
      <c r="N629" t="s">
        <v>42</v>
      </c>
      <c r="O629" t="s">
        <v>41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</row>
    <row r="630" spans="1:30">
      <c r="A630" t="s">
        <v>878</v>
      </c>
      <c r="B630" t="s">
        <v>34</v>
      </c>
      <c r="C630" t="s">
        <v>854</v>
      </c>
      <c r="D630" t="s">
        <v>875</v>
      </c>
      <c r="E630" t="s">
        <v>55</v>
      </c>
      <c r="F630" t="s">
        <v>38</v>
      </c>
      <c r="G630" s="1">
        <v>43263</v>
      </c>
      <c r="H630" t="s">
        <v>39</v>
      </c>
      <c r="I630" t="s">
        <v>40</v>
      </c>
      <c r="J630" t="s">
        <v>40</v>
      </c>
      <c r="K630">
        <v>-19.280000999999999</v>
      </c>
      <c r="L630">
        <v>9.4600000000000009</v>
      </c>
      <c r="M630" t="s">
        <v>41</v>
      </c>
      <c r="N630" t="s">
        <v>45</v>
      </c>
      <c r="O630" t="s">
        <v>41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</row>
    <row r="631" spans="1:30">
      <c r="A631" t="s">
        <v>879</v>
      </c>
      <c r="B631" t="s">
        <v>34</v>
      </c>
      <c r="C631" t="s">
        <v>854</v>
      </c>
      <c r="D631" t="s">
        <v>880</v>
      </c>
      <c r="E631" t="s">
        <v>55</v>
      </c>
      <c r="F631" t="s">
        <v>38</v>
      </c>
      <c r="G631" s="1">
        <v>43263</v>
      </c>
      <c r="H631" t="s">
        <v>39</v>
      </c>
      <c r="I631" t="s">
        <v>40</v>
      </c>
      <c r="J631" t="s">
        <v>40</v>
      </c>
      <c r="K631">
        <v>-19.23</v>
      </c>
      <c r="L631">
        <v>17.780000999999999</v>
      </c>
      <c r="M631" t="s">
        <v>41</v>
      </c>
      <c r="N631" t="s">
        <v>45</v>
      </c>
      <c r="O631" t="s">
        <v>41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W631" t="s">
        <v>43</v>
      </c>
      <c r="AA631" t="s">
        <v>41</v>
      </c>
    </row>
    <row r="632" spans="1:30">
      <c r="A632" t="s">
        <v>881</v>
      </c>
      <c r="B632" t="s">
        <v>34</v>
      </c>
      <c r="C632" t="s">
        <v>854</v>
      </c>
      <c r="D632" t="s">
        <v>880</v>
      </c>
      <c r="E632" t="s">
        <v>55</v>
      </c>
      <c r="F632" t="s">
        <v>38</v>
      </c>
      <c r="G632" s="1">
        <v>43263</v>
      </c>
      <c r="H632" t="s">
        <v>39</v>
      </c>
      <c r="I632" t="s">
        <v>40</v>
      </c>
      <c r="J632" t="s">
        <v>40</v>
      </c>
      <c r="K632">
        <v>-19.23</v>
      </c>
      <c r="L632">
        <v>11.22</v>
      </c>
      <c r="M632" t="s">
        <v>41</v>
      </c>
      <c r="N632" t="s">
        <v>45</v>
      </c>
      <c r="O632" t="s">
        <v>43</v>
      </c>
      <c r="P632" t="s">
        <v>41</v>
      </c>
      <c r="Q632" t="s">
        <v>41</v>
      </c>
      <c r="R632" t="s">
        <v>41</v>
      </c>
      <c r="S632" t="s">
        <v>43</v>
      </c>
      <c r="T632" t="s">
        <v>41</v>
      </c>
      <c r="W632" t="s">
        <v>41</v>
      </c>
      <c r="AA632" t="s">
        <v>41</v>
      </c>
    </row>
    <row r="633" spans="1:30">
      <c r="A633" t="s">
        <v>882</v>
      </c>
      <c r="B633" t="s">
        <v>34</v>
      </c>
      <c r="C633" t="s">
        <v>854</v>
      </c>
      <c r="D633" t="s">
        <v>880</v>
      </c>
      <c r="E633" t="s">
        <v>55</v>
      </c>
      <c r="F633" t="s">
        <v>38</v>
      </c>
      <c r="G633" s="1">
        <v>43263</v>
      </c>
      <c r="H633" t="s">
        <v>51</v>
      </c>
      <c r="I633" t="s">
        <v>39</v>
      </c>
      <c r="J633" t="s">
        <v>40</v>
      </c>
      <c r="K633">
        <v>-19.23</v>
      </c>
      <c r="L633">
        <v>29.700001</v>
      </c>
      <c r="M633" t="s">
        <v>41</v>
      </c>
      <c r="N633" t="s">
        <v>45</v>
      </c>
      <c r="O633" t="s">
        <v>41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W633" t="s">
        <v>43</v>
      </c>
      <c r="AA633" t="s">
        <v>43</v>
      </c>
    </row>
    <row r="634" spans="1:30">
      <c r="A634" t="s">
        <v>883</v>
      </c>
      <c r="B634" t="s">
        <v>34</v>
      </c>
      <c r="C634" t="s">
        <v>854</v>
      </c>
      <c r="D634" t="s">
        <v>880</v>
      </c>
      <c r="E634" t="s">
        <v>55</v>
      </c>
      <c r="F634" t="s">
        <v>38</v>
      </c>
      <c r="G634" s="1">
        <v>43263</v>
      </c>
      <c r="H634" t="s">
        <v>51</v>
      </c>
      <c r="I634" t="s">
        <v>51</v>
      </c>
      <c r="J634" t="s">
        <v>52</v>
      </c>
      <c r="K634">
        <v>-19.23</v>
      </c>
      <c r="L634">
        <v>41.299999</v>
      </c>
      <c r="M634" t="s">
        <v>43</v>
      </c>
      <c r="N634" t="s">
        <v>42</v>
      </c>
      <c r="O634" t="s">
        <v>43</v>
      </c>
      <c r="P634" t="s">
        <v>41</v>
      </c>
      <c r="Q634" t="s">
        <v>43</v>
      </c>
      <c r="R634" t="s">
        <v>41</v>
      </c>
      <c r="S634" t="s">
        <v>41</v>
      </c>
      <c r="T634" t="s">
        <v>41</v>
      </c>
      <c r="W634" t="s">
        <v>41</v>
      </c>
      <c r="AA634" t="s">
        <v>41</v>
      </c>
    </row>
    <row r="635" spans="1:30">
      <c r="A635" t="s">
        <v>884</v>
      </c>
      <c r="B635" t="s">
        <v>34</v>
      </c>
      <c r="C635" t="s">
        <v>885</v>
      </c>
      <c r="D635" t="s">
        <v>886</v>
      </c>
      <c r="E635" t="s">
        <v>37</v>
      </c>
      <c r="F635" t="s">
        <v>38</v>
      </c>
      <c r="G635" s="1">
        <v>43256</v>
      </c>
      <c r="H635" t="s">
        <v>51</v>
      </c>
      <c r="I635" t="s">
        <v>40</v>
      </c>
      <c r="J635" t="s">
        <v>52</v>
      </c>
      <c r="K635">
        <v>-29.379999000000002</v>
      </c>
      <c r="L635">
        <v>100</v>
      </c>
      <c r="M635" t="s">
        <v>43</v>
      </c>
      <c r="N635" t="s">
        <v>45</v>
      </c>
      <c r="O635" t="s">
        <v>41</v>
      </c>
      <c r="P635" t="s">
        <v>41</v>
      </c>
      <c r="Q635" t="s">
        <v>41</v>
      </c>
      <c r="R635" t="s">
        <v>41</v>
      </c>
      <c r="S635" t="s">
        <v>41</v>
      </c>
      <c r="T635" t="s">
        <v>41</v>
      </c>
    </row>
    <row r="636" spans="1:30">
      <c r="A636" t="s">
        <v>887</v>
      </c>
      <c r="B636" t="s">
        <v>34</v>
      </c>
      <c r="C636" t="s">
        <v>885</v>
      </c>
      <c r="D636" t="s">
        <v>888</v>
      </c>
      <c r="E636" t="s">
        <v>55</v>
      </c>
      <c r="F636" t="s">
        <v>38</v>
      </c>
      <c r="G636" s="1">
        <v>43256</v>
      </c>
      <c r="H636" t="s">
        <v>51</v>
      </c>
      <c r="I636" t="s">
        <v>40</v>
      </c>
      <c r="J636" t="s">
        <v>52</v>
      </c>
      <c r="K636">
        <v>-29.379999000000002</v>
      </c>
      <c r="L636">
        <v>100</v>
      </c>
      <c r="M636" t="s">
        <v>43</v>
      </c>
      <c r="N636" t="s">
        <v>45</v>
      </c>
      <c r="O636" t="s">
        <v>41</v>
      </c>
      <c r="P636" t="s">
        <v>41</v>
      </c>
      <c r="Q636" t="s">
        <v>43</v>
      </c>
      <c r="R636" t="s">
        <v>41</v>
      </c>
      <c r="S636" t="s">
        <v>41</v>
      </c>
      <c r="T636" t="s">
        <v>41</v>
      </c>
    </row>
    <row r="637" spans="1:30">
      <c r="A637" t="s">
        <v>889</v>
      </c>
      <c r="B637" t="s">
        <v>34</v>
      </c>
      <c r="C637" t="s">
        <v>890</v>
      </c>
      <c r="D637" t="s">
        <v>891</v>
      </c>
      <c r="E637" t="s">
        <v>37</v>
      </c>
      <c r="F637" t="s">
        <v>38</v>
      </c>
      <c r="G637" s="1">
        <v>43314</v>
      </c>
      <c r="H637" t="s">
        <v>39</v>
      </c>
      <c r="I637" t="s">
        <v>40</v>
      </c>
      <c r="J637" t="s">
        <v>40</v>
      </c>
      <c r="K637">
        <v>-27.139999</v>
      </c>
      <c r="L637">
        <v>19.420000000000002</v>
      </c>
      <c r="M637" t="s">
        <v>41</v>
      </c>
      <c r="N637" t="s">
        <v>45</v>
      </c>
      <c r="O637" t="s">
        <v>43</v>
      </c>
      <c r="P637" t="s">
        <v>41</v>
      </c>
      <c r="Q637" t="s">
        <v>43</v>
      </c>
      <c r="R637" t="s">
        <v>43</v>
      </c>
      <c r="S637" t="s">
        <v>41</v>
      </c>
      <c r="T637" t="s">
        <v>41</v>
      </c>
      <c r="AA637" t="s">
        <v>43</v>
      </c>
      <c r="AD637" t="s">
        <v>43</v>
      </c>
    </row>
    <row r="638" spans="1:30">
      <c r="A638" t="s">
        <v>892</v>
      </c>
      <c r="B638" t="s">
        <v>34</v>
      </c>
      <c r="C638" t="s">
        <v>890</v>
      </c>
      <c r="D638" t="s">
        <v>891</v>
      </c>
      <c r="E638" t="s">
        <v>37</v>
      </c>
      <c r="F638" t="s">
        <v>38</v>
      </c>
      <c r="G638" s="1">
        <v>43314</v>
      </c>
      <c r="H638" t="s">
        <v>51</v>
      </c>
      <c r="I638" t="s">
        <v>40</v>
      </c>
      <c r="J638" t="s">
        <v>52</v>
      </c>
      <c r="K638">
        <v>-27.139999</v>
      </c>
      <c r="L638">
        <v>75.139999000000003</v>
      </c>
      <c r="M638" t="s">
        <v>43</v>
      </c>
      <c r="N638" t="s">
        <v>45</v>
      </c>
      <c r="O638" t="s">
        <v>41</v>
      </c>
      <c r="P638" t="s">
        <v>41</v>
      </c>
      <c r="Q638" t="s">
        <v>43</v>
      </c>
      <c r="R638" t="s">
        <v>43</v>
      </c>
      <c r="S638" t="s">
        <v>41</v>
      </c>
      <c r="T638" t="s">
        <v>41</v>
      </c>
      <c r="AA638" t="s">
        <v>41</v>
      </c>
      <c r="AD638" t="s">
        <v>41</v>
      </c>
    </row>
    <row r="639" spans="1:30">
      <c r="A639" t="s">
        <v>893</v>
      </c>
      <c r="B639" t="s">
        <v>49</v>
      </c>
      <c r="C639" t="s">
        <v>890</v>
      </c>
      <c r="D639" t="s">
        <v>891</v>
      </c>
      <c r="E639" t="s">
        <v>37</v>
      </c>
      <c r="F639" t="s">
        <v>38</v>
      </c>
      <c r="G639" s="1">
        <v>43314</v>
      </c>
      <c r="H639" t="s">
        <v>39</v>
      </c>
      <c r="I639" t="s">
        <v>40</v>
      </c>
      <c r="J639" t="s">
        <v>40</v>
      </c>
      <c r="K639">
        <v>-27.139999</v>
      </c>
      <c r="L639">
        <v>5.4400000999999998</v>
      </c>
      <c r="M639" t="s">
        <v>41</v>
      </c>
      <c r="N639" t="s">
        <v>45</v>
      </c>
      <c r="O639" t="s">
        <v>41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AA639" t="s">
        <v>41</v>
      </c>
      <c r="AD639" t="s">
        <v>41</v>
      </c>
    </row>
    <row r="640" spans="1:30">
      <c r="A640" t="s">
        <v>894</v>
      </c>
      <c r="B640" t="s">
        <v>34</v>
      </c>
      <c r="C640" t="s">
        <v>890</v>
      </c>
      <c r="D640" t="s">
        <v>895</v>
      </c>
      <c r="E640" t="s">
        <v>55</v>
      </c>
      <c r="F640" t="s">
        <v>38</v>
      </c>
      <c r="G640" s="1">
        <v>43314</v>
      </c>
      <c r="H640" t="s">
        <v>51</v>
      </c>
      <c r="I640" t="s">
        <v>40</v>
      </c>
      <c r="J640" t="s">
        <v>52</v>
      </c>
      <c r="K640">
        <v>-57.029998999999997</v>
      </c>
      <c r="L640">
        <v>100</v>
      </c>
      <c r="M640" t="s">
        <v>43</v>
      </c>
      <c r="N640" t="s">
        <v>45</v>
      </c>
      <c r="O640" t="s">
        <v>41</v>
      </c>
      <c r="P640" t="s">
        <v>41</v>
      </c>
      <c r="Q640" t="s">
        <v>41</v>
      </c>
      <c r="R640" t="s">
        <v>41</v>
      </c>
      <c r="S640" t="s">
        <v>43</v>
      </c>
      <c r="T640" t="s">
        <v>41</v>
      </c>
    </row>
    <row r="641" spans="1:30">
      <c r="A641" t="s">
        <v>896</v>
      </c>
      <c r="B641" t="s">
        <v>34</v>
      </c>
      <c r="C641" t="s">
        <v>890</v>
      </c>
      <c r="D641" t="s">
        <v>897</v>
      </c>
      <c r="E641" t="s">
        <v>55</v>
      </c>
      <c r="F641" t="s">
        <v>38</v>
      </c>
      <c r="G641" s="1">
        <v>43314</v>
      </c>
      <c r="H641" t="s">
        <v>39</v>
      </c>
      <c r="I641" t="s">
        <v>40</v>
      </c>
      <c r="J641" t="s">
        <v>40</v>
      </c>
      <c r="K641">
        <v>-38.18</v>
      </c>
      <c r="L641">
        <v>4.5100002000000003</v>
      </c>
      <c r="M641" t="s">
        <v>41</v>
      </c>
      <c r="R641" t="s">
        <v>41</v>
      </c>
      <c r="T641" t="s">
        <v>41</v>
      </c>
      <c r="W641" t="s">
        <v>41</v>
      </c>
      <c r="AA641" t="s">
        <v>41</v>
      </c>
      <c r="AD641" t="s">
        <v>41</v>
      </c>
    </row>
    <row r="642" spans="1:30">
      <c r="A642" t="s">
        <v>898</v>
      </c>
      <c r="B642" t="s">
        <v>34</v>
      </c>
      <c r="C642" t="s">
        <v>890</v>
      </c>
      <c r="D642" t="s">
        <v>897</v>
      </c>
      <c r="E642" t="s">
        <v>55</v>
      </c>
      <c r="F642" t="s">
        <v>38</v>
      </c>
      <c r="G642" s="1">
        <v>43314</v>
      </c>
      <c r="H642" t="s">
        <v>39</v>
      </c>
      <c r="I642" t="s">
        <v>40</v>
      </c>
      <c r="J642" t="s">
        <v>40</v>
      </c>
      <c r="K642">
        <v>-38.18</v>
      </c>
      <c r="L642">
        <v>23.08</v>
      </c>
      <c r="M642" t="s">
        <v>41</v>
      </c>
      <c r="N642" t="s">
        <v>45</v>
      </c>
      <c r="O642" t="s">
        <v>41</v>
      </c>
      <c r="P642" t="s">
        <v>41</v>
      </c>
      <c r="Q642" t="s">
        <v>41</v>
      </c>
      <c r="R642" t="s">
        <v>41</v>
      </c>
      <c r="S642" t="s">
        <v>43</v>
      </c>
      <c r="T642" t="s">
        <v>41</v>
      </c>
      <c r="W642" t="s">
        <v>43</v>
      </c>
      <c r="AA642" t="s">
        <v>41</v>
      </c>
      <c r="AD642" t="s">
        <v>41</v>
      </c>
    </row>
    <row r="643" spans="1:30">
      <c r="A643" t="s">
        <v>899</v>
      </c>
      <c r="B643" t="s">
        <v>49</v>
      </c>
      <c r="C643" t="s">
        <v>890</v>
      </c>
      <c r="D643" t="s">
        <v>897</v>
      </c>
      <c r="E643" t="s">
        <v>55</v>
      </c>
      <c r="F643" t="s">
        <v>38</v>
      </c>
      <c r="G643" s="1">
        <v>43314</v>
      </c>
      <c r="H643" t="s">
        <v>51</v>
      </c>
      <c r="I643" t="s">
        <v>40</v>
      </c>
      <c r="J643" t="s">
        <v>52</v>
      </c>
      <c r="K643">
        <v>-38.18</v>
      </c>
      <c r="L643">
        <v>72.410004000000001</v>
      </c>
      <c r="M643" t="s">
        <v>43</v>
      </c>
      <c r="N643" t="s">
        <v>45</v>
      </c>
      <c r="O643" t="s">
        <v>41</v>
      </c>
      <c r="P643" t="s">
        <v>41</v>
      </c>
      <c r="Q643" t="s">
        <v>41</v>
      </c>
      <c r="R643" t="s">
        <v>41</v>
      </c>
      <c r="S643" t="s">
        <v>41</v>
      </c>
      <c r="T643" t="s">
        <v>41</v>
      </c>
      <c r="W643" t="s">
        <v>43</v>
      </c>
      <c r="AA643" t="s">
        <v>43</v>
      </c>
      <c r="AD643" t="s">
        <v>43</v>
      </c>
    </row>
    <row r="644" spans="1:30">
      <c r="A644" t="s">
        <v>900</v>
      </c>
      <c r="B644" t="s">
        <v>49</v>
      </c>
      <c r="C644" t="s">
        <v>890</v>
      </c>
      <c r="D644" t="s">
        <v>901</v>
      </c>
      <c r="E644" t="s">
        <v>55</v>
      </c>
      <c r="F644" t="s">
        <v>38</v>
      </c>
      <c r="G644" s="1">
        <v>43314</v>
      </c>
      <c r="H644" t="s">
        <v>51</v>
      </c>
      <c r="I644" t="s">
        <v>40</v>
      </c>
      <c r="J644" t="s">
        <v>52</v>
      </c>
      <c r="K644">
        <v>-35.979999999999997</v>
      </c>
      <c r="L644">
        <v>100</v>
      </c>
      <c r="M644" t="s">
        <v>43</v>
      </c>
      <c r="N644" t="s">
        <v>45</v>
      </c>
      <c r="O644" t="s">
        <v>41</v>
      </c>
      <c r="P644" t="s">
        <v>41</v>
      </c>
      <c r="Q644" t="s">
        <v>41</v>
      </c>
      <c r="R644" t="s">
        <v>41</v>
      </c>
      <c r="S644" t="s">
        <v>43</v>
      </c>
      <c r="T644" t="s">
        <v>41</v>
      </c>
      <c r="AD644" t="s">
        <v>43</v>
      </c>
    </row>
    <row r="645" spans="1:30">
      <c r="A645" t="s">
        <v>902</v>
      </c>
      <c r="B645" t="s">
        <v>34</v>
      </c>
      <c r="C645" t="s">
        <v>890</v>
      </c>
      <c r="D645" t="s">
        <v>903</v>
      </c>
      <c r="E645" t="s">
        <v>55</v>
      </c>
      <c r="F645" t="s">
        <v>38</v>
      </c>
      <c r="G645" s="1">
        <v>43314</v>
      </c>
      <c r="H645" t="s">
        <v>39</v>
      </c>
      <c r="I645" t="s">
        <v>40</v>
      </c>
      <c r="J645" t="s">
        <v>40</v>
      </c>
      <c r="K645">
        <v>-41.48</v>
      </c>
      <c r="L645">
        <v>34.720001000000003</v>
      </c>
      <c r="M645" t="s">
        <v>41</v>
      </c>
      <c r="N645" t="s">
        <v>45</v>
      </c>
      <c r="O645" t="s">
        <v>41</v>
      </c>
      <c r="P645" t="s">
        <v>41</v>
      </c>
      <c r="Q645" t="s">
        <v>41</v>
      </c>
      <c r="R645" t="s">
        <v>41</v>
      </c>
      <c r="S645" t="s">
        <v>41</v>
      </c>
      <c r="T645" t="s">
        <v>43</v>
      </c>
      <c r="AD645" t="s">
        <v>41</v>
      </c>
    </row>
    <row r="646" spans="1:30">
      <c r="A646" t="s">
        <v>904</v>
      </c>
      <c r="B646" t="s">
        <v>49</v>
      </c>
      <c r="C646" t="s">
        <v>890</v>
      </c>
      <c r="D646" t="s">
        <v>903</v>
      </c>
      <c r="E646" t="s">
        <v>55</v>
      </c>
      <c r="F646" t="s">
        <v>38</v>
      </c>
      <c r="G646" s="1">
        <v>43314</v>
      </c>
      <c r="H646" t="s">
        <v>51</v>
      </c>
      <c r="I646" t="s">
        <v>40</v>
      </c>
      <c r="J646" t="s">
        <v>52</v>
      </c>
      <c r="K646">
        <v>-41.48</v>
      </c>
      <c r="L646">
        <v>47.509998000000003</v>
      </c>
      <c r="M646" t="s">
        <v>43</v>
      </c>
      <c r="N646" t="s">
        <v>45</v>
      </c>
      <c r="O646" t="s">
        <v>41</v>
      </c>
      <c r="P646" t="s">
        <v>41</v>
      </c>
      <c r="Q646" t="s">
        <v>41</v>
      </c>
      <c r="R646" t="s">
        <v>41</v>
      </c>
      <c r="S646" t="s">
        <v>41</v>
      </c>
      <c r="T646" t="s">
        <v>41</v>
      </c>
      <c r="AD646" t="s">
        <v>43</v>
      </c>
    </row>
    <row r="647" spans="1:30">
      <c r="A647" t="s">
        <v>905</v>
      </c>
      <c r="B647" t="s">
        <v>34</v>
      </c>
      <c r="C647" t="s">
        <v>890</v>
      </c>
      <c r="D647" t="s">
        <v>903</v>
      </c>
      <c r="E647" t="s">
        <v>55</v>
      </c>
      <c r="F647" t="s">
        <v>38</v>
      </c>
      <c r="G647" s="1">
        <v>43314</v>
      </c>
      <c r="H647" t="s">
        <v>39</v>
      </c>
      <c r="I647" t="s">
        <v>40</v>
      </c>
      <c r="J647" t="s">
        <v>40</v>
      </c>
      <c r="K647">
        <v>-41.48</v>
      </c>
      <c r="L647">
        <v>17.77</v>
      </c>
      <c r="M647" t="s">
        <v>41</v>
      </c>
      <c r="N647" t="s">
        <v>45</v>
      </c>
      <c r="O647" t="s">
        <v>41</v>
      </c>
      <c r="P647" t="s">
        <v>41</v>
      </c>
      <c r="Q647" t="s">
        <v>41</v>
      </c>
      <c r="R647" t="s">
        <v>41</v>
      </c>
      <c r="S647" t="s">
        <v>41</v>
      </c>
      <c r="T647" t="s">
        <v>41</v>
      </c>
      <c r="AD647" t="s">
        <v>41</v>
      </c>
    </row>
    <row r="648" spans="1:30">
      <c r="A648" t="s">
        <v>906</v>
      </c>
      <c r="B648" t="s">
        <v>34</v>
      </c>
      <c r="C648" t="s">
        <v>890</v>
      </c>
      <c r="D648" t="s">
        <v>907</v>
      </c>
      <c r="E648" t="s">
        <v>55</v>
      </c>
      <c r="F648" t="s">
        <v>38</v>
      </c>
      <c r="G648" s="1">
        <v>43314</v>
      </c>
      <c r="H648" t="s">
        <v>39</v>
      </c>
      <c r="I648" t="s">
        <v>40</v>
      </c>
      <c r="J648" t="s">
        <v>40</v>
      </c>
      <c r="K648">
        <v>-49.110000999999997</v>
      </c>
      <c r="L648">
        <v>15.06</v>
      </c>
      <c r="M648" t="s">
        <v>41</v>
      </c>
      <c r="R648" t="s">
        <v>41</v>
      </c>
      <c r="T648" t="s">
        <v>41</v>
      </c>
      <c r="W648" t="s">
        <v>41</v>
      </c>
      <c r="AD648" t="s">
        <v>41</v>
      </c>
    </row>
    <row r="649" spans="1:30">
      <c r="A649" t="s">
        <v>908</v>
      </c>
      <c r="B649" t="s">
        <v>49</v>
      </c>
      <c r="C649" t="s">
        <v>890</v>
      </c>
      <c r="D649" t="s">
        <v>907</v>
      </c>
      <c r="E649" t="s">
        <v>55</v>
      </c>
      <c r="F649" t="s">
        <v>38</v>
      </c>
      <c r="G649" s="1">
        <v>43314</v>
      </c>
      <c r="H649" t="s">
        <v>51</v>
      </c>
      <c r="I649" t="s">
        <v>40</v>
      </c>
      <c r="J649" t="s">
        <v>52</v>
      </c>
      <c r="K649">
        <v>-49.110000999999997</v>
      </c>
      <c r="L649">
        <v>54.509998000000003</v>
      </c>
      <c r="M649" t="s">
        <v>43</v>
      </c>
      <c r="N649" t="s">
        <v>45</v>
      </c>
      <c r="O649" t="s">
        <v>41</v>
      </c>
      <c r="P649" t="s">
        <v>41</v>
      </c>
      <c r="Q649" t="s">
        <v>41</v>
      </c>
      <c r="R649" t="s">
        <v>41</v>
      </c>
      <c r="S649" t="s">
        <v>43</v>
      </c>
      <c r="T649" t="s">
        <v>41</v>
      </c>
      <c r="W649" t="s">
        <v>43</v>
      </c>
      <c r="AD649" t="s">
        <v>41</v>
      </c>
    </row>
    <row r="650" spans="1:30">
      <c r="A650" t="s">
        <v>909</v>
      </c>
      <c r="B650" t="s">
        <v>49</v>
      </c>
      <c r="C650" t="s">
        <v>890</v>
      </c>
      <c r="D650" t="s">
        <v>907</v>
      </c>
      <c r="E650" t="s">
        <v>55</v>
      </c>
      <c r="F650" t="s">
        <v>38</v>
      </c>
      <c r="G650" s="1">
        <v>43314</v>
      </c>
      <c r="H650" t="s">
        <v>39</v>
      </c>
      <c r="I650" t="s">
        <v>40</v>
      </c>
      <c r="J650" t="s">
        <v>40</v>
      </c>
      <c r="K650">
        <v>-49.110000999999997</v>
      </c>
      <c r="L650">
        <v>22.059999000000001</v>
      </c>
      <c r="M650" t="s">
        <v>41</v>
      </c>
      <c r="N650" t="s">
        <v>45</v>
      </c>
      <c r="O650" t="s">
        <v>41</v>
      </c>
      <c r="P650" t="s">
        <v>41</v>
      </c>
      <c r="Q650" t="s">
        <v>41</v>
      </c>
      <c r="R650" t="s">
        <v>41</v>
      </c>
      <c r="S650" t="s">
        <v>41</v>
      </c>
      <c r="T650" t="s">
        <v>41</v>
      </c>
      <c r="W650" t="s">
        <v>41</v>
      </c>
      <c r="AD650" t="s">
        <v>43</v>
      </c>
    </row>
    <row r="651" spans="1:30">
      <c r="A651" t="s">
        <v>910</v>
      </c>
      <c r="B651" t="s">
        <v>34</v>
      </c>
      <c r="C651" t="s">
        <v>890</v>
      </c>
      <c r="D651" t="s">
        <v>907</v>
      </c>
      <c r="E651" t="s">
        <v>55</v>
      </c>
      <c r="F651" t="s">
        <v>38</v>
      </c>
      <c r="G651" s="1">
        <v>43314</v>
      </c>
      <c r="H651" t="s">
        <v>39</v>
      </c>
      <c r="I651" t="s">
        <v>40</v>
      </c>
      <c r="J651" t="s">
        <v>40</v>
      </c>
      <c r="K651">
        <v>-49.110000999999997</v>
      </c>
      <c r="L651">
        <v>8.3699998999999998</v>
      </c>
      <c r="M651" t="s">
        <v>41</v>
      </c>
      <c r="R651" t="s">
        <v>41</v>
      </c>
      <c r="T651" t="s">
        <v>41</v>
      </c>
      <c r="W651" t="s">
        <v>41</v>
      </c>
      <c r="AD651" t="s">
        <v>41</v>
      </c>
    </row>
    <row r="652" spans="1:30">
      <c r="A652" t="s">
        <v>911</v>
      </c>
      <c r="B652" t="s">
        <v>34</v>
      </c>
      <c r="C652" t="s">
        <v>890</v>
      </c>
      <c r="D652" t="s">
        <v>912</v>
      </c>
      <c r="E652" t="s">
        <v>55</v>
      </c>
      <c r="F652" t="s">
        <v>38</v>
      </c>
      <c r="G652" s="1">
        <v>43314</v>
      </c>
      <c r="H652" t="s">
        <v>51</v>
      </c>
      <c r="I652" t="s">
        <v>40</v>
      </c>
      <c r="J652" t="s">
        <v>52</v>
      </c>
      <c r="K652">
        <v>-40.209999000000003</v>
      </c>
      <c r="L652">
        <v>62.110000999999997</v>
      </c>
      <c r="M652" t="s">
        <v>43</v>
      </c>
      <c r="N652" t="s">
        <v>45</v>
      </c>
      <c r="O652" t="s">
        <v>41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W652" t="s">
        <v>43</v>
      </c>
      <c r="AD652" t="s">
        <v>43</v>
      </c>
    </row>
    <row r="653" spans="1:30">
      <c r="A653" t="s">
        <v>913</v>
      </c>
      <c r="B653" t="s">
        <v>34</v>
      </c>
      <c r="C653" t="s">
        <v>890</v>
      </c>
      <c r="D653" t="s">
        <v>912</v>
      </c>
      <c r="E653" t="s">
        <v>55</v>
      </c>
      <c r="F653" t="s">
        <v>38</v>
      </c>
      <c r="G653" s="1">
        <v>43314</v>
      </c>
      <c r="H653" t="s">
        <v>39</v>
      </c>
      <c r="I653" t="s">
        <v>40</v>
      </c>
      <c r="J653" t="s">
        <v>40</v>
      </c>
      <c r="K653">
        <v>-40.209999000000003</v>
      </c>
      <c r="L653">
        <v>37.889999000000003</v>
      </c>
      <c r="M653" t="s">
        <v>41</v>
      </c>
      <c r="N653" t="s">
        <v>45</v>
      </c>
      <c r="O653" t="s">
        <v>43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W653" t="s">
        <v>41</v>
      </c>
      <c r="AD653" t="s">
        <v>41</v>
      </c>
    </row>
    <row r="654" spans="1:30">
      <c r="A654" t="s">
        <v>914</v>
      </c>
      <c r="B654" t="s">
        <v>49</v>
      </c>
      <c r="C654" t="s">
        <v>890</v>
      </c>
      <c r="D654" t="s">
        <v>915</v>
      </c>
      <c r="E654" t="s">
        <v>55</v>
      </c>
      <c r="F654" t="s">
        <v>38</v>
      </c>
      <c r="G654" s="1">
        <v>43314</v>
      </c>
      <c r="H654" t="s">
        <v>51</v>
      </c>
      <c r="I654" t="s">
        <v>40</v>
      </c>
      <c r="J654" t="s">
        <v>52</v>
      </c>
      <c r="K654">
        <v>-37.560001</v>
      </c>
      <c r="L654">
        <v>50.419998</v>
      </c>
      <c r="M654" t="s">
        <v>43</v>
      </c>
      <c r="N654" t="s">
        <v>42</v>
      </c>
      <c r="O654" t="s">
        <v>41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AD654" t="s">
        <v>41</v>
      </c>
    </row>
    <row r="655" spans="1:30">
      <c r="A655" t="s">
        <v>916</v>
      </c>
      <c r="B655" t="s">
        <v>34</v>
      </c>
      <c r="C655" t="s">
        <v>890</v>
      </c>
      <c r="D655" t="s">
        <v>915</v>
      </c>
      <c r="E655" t="s">
        <v>55</v>
      </c>
      <c r="F655" t="s">
        <v>38</v>
      </c>
      <c r="G655" s="1">
        <v>43314</v>
      </c>
      <c r="H655" t="s">
        <v>39</v>
      </c>
      <c r="I655" t="s">
        <v>40</v>
      </c>
      <c r="J655" t="s">
        <v>40</v>
      </c>
      <c r="K655">
        <v>-37.560001</v>
      </c>
      <c r="L655">
        <v>49.580002</v>
      </c>
      <c r="M655" t="s">
        <v>41</v>
      </c>
      <c r="N655" t="s">
        <v>45</v>
      </c>
      <c r="O655" t="s">
        <v>41</v>
      </c>
      <c r="P655" t="s">
        <v>41</v>
      </c>
      <c r="Q655" t="s">
        <v>41</v>
      </c>
      <c r="R655" t="s">
        <v>41</v>
      </c>
      <c r="S655" t="s">
        <v>41</v>
      </c>
      <c r="T655" t="s">
        <v>41</v>
      </c>
      <c r="AD655" t="s">
        <v>43</v>
      </c>
    </row>
    <row r="656" spans="1:30">
      <c r="A656" t="s">
        <v>917</v>
      </c>
      <c r="B656" t="s">
        <v>34</v>
      </c>
      <c r="C656" t="s">
        <v>890</v>
      </c>
      <c r="D656" t="s">
        <v>918</v>
      </c>
      <c r="E656" t="s">
        <v>437</v>
      </c>
      <c r="F656" t="s">
        <v>38</v>
      </c>
      <c r="G656" s="1">
        <v>43314</v>
      </c>
      <c r="H656" t="s">
        <v>39</v>
      </c>
      <c r="I656" t="s">
        <v>40</v>
      </c>
      <c r="J656" t="s">
        <v>40</v>
      </c>
      <c r="K656">
        <v>-27.139999</v>
      </c>
      <c r="L656">
        <v>5.2800001999999999</v>
      </c>
      <c r="M656" t="s">
        <v>41</v>
      </c>
      <c r="R656" t="s">
        <v>41</v>
      </c>
      <c r="T656" t="s">
        <v>41</v>
      </c>
      <c r="X656" t="s">
        <v>41</v>
      </c>
    </row>
    <row r="657" spans="1:27">
      <c r="A657" t="s">
        <v>919</v>
      </c>
      <c r="B657" t="s">
        <v>34</v>
      </c>
      <c r="C657" t="s">
        <v>890</v>
      </c>
      <c r="D657" t="s">
        <v>918</v>
      </c>
      <c r="E657" t="s">
        <v>437</v>
      </c>
      <c r="F657" t="s">
        <v>38</v>
      </c>
      <c r="G657" s="1">
        <v>43314</v>
      </c>
      <c r="H657" t="s">
        <v>39</v>
      </c>
      <c r="I657" t="s">
        <v>40</v>
      </c>
      <c r="J657" t="s">
        <v>40</v>
      </c>
      <c r="K657">
        <v>-27.139999</v>
      </c>
      <c r="L657">
        <v>3.21</v>
      </c>
      <c r="M657" t="s">
        <v>41</v>
      </c>
      <c r="N657" t="s">
        <v>45</v>
      </c>
      <c r="O657" t="s">
        <v>41</v>
      </c>
      <c r="P657" t="s">
        <v>41</v>
      </c>
      <c r="Q657" t="s">
        <v>41</v>
      </c>
      <c r="R657" t="s">
        <v>41</v>
      </c>
      <c r="S657" t="s">
        <v>41</v>
      </c>
      <c r="T657" t="s">
        <v>41</v>
      </c>
      <c r="X657" t="s">
        <v>41</v>
      </c>
    </row>
    <row r="658" spans="1:27">
      <c r="A658" t="s">
        <v>920</v>
      </c>
      <c r="B658" t="s">
        <v>34</v>
      </c>
      <c r="C658" t="s">
        <v>890</v>
      </c>
      <c r="D658" t="s">
        <v>918</v>
      </c>
      <c r="E658" t="s">
        <v>437</v>
      </c>
      <c r="F658" t="s">
        <v>38</v>
      </c>
      <c r="G658" s="1">
        <v>43314</v>
      </c>
      <c r="H658" t="s">
        <v>51</v>
      </c>
      <c r="I658" t="s">
        <v>40</v>
      </c>
      <c r="J658" t="s">
        <v>52</v>
      </c>
      <c r="K658">
        <v>-27.139999</v>
      </c>
      <c r="L658">
        <v>91.510002</v>
      </c>
      <c r="M658" t="s">
        <v>43</v>
      </c>
      <c r="N658" t="s">
        <v>45</v>
      </c>
      <c r="O658" t="s">
        <v>41</v>
      </c>
      <c r="P658" t="s">
        <v>41</v>
      </c>
      <c r="Q658" t="s">
        <v>43</v>
      </c>
      <c r="R658" t="s">
        <v>43</v>
      </c>
      <c r="S658" t="s">
        <v>41</v>
      </c>
      <c r="T658" t="s">
        <v>41</v>
      </c>
      <c r="X658" t="s">
        <v>43</v>
      </c>
    </row>
    <row r="659" spans="1:27">
      <c r="A659" t="s">
        <v>921</v>
      </c>
      <c r="B659" t="s">
        <v>34</v>
      </c>
      <c r="C659" t="s">
        <v>922</v>
      </c>
      <c r="D659" t="s">
        <v>923</v>
      </c>
      <c r="E659" t="s">
        <v>37</v>
      </c>
      <c r="F659" t="s">
        <v>38</v>
      </c>
      <c r="G659" s="1">
        <v>43165</v>
      </c>
      <c r="H659" t="s">
        <v>39</v>
      </c>
      <c r="I659" t="s">
        <v>40</v>
      </c>
      <c r="J659" t="s">
        <v>40</v>
      </c>
      <c r="K659">
        <v>-13.23</v>
      </c>
      <c r="L659">
        <v>4.4000000999999997</v>
      </c>
      <c r="M659" t="s">
        <v>41</v>
      </c>
      <c r="N659" t="s">
        <v>42</v>
      </c>
      <c r="O659" t="s">
        <v>41</v>
      </c>
      <c r="P659" t="s">
        <v>41</v>
      </c>
      <c r="Q659" t="s">
        <v>41</v>
      </c>
      <c r="R659" t="s">
        <v>41</v>
      </c>
      <c r="S659" t="s">
        <v>41</v>
      </c>
      <c r="T659" t="s">
        <v>41</v>
      </c>
    </row>
    <row r="660" spans="1:27">
      <c r="A660" t="s">
        <v>924</v>
      </c>
      <c r="B660" t="s">
        <v>34</v>
      </c>
      <c r="C660" t="s">
        <v>922</v>
      </c>
      <c r="D660" t="s">
        <v>923</v>
      </c>
      <c r="E660" t="s">
        <v>37</v>
      </c>
      <c r="F660" t="s">
        <v>38</v>
      </c>
      <c r="G660" s="1">
        <v>43165</v>
      </c>
      <c r="H660" t="s">
        <v>51</v>
      </c>
      <c r="I660" t="s">
        <v>39</v>
      </c>
      <c r="J660" t="s">
        <v>40</v>
      </c>
      <c r="K660">
        <v>-13.23</v>
      </c>
      <c r="L660">
        <v>27.4</v>
      </c>
      <c r="M660" t="s">
        <v>41</v>
      </c>
      <c r="N660" t="s">
        <v>45</v>
      </c>
      <c r="O660" t="s">
        <v>41</v>
      </c>
      <c r="P660" t="s">
        <v>41</v>
      </c>
      <c r="Q660" t="s">
        <v>41</v>
      </c>
      <c r="R660" t="s">
        <v>43</v>
      </c>
      <c r="S660" t="s">
        <v>41</v>
      </c>
      <c r="T660" t="s">
        <v>41</v>
      </c>
      <c r="W660" t="s">
        <v>43</v>
      </c>
    </row>
    <row r="661" spans="1:27">
      <c r="A661" t="s">
        <v>925</v>
      </c>
      <c r="B661" t="s">
        <v>34</v>
      </c>
      <c r="C661" t="s">
        <v>922</v>
      </c>
      <c r="D661" t="s">
        <v>923</v>
      </c>
      <c r="E661" t="s">
        <v>37</v>
      </c>
      <c r="F661" t="s">
        <v>38</v>
      </c>
      <c r="G661" s="1">
        <v>43165</v>
      </c>
      <c r="H661" t="s">
        <v>39</v>
      </c>
      <c r="I661" t="s">
        <v>40</v>
      </c>
      <c r="J661" t="s">
        <v>40</v>
      </c>
      <c r="K661">
        <v>-13.23</v>
      </c>
      <c r="L661">
        <v>8.2399997999999997</v>
      </c>
      <c r="M661" t="s">
        <v>41</v>
      </c>
      <c r="N661" t="s">
        <v>42</v>
      </c>
      <c r="O661" t="s">
        <v>41</v>
      </c>
      <c r="P661" t="s">
        <v>41</v>
      </c>
      <c r="Q661" t="s">
        <v>43</v>
      </c>
      <c r="R661" t="s">
        <v>41</v>
      </c>
      <c r="S661" t="s">
        <v>41</v>
      </c>
      <c r="T661" t="s">
        <v>41</v>
      </c>
    </row>
    <row r="662" spans="1:27">
      <c r="A662" t="s">
        <v>926</v>
      </c>
      <c r="B662" t="s">
        <v>34</v>
      </c>
      <c r="C662" t="s">
        <v>922</v>
      </c>
      <c r="D662" t="s">
        <v>923</v>
      </c>
      <c r="E662" t="s">
        <v>37</v>
      </c>
      <c r="F662" t="s">
        <v>38</v>
      </c>
      <c r="G662" s="1">
        <v>43165</v>
      </c>
      <c r="H662" t="s">
        <v>39</v>
      </c>
      <c r="I662" t="s">
        <v>40</v>
      </c>
      <c r="J662" t="s">
        <v>40</v>
      </c>
      <c r="K662">
        <v>-13.23</v>
      </c>
      <c r="L662">
        <v>5.3699998999999998</v>
      </c>
      <c r="M662" t="s">
        <v>41</v>
      </c>
      <c r="N662" t="s">
        <v>42</v>
      </c>
      <c r="O662" t="s">
        <v>41</v>
      </c>
      <c r="P662" t="s">
        <v>41</v>
      </c>
      <c r="Q662" t="s">
        <v>41</v>
      </c>
      <c r="R662" t="s">
        <v>41</v>
      </c>
      <c r="S662" t="s">
        <v>41</v>
      </c>
      <c r="T662" t="s">
        <v>41</v>
      </c>
    </row>
    <row r="663" spans="1:27">
      <c r="A663" t="s">
        <v>927</v>
      </c>
      <c r="B663" t="s">
        <v>34</v>
      </c>
      <c r="C663" t="s">
        <v>922</v>
      </c>
      <c r="D663" t="s">
        <v>923</v>
      </c>
      <c r="E663" t="s">
        <v>37</v>
      </c>
      <c r="F663" t="s">
        <v>38</v>
      </c>
      <c r="G663" s="1">
        <v>43165</v>
      </c>
      <c r="H663" t="s">
        <v>39</v>
      </c>
      <c r="I663" t="s">
        <v>40</v>
      </c>
      <c r="J663" t="s">
        <v>40</v>
      </c>
      <c r="K663">
        <v>-13.23</v>
      </c>
      <c r="L663">
        <v>2.1500001000000002</v>
      </c>
      <c r="M663" t="s">
        <v>41</v>
      </c>
      <c r="N663" t="s">
        <v>45</v>
      </c>
      <c r="O663" t="s">
        <v>41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</row>
    <row r="664" spans="1:27">
      <c r="A664" t="s">
        <v>928</v>
      </c>
      <c r="B664" t="s">
        <v>34</v>
      </c>
      <c r="C664" t="s">
        <v>922</v>
      </c>
      <c r="D664" t="s">
        <v>923</v>
      </c>
      <c r="E664" t="s">
        <v>37</v>
      </c>
      <c r="F664" t="s">
        <v>38</v>
      </c>
      <c r="G664" s="1">
        <v>43165</v>
      </c>
      <c r="H664" t="s">
        <v>39</v>
      </c>
      <c r="I664" t="s">
        <v>40</v>
      </c>
      <c r="J664" t="s">
        <v>40</v>
      </c>
      <c r="K664">
        <v>-13.23</v>
      </c>
      <c r="L664">
        <v>4.75</v>
      </c>
      <c r="M664" t="s">
        <v>41</v>
      </c>
      <c r="N664" t="s">
        <v>45</v>
      </c>
      <c r="O664" t="s">
        <v>41</v>
      </c>
      <c r="P664" t="s">
        <v>43</v>
      </c>
      <c r="Q664" t="s">
        <v>41</v>
      </c>
      <c r="R664" t="s">
        <v>41</v>
      </c>
      <c r="S664" t="s">
        <v>41</v>
      </c>
      <c r="T664" t="s">
        <v>41</v>
      </c>
    </row>
    <row r="665" spans="1:27">
      <c r="A665" t="s">
        <v>929</v>
      </c>
      <c r="B665" t="s">
        <v>34</v>
      </c>
      <c r="C665" t="s">
        <v>922</v>
      </c>
      <c r="D665" t="s">
        <v>923</v>
      </c>
      <c r="E665" t="s">
        <v>37</v>
      </c>
      <c r="F665" t="s">
        <v>38</v>
      </c>
      <c r="G665" s="1">
        <v>43165</v>
      </c>
      <c r="H665" t="s">
        <v>39</v>
      </c>
      <c r="I665" t="s">
        <v>40</v>
      </c>
      <c r="J665" t="s">
        <v>40</v>
      </c>
      <c r="K665">
        <v>-13.23</v>
      </c>
      <c r="L665">
        <v>1.36</v>
      </c>
      <c r="M665" t="s">
        <v>41</v>
      </c>
      <c r="N665" t="s">
        <v>45</v>
      </c>
      <c r="O665" t="s">
        <v>41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</row>
    <row r="666" spans="1:27">
      <c r="A666" t="s">
        <v>930</v>
      </c>
      <c r="B666" t="s">
        <v>49</v>
      </c>
      <c r="C666" t="s">
        <v>922</v>
      </c>
      <c r="D666" t="s">
        <v>923</v>
      </c>
      <c r="E666" t="s">
        <v>37</v>
      </c>
      <c r="F666" t="s">
        <v>38</v>
      </c>
      <c r="G666" s="1">
        <v>43165</v>
      </c>
      <c r="H666" t="s">
        <v>51</v>
      </c>
      <c r="I666" t="s">
        <v>51</v>
      </c>
      <c r="J666" t="s">
        <v>52</v>
      </c>
      <c r="K666">
        <v>-13.23</v>
      </c>
      <c r="L666">
        <v>42.91</v>
      </c>
      <c r="M666" t="s">
        <v>43</v>
      </c>
      <c r="N666" t="s">
        <v>42</v>
      </c>
      <c r="O666" t="s">
        <v>43</v>
      </c>
      <c r="P666" t="s">
        <v>43</v>
      </c>
      <c r="Q666" t="s">
        <v>43</v>
      </c>
      <c r="R666" t="s">
        <v>41</v>
      </c>
      <c r="S666" t="s">
        <v>41</v>
      </c>
      <c r="T666" t="s">
        <v>41</v>
      </c>
      <c r="W666" t="s">
        <v>41</v>
      </c>
    </row>
    <row r="667" spans="1:27">
      <c r="A667" t="s">
        <v>931</v>
      </c>
      <c r="B667" t="s">
        <v>34</v>
      </c>
      <c r="C667" t="s">
        <v>922</v>
      </c>
      <c r="D667" t="s">
        <v>923</v>
      </c>
      <c r="E667" t="s">
        <v>37</v>
      </c>
      <c r="F667" t="s">
        <v>38</v>
      </c>
      <c r="G667" s="1">
        <v>43165</v>
      </c>
      <c r="H667" t="s">
        <v>39</v>
      </c>
      <c r="I667" t="s">
        <v>40</v>
      </c>
      <c r="J667" t="s">
        <v>40</v>
      </c>
      <c r="K667">
        <v>-13.23</v>
      </c>
      <c r="L667">
        <v>3.4100001</v>
      </c>
      <c r="M667" t="s">
        <v>41</v>
      </c>
      <c r="N667" t="s">
        <v>45</v>
      </c>
      <c r="O667" t="s">
        <v>43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</row>
    <row r="668" spans="1:27">
      <c r="A668" t="s">
        <v>932</v>
      </c>
      <c r="B668" t="s">
        <v>34</v>
      </c>
      <c r="C668" t="s">
        <v>922</v>
      </c>
      <c r="D668" t="s">
        <v>933</v>
      </c>
      <c r="E668" t="s">
        <v>55</v>
      </c>
      <c r="F668" t="s">
        <v>38</v>
      </c>
      <c r="G668" s="1">
        <v>43165</v>
      </c>
      <c r="H668" t="s">
        <v>39</v>
      </c>
      <c r="I668" t="s">
        <v>40</v>
      </c>
      <c r="J668" t="s">
        <v>40</v>
      </c>
      <c r="K668">
        <v>-48.73</v>
      </c>
      <c r="L668">
        <v>38.959999000000003</v>
      </c>
      <c r="M668" t="s">
        <v>41</v>
      </c>
      <c r="N668" t="s">
        <v>45</v>
      </c>
      <c r="O668" t="s">
        <v>41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AA668" t="s">
        <v>43</v>
      </c>
    </row>
    <row r="669" spans="1:27">
      <c r="A669" t="s">
        <v>934</v>
      </c>
      <c r="B669" t="s">
        <v>49</v>
      </c>
      <c r="C669" t="s">
        <v>922</v>
      </c>
      <c r="D669" t="s">
        <v>933</v>
      </c>
      <c r="E669" t="s">
        <v>55</v>
      </c>
      <c r="F669" t="s">
        <v>38</v>
      </c>
      <c r="G669" s="1">
        <v>43165</v>
      </c>
      <c r="H669" t="s">
        <v>51</v>
      </c>
      <c r="I669" t="s">
        <v>40</v>
      </c>
      <c r="J669" t="s">
        <v>52</v>
      </c>
      <c r="K669">
        <v>-48.73</v>
      </c>
      <c r="L669">
        <v>61.040000999999997</v>
      </c>
      <c r="M669" t="s">
        <v>43</v>
      </c>
      <c r="N669" t="s">
        <v>42</v>
      </c>
      <c r="O669" t="s">
        <v>43</v>
      </c>
      <c r="P669" t="s">
        <v>41</v>
      </c>
      <c r="Q669" t="s">
        <v>41</v>
      </c>
      <c r="R669" t="s">
        <v>41</v>
      </c>
      <c r="S669" t="s">
        <v>41</v>
      </c>
      <c r="T669" t="s">
        <v>41</v>
      </c>
      <c r="AA669" t="s">
        <v>41</v>
      </c>
    </row>
    <row r="670" spans="1:27">
      <c r="A670" t="s">
        <v>935</v>
      </c>
      <c r="B670" t="s">
        <v>34</v>
      </c>
      <c r="C670" t="s">
        <v>922</v>
      </c>
      <c r="D670" t="s">
        <v>936</v>
      </c>
      <c r="E670" t="s">
        <v>55</v>
      </c>
      <c r="F670" t="s">
        <v>38</v>
      </c>
      <c r="G670" s="1">
        <v>43165</v>
      </c>
      <c r="H670" t="s">
        <v>39</v>
      </c>
      <c r="I670" t="s">
        <v>40</v>
      </c>
      <c r="J670" t="s">
        <v>40</v>
      </c>
      <c r="K670">
        <v>-14.43</v>
      </c>
      <c r="L670">
        <v>4.1199998999999998</v>
      </c>
      <c r="M670" t="s">
        <v>41</v>
      </c>
      <c r="N670" t="s">
        <v>45</v>
      </c>
      <c r="O670" t="s">
        <v>41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</row>
    <row r="671" spans="1:27">
      <c r="A671" t="s">
        <v>937</v>
      </c>
      <c r="B671" t="s">
        <v>49</v>
      </c>
      <c r="C671" t="s">
        <v>922</v>
      </c>
      <c r="D671" t="s">
        <v>936</v>
      </c>
      <c r="E671" t="s">
        <v>55</v>
      </c>
      <c r="F671" t="s">
        <v>38</v>
      </c>
      <c r="G671" s="1">
        <v>43165</v>
      </c>
      <c r="H671" t="s">
        <v>39</v>
      </c>
      <c r="I671" t="s">
        <v>40</v>
      </c>
      <c r="J671" t="s">
        <v>40</v>
      </c>
      <c r="K671">
        <v>-14.43</v>
      </c>
      <c r="L671">
        <v>14.27</v>
      </c>
      <c r="M671" t="s">
        <v>41</v>
      </c>
      <c r="N671" t="s">
        <v>45</v>
      </c>
      <c r="O671" t="s">
        <v>41</v>
      </c>
      <c r="P671" t="s">
        <v>43</v>
      </c>
      <c r="Q671" t="s">
        <v>41</v>
      </c>
      <c r="R671" t="s">
        <v>41</v>
      </c>
      <c r="S671" t="s">
        <v>43</v>
      </c>
      <c r="T671" t="s">
        <v>41</v>
      </c>
    </row>
    <row r="672" spans="1:27">
      <c r="A672" t="s">
        <v>938</v>
      </c>
      <c r="B672" t="s">
        <v>34</v>
      </c>
      <c r="C672" t="s">
        <v>922</v>
      </c>
      <c r="D672" t="s">
        <v>936</v>
      </c>
      <c r="E672" t="s">
        <v>55</v>
      </c>
      <c r="F672" t="s">
        <v>38</v>
      </c>
      <c r="G672" s="1">
        <v>43165</v>
      </c>
      <c r="H672" t="s">
        <v>39</v>
      </c>
      <c r="I672" t="s">
        <v>40</v>
      </c>
      <c r="J672" t="s">
        <v>40</v>
      </c>
      <c r="K672">
        <v>-14.43</v>
      </c>
      <c r="L672">
        <v>7.3200002</v>
      </c>
      <c r="M672" t="s">
        <v>41</v>
      </c>
      <c r="N672" t="s">
        <v>45</v>
      </c>
      <c r="O672" t="s">
        <v>41</v>
      </c>
      <c r="P672" t="s">
        <v>41</v>
      </c>
      <c r="Q672" t="s">
        <v>41</v>
      </c>
      <c r="R672" t="s">
        <v>41</v>
      </c>
      <c r="S672" t="s">
        <v>43</v>
      </c>
      <c r="T672" t="s">
        <v>41</v>
      </c>
    </row>
    <row r="673" spans="1:29">
      <c r="A673" t="s">
        <v>939</v>
      </c>
      <c r="B673" t="s">
        <v>34</v>
      </c>
      <c r="C673" t="s">
        <v>922</v>
      </c>
      <c r="D673" t="s">
        <v>936</v>
      </c>
      <c r="E673" t="s">
        <v>55</v>
      </c>
      <c r="F673" t="s">
        <v>38</v>
      </c>
      <c r="G673" s="1">
        <v>43165</v>
      </c>
      <c r="H673" t="s">
        <v>51</v>
      </c>
      <c r="I673" t="s">
        <v>51</v>
      </c>
      <c r="J673" t="s">
        <v>52</v>
      </c>
      <c r="K673">
        <v>-14.43</v>
      </c>
      <c r="L673">
        <v>40</v>
      </c>
      <c r="M673" t="s">
        <v>43</v>
      </c>
      <c r="N673" t="s">
        <v>45</v>
      </c>
      <c r="O673" t="s">
        <v>41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W673" t="s">
        <v>43</v>
      </c>
      <c r="AA673" t="s">
        <v>43</v>
      </c>
    </row>
    <row r="674" spans="1:29">
      <c r="A674" t="s">
        <v>940</v>
      </c>
      <c r="B674" t="s">
        <v>49</v>
      </c>
      <c r="C674" t="s">
        <v>922</v>
      </c>
      <c r="D674" t="s">
        <v>936</v>
      </c>
      <c r="E674" t="s">
        <v>55</v>
      </c>
      <c r="F674" t="s">
        <v>38</v>
      </c>
      <c r="G674" s="1">
        <v>43165</v>
      </c>
      <c r="H674" t="s">
        <v>39</v>
      </c>
      <c r="I674" t="s">
        <v>40</v>
      </c>
      <c r="J674" t="s">
        <v>40</v>
      </c>
      <c r="K674">
        <v>-14.43</v>
      </c>
      <c r="L674">
        <v>15.56</v>
      </c>
      <c r="M674" t="s">
        <v>41</v>
      </c>
      <c r="N674" t="s">
        <v>45</v>
      </c>
      <c r="O674" t="s">
        <v>41</v>
      </c>
      <c r="P674" t="s">
        <v>41</v>
      </c>
      <c r="Q674" t="s">
        <v>41</v>
      </c>
      <c r="R674" t="s">
        <v>41</v>
      </c>
      <c r="S674" t="s">
        <v>41</v>
      </c>
      <c r="T674" t="s">
        <v>41</v>
      </c>
    </row>
    <row r="675" spans="1:29">
      <c r="A675" t="s">
        <v>941</v>
      </c>
      <c r="B675" t="s">
        <v>49</v>
      </c>
      <c r="C675" t="s">
        <v>922</v>
      </c>
      <c r="D675" t="s">
        <v>936</v>
      </c>
      <c r="E675" t="s">
        <v>55</v>
      </c>
      <c r="F675" t="s">
        <v>38</v>
      </c>
      <c r="G675" s="1">
        <v>43165</v>
      </c>
      <c r="H675" t="s">
        <v>51</v>
      </c>
      <c r="I675" t="s">
        <v>39</v>
      </c>
      <c r="J675" t="s">
        <v>40</v>
      </c>
      <c r="K675">
        <v>-14.43</v>
      </c>
      <c r="L675">
        <v>17.959999</v>
      </c>
      <c r="M675" t="s">
        <v>41</v>
      </c>
      <c r="N675" t="s">
        <v>42</v>
      </c>
      <c r="O675" t="s">
        <v>41</v>
      </c>
      <c r="P675" t="s">
        <v>41</v>
      </c>
      <c r="Q675" t="s">
        <v>41</v>
      </c>
      <c r="R675" t="s">
        <v>41</v>
      </c>
      <c r="S675" t="s">
        <v>41</v>
      </c>
      <c r="T675" t="s">
        <v>41</v>
      </c>
      <c r="W675" t="s">
        <v>43</v>
      </c>
    </row>
    <row r="676" spans="1:29">
      <c r="A676" t="s">
        <v>942</v>
      </c>
      <c r="B676" t="s">
        <v>34</v>
      </c>
      <c r="C676" t="s">
        <v>922</v>
      </c>
      <c r="D676" t="s">
        <v>943</v>
      </c>
      <c r="E676" t="s">
        <v>55</v>
      </c>
      <c r="F676" t="s">
        <v>38</v>
      </c>
      <c r="G676" s="1">
        <v>43165</v>
      </c>
      <c r="H676" t="s">
        <v>39</v>
      </c>
      <c r="I676" t="s">
        <v>40</v>
      </c>
      <c r="J676" t="s">
        <v>40</v>
      </c>
      <c r="K676">
        <v>-61.459999000000003</v>
      </c>
      <c r="L676">
        <v>17.09</v>
      </c>
      <c r="M676" t="s">
        <v>41</v>
      </c>
      <c r="N676" t="s">
        <v>45</v>
      </c>
      <c r="O676" t="s">
        <v>41</v>
      </c>
      <c r="P676" t="s">
        <v>41</v>
      </c>
      <c r="Q676" t="s">
        <v>41</v>
      </c>
      <c r="R676" t="s">
        <v>41</v>
      </c>
      <c r="S676" t="s">
        <v>41</v>
      </c>
      <c r="T676" t="s">
        <v>41</v>
      </c>
    </row>
    <row r="677" spans="1:29">
      <c r="A677" t="s">
        <v>944</v>
      </c>
      <c r="B677" t="s">
        <v>49</v>
      </c>
      <c r="C677" t="s">
        <v>922</v>
      </c>
      <c r="D677" t="s">
        <v>943</v>
      </c>
      <c r="E677" t="s">
        <v>55</v>
      </c>
      <c r="F677" t="s">
        <v>38</v>
      </c>
      <c r="G677" s="1">
        <v>43165</v>
      </c>
      <c r="H677" t="s">
        <v>51</v>
      </c>
      <c r="I677" t="s">
        <v>40</v>
      </c>
      <c r="J677" t="s">
        <v>52</v>
      </c>
      <c r="K677">
        <v>-61.459999000000003</v>
      </c>
      <c r="L677">
        <v>82.910004000000001</v>
      </c>
      <c r="M677" t="s">
        <v>43</v>
      </c>
      <c r="N677" t="s">
        <v>45</v>
      </c>
      <c r="O677" t="s">
        <v>41</v>
      </c>
      <c r="P677" t="s">
        <v>41</v>
      </c>
      <c r="Q677" t="s">
        <v>41</v>
      </c>
      <c r="R677" t="s">
        <v>41</v>
      </c>
      <c r="S677" t="s">
        <v>41</v>
      </c>
      <c r="T677" t="s">
        <v>41</v>
      </c>
    </row>
    <row r="678" spans="1:29">
      <c r="A678" t="s">
        <v>945</v>
      </c>
      <c r="B678" t="s">
        <v>49</v>
      </c>
      <c r="C678" t="s">
        <v>922</v>
      </c>
      <c r="D678" t="s">
        <v>946</v>
      </c>
      <c r="E678" t="s">
        <v>55</v>
      </c>
      <c r="F678" t="s">
        <v>38</v>
      </c>
      <c r="G678" s="1">
        <v>43165</v>
      </c>
      <c r="H678" t="s">
        <v>51</v>
      </c>
      <c r="I678" t="s">
        <v>40</v>
      </c>
      <c r="J678" t="s">
        <v>52</v>
      </c>
      <c r="K678">
        <v>-33.959999000000003</v>
      </c>
      <c r="L678">
        <v>100</v>
      </c>
      <c r="M678" t="s">
        <v>43</v>
      </c>
      <c r="N678" t="s">
        <v>42</v>
      </c>
      <c r="O678" t="s">
        <v>41</v>
      </c>
      <c r="P678" t="s">
        <v>41</v>
      </c>
      <c r="Q678" t="s">
        <v>41</v>
      </c>
      <c r="R678" t="s">
        <v>41</v>
      </c>
      <c r="S678" t="s">
        <v>41</v>
      </c>
      <c r="T678" t="s">
        <v>41</v>
      </c>
      <c r="AB678" t="s">
        <v>43</v>
      </c>
    </row>
    <row r="679" spans="1:29">
      <c r="A679" t="s">
        <v>947</v>
      </c>
      <c r="B679" t="s">
        <v>34</v>
      </c>
      <c r="C679" t="s">
        <v>922</v>
      </c>
      <c r="D679" t="s">
        <v>948</v>
      </c>
      <c r="E679" t="s">
        <v>55</v>
      </c>
      <c r="F679" t="s">
        <v>38</v>
      </c>
      <c r="G679" s="1">
        <v>43165</v>
      </c>
      <c r="H679" t="s">
        <v>51</v>
      </c>
      <c r="I679" t="s">
        <v>40</v>
      </c>
      <c r="J679" t="s">
        <v>52</v>
      </c>
      <c r="K679">
        <v>-65.209998999999996</v>
      </c>
      <c r="L679">
        <v>100</v>
      </c>
      <c r="M679" t="s">
        <v>43</v>
      </c>
      <c r="N679" t="s">
        <v>45</v>
      </c>
      <c r="O679" t="s">
        <v>43</v>
      </c>
      <c r="P679" t="s">
        <v>41</v>
      </c>
      <c r="Q679" t="s">
        <v>41</v>
      </c>
      <c r="R679" t="s">
        <v>41</v>
      </c>
      <c r="S679" t="s">
        <v>41</v>
      </c>
      <c r="T679" t="s">
        <v>41</v>
      </c>
    </row>
    <row r="680" spans="1:29">
      <c r="A680" t="s">
        <v>949</v>
      </c>
      <c r="B680" t="s">
        <v>49</v>
      </c>
      <c r="C680" t="s">
        <v>922</v>
      </c>
      <c r="D680" t="s">
        <v>950</v>
      </c>
      <c r="E680" t="s">
        <v>55</v>
      </c>
      <c r="F680" t="s">
        <v>38</v>
      </c>
      <c r="G680" s="1">
        <v>43165</v>
      </c>
      <c r="H680" t="s">
        <v>51</v>
      </c>
      <c r="I680" t="s">
        <v>40</v>
      </c>
      <c r="J680" t="s">
        <v>52</v>
      </c>
      <c r="K680">
        <v>-22.33</v>
      </c>
      <c r="L680">
        <v>79.830001999999993</v>
      </c>
      <c r="M680" t="s">
        <v>43</v>
      </c>
      <c r="N680" t="s">
        <v>42</v>
      </c>
      <c r="O680" t="s">
        <v>41</v>
      </c>
      <c r="P680" t="s">
        <v>41</v>
      </c>
      <c r="Q680" t="s">
        <v>41</v>
      </c>
      <c r="R680" t="s">
        <v>41</v>
      </c>
      <c r="S680" t="s">
        <v>41</v>
      </c>
      <c r="T680" t="s">
        <v>43</v>
      </c>
      <c r="AA680" t="s">
        <v>43</v>
      </c>
      <c r="AB680" t="s">
        <v>43</v>
      </c>
    </row>
    <row r="681" spans="1:29">
      <c r="A681" t="s">
        <v>951</v>
      </c>
      <c r="B681" t="s">
        <v>34</v>
      </c>
      <c r="C681" t="s">
        <v>922</v>
      </c>
      <c r="D681" t="s">
        <v>950</v>
      </c>
      <c r="E681" t="s">
        <v>55</v>
      </c>
      <c r="F681" t="s">
        <v>38</v>
      </c>
      <c r="G681" s="1">
        <v>43165</v>
      </c>
      <c r="H681" t="s">
        <v>39</v>
      </c>
      <c r="I681" t="s">
        <v>40</v>
      </c>
      <c r="J681" t="s">
        <v>40</v>
      </c>
      <c r="K681">
        <v>-22.33</v>
      </c>
      <c r="L681">
        <v>20.170000000000002</v>
      </c>
      <c r="M681" t="s">
        <v>41</v>
      </c>
      <c r="N681" t="s">
        <v>42</v>
      </c>
      <c r="O681" t="s">
        <v>41</v>
      </c>
      <c r="P681" t="s">
        <v>41</v>
      </c>
      <c r="Q681" t="s">
        <v>41</v>
      </c>
      <c r="R681" t="s">
        <v>41</v>
      </c>
      <c r="S681" t="s">
        <v>41</v>
      </c>
      <c r="T681" t="s">
        <v>41</v>
      </c>
      <c r="AA681" t="s">
        <v>41</v>
      </c>
      <c r="AB681" t="s">
        <v>41</v>
      </c>
    </row>
    <row r="682" spans="1:29">
      <c r="A682" t="s">
        <v>952</v>
      </c>
      <c r="B682" t="s">
        <v>49</v>
      </c>
      <c r="C682" t="s">
        <v>922</v>
      </c>
      <c r="D682" t="s">
        <v>953</v>
      </c>
      <c r="E682" t="s">
        <v>55</v>
      </c>
      <c r="F682" t="s">
        <v>38</v>
      </c>
      <c r="G682" s="1">
        <v>43165</v>
      </c>
      <c r="H682" t="s">
        <v>39</v>
      </c>
      <c r="I682" t="s">
        <v>40</v>
      </c>
      <c r="J682" t="s">
        <v>40</v>
      </c>
      <c r="K682">
        <v>35.419998</v>
      </c>
      <c r="L682">
        <v>21.969999000000001</v>
      </c>
      <c r="M682" t="s">
        <v>41</v>
      </c>
      <c r="N682" t="s">
        <v>45</v>
      </c>
      <c r="O682" t="s">
        <v>41</v>
      </c>
      <c r="P682" t="s">
        <v>41</v>
      </c>
      <c r="Q682" t="s">
        <v>41</v>
      </c>
      <c r="R682" t="s">
        <v>43</v>
      </c>
      <c r="S682" t="s">
        <v>41</v>
      </c>
      <c r="T682" t="s">
        <v>41</v>
      </c>
      <c r="V682" t="s">
        <v>41</v>
      </c>
      <c r="AA682" t="s">
        <v>41</v>
      </c>
      <c r="AC682" t="s">
        <v>41</v>
      </c>
    </row>
    <row r="683" spans="1:29">
      <c r="A683" t="s">
        <v>954</v>
      </c>
      <c r="B683" t="s">
        <v>34</v>
      </c>
      <c r="C683" t="s">
        <v>922</v>
      </c>
      <c r="D683" t="s">
        <v>953</v>
      </c>
      <c r="E683" t="s">
        <v>55</v>
      </c>
      <c r="F683" t="s">
        <v>38</v>
      </c>
      <c r="G683" s="1">
        <v>43165</v>
      </c>
      <c r="H683" t="s">
        <v>39</v>
      </c>
      <c r="I683" t="s">
        <v>40</v>
      </c>
      <c r="J683" t="s">
        <v>40</v>
      </c>
      <c r="K683">
        <v>35.419998</v>
      </c>
      <c r="L683">
        <v>5.3299998999999998</v>
      </c>
      <c r="M683" t="s">
        <v>41</v>
      </c>
      <c r="N683" t="s">
        <v>42</v>
      </c>
      <c r="O683" t="s">
        <v>41</v>
      </c>
      <c r="P683" t="s">
        <v>41</v>
      </c>
      <c r="Q683" t="s">
        <v>41</v>
      </c>
      <c r="R683" t="s">
        <v>41</v>
      </c>
      <c r="S683" t="s">
        <v>41</v>
      </c>
      <c r="T683" t="s">
        <v>41</v>
      </c>
      <c r="V683" t="s">
        <v>41</v>
      </c>
      <c r="AA683" t="s">
        <v>41</v>
      </c>
      <c r="AC683" t="s">
        <v>41</v>
      </c>
    </row>
    <row r="684" spans="1:29">
      <c r="A684" t="s">
        <v>955</v>
      </c>
      <c r="B684" t="s">
        <v>34</v>
      </c>
      <c r="C684" t="s">
        <v>922</v>
      </c>
      <c r="D684" t="s">
        <v>953</v>
      </c>
      <c r="E684" t="s">
        <v>55</v>
      </c>
      <c r="F684" t="s">
        <v>38</v>
      </c>
      <c r="G684" s="1">
        <v>43165</v>
      </c>
      <c r="H684" t="s">
        <v>39</v>
      </c>
      <c r="I684" t="s">
        <v>40</v>
      </c>
      <c r="J684" t="s">
        <v>40</v>
      </c>
      <c r="K684">
        <v>35.419998</v>
      </c>
      <c r="L684">
        <v>2.97</v>
      </c>
      <c r="M684" t="s">
        <v>41</v>
      </c>
      <c r="N684" t="s">
        <v>42</v>
      </c>
      <c r="O684" t="s">
        <v>43</v>
      </c>
      <c r="P684" t="s">
        <v>41</v>
      </c>
      <c r="Q684" t="s">
        <v>41</v>
      </c>
      <c r="R684" t="s">
        <v>41</v>
      </c>
      <c r="S684" t="s">
        <v>41</v>
      </c>
      <c r="T684" t="s">
        <v>41</v>
      </c>
      <c r="V684" t="s">
        <v>41</v>
      </c>
      <c r="AA684" t="s">
        <v>41</v>
      </c>
      <c r="AC684" t="s">
        <v>41</v>
      </c>
    </row>
    <row r="685" spans="1:29">
      <c r="A685" t="s">
        <v>956</v>
      </c>
      <c r="B685" t="s">
        <v>34</v>
      </c>
      <c r="C685" t="s">
        <v>922</v>
      </c>
      <c r="D685" t="s">
        <v>953</v>
      </c>
      <c r="E685" t="s">
        <v>55</v>
      </c>
      <c r="F685" t="s">
        <v>38</v>
      </c>
      <c r="G685" s="1">
        <v>43165</v>
      </c>
      <c r="H685" t="s">
        <v>39</v>
      </c>
      <c r="I685" t="s">
        <v>40</v>
      </c>
      <c r="J685" t="s">
        <v>40</v>
      </c>
      <c r="K685">
        <v>35.419998</v>
      </c>
      <c r="L685">
        <v>1.55</v>
      </c>
      <c r="M685" t="s">
        <v>41</v>
      </c>
      <c r="N685" t="s">
        <v>42</v>
      </c>
      <c r="O685" t="s">
        <v>41</v>
      </c>
      <c r="P685" t="s">
        <v>41</v>
      </c>
      <c r="Q685" t="s">
        <v>41</v>
      </c>
      <c r="R685" t="s">
        <v>41</v>
      </c>
      <c r="S685" t="s">
        <v>41</v>
      </c>
      <c r="T685" t="s">
        <v>41</v>
      </c>
      <c r="V685" t="s">
        <v>41</v>
      </c>
      <c r="AA685" t="s">
        <v>41</v>
      </c>
      <c r="AC685" t="s">
        <v>41</v>
      </c>
    </row>
    <row r="686" spans="1:29">
      <c r="A686" t="s">
        <v>957</v>
      </c>
      <c r="B686" t="s">
        <v>49</v>
      </c>
      <c r="C686" t="s">
        <v>922</v>
      </c>
      <c r="D686" t="s">
        <v>953</v>
      </c>
      <c r="E686" t="s">
        <v>55</v>
      </c>
      <c r="F686" t="s">
        <v>38</v>
      </c>
      <c r="G686" s="1">
        <v>43165</v>
      </c>
      <c r="H686" t="s">
        <v>39</v>
      </c>
      <c r="I686" t="s">
        <v>40</v>
      </c>
      <c r="J686" t="s">
        <v>40</v>
      </c>
      <c r="K686">
        <v>35.419998</v>
      </c>
      <c r="L686">
        <v>6.6599997999999996</v>
      </c>
      <c r="M686" t="s">
        <v>41</v>
      </c>
      <c r="N686" t="s">
        <v>42</v>
      </c>
      <c r="O686" t="s">
        <v>41</v>
      </c>
      <c r="P686" t="s">
        <v>41</v>
      </c>
      <c r="Q686" t="s">
        <v>43</v>
      </c>
      <c r="R686" t="s">
        <v>41</v>
      </c>
      <c r="S686" t="s">
        <v>41</v>
      </c>
      <c r="T686" t="s">
        <v>41</v>
      </c>
      <c r="V686" t="s">
        <v>41</v>
      </c>
      <c r="AA686" t="s">
        <v>41</v>
      </c>
      <c r="AC686" t="s">
        <v>41</v>
      </c>
    </row>
    <row r="687" spans="1:29">
      <c r="A687" t="s">
        <v>958</v>
      </c>
      <c r="B687" t="s">
        <v>49</v>
      </c>
      <c r="C687" t="s">
        <v>922</v>
      </c>
      <c r="D687" t="s">
        <v>953</v>
      </c>
      <c r="E687" t="s">
        <v>55</v>
      </c>
      <c r="F687" t="s">
        <v>38</v>
      </c>
      <c r="G687" s="1">
        <v>43165</v>
      </c>
      <c r="H687" t="s">
        <v>51</v>
      </c>
      <c r="I687" t="s">
        <v>40</v>
      </c>
      <c r="J687" t="s">
        <v>52</v>
      </c>
      <c r="K687">
        <v>35.419998</v>
      </c>
      <c r="L687">
        <v>61.529998999999997</v>
      </c>
      <c r="M687" t="s">
        <v>43</v>
      </c>
      <c r="N687" t="s">
        <v>42</v>
      </c>
      <c r="O687" t="s">
        <v>41</v>
      </c>
      <c r="P687" t="s">
        <v>41</v>
      </c>
      <c r="Q687" t="s">
        <v>43</v>
      </c>
      <c r="R687" t="s">
        <v>41</v>
      </c>
      <c r="S687" t="s">
        <v>41</v>
      </c>
      <c r="T687" t="s">
        <v>41</v>
      </c>
      <c r="V687" t="s">
        <v>43</v>
      </c>
      <c r="AA687" t="s">
        <v>43</v>
      </c>
      <c r="AC687" t="s">
        <v>43</v>
      </c>
    </row>
    <row r="688" spans="1:29">
      <c r="A688" t="s">
        <v>959</v>
      </c>
      <c r="B688" t="s">
        <v>34</v>
      </c>
      <c r="C688" t="s">
        <v>922</v>
      </c>
      <c r="D688" t="s">
        <v>960</v>
      </c>
      <c r="E688" t="s">
        <v>55</v>
      </c>
      <c r="F688" t="s">
        <v>38</v>
      </c>
      <c r="G688" s="1">
        <v>43165</v>
      </c>
      <c r="H688" t="s">
        <v>39</v>
      </c>
      <c r="I688" t="s">
        <v>40</v>
      </c>
      <c r="J688" t="s">
        <v>40</v>
      </c>
      <c r="K688">
        <v>-21.33</v>
      </c>
      <c r="L688">
        <v>36.599997999999999</v>
      </c>
      <c r="M688" t="s">
        <v>41</v>
      </c>
      <c r="N688" t="s">
        <v>45</v>
      </c>
      <c r="O688" t="s">
        <v>41</v>
      </c>
      <c r="P688" t="s">
        <v>41</v>
      </c>
      <c r="Q688" t="s">
        <v>41</v>
      </c>
      <c r="R688" t="s">
        <v>41</v>
      </c>
      <c r="S688" t="s">
        <v>43</v>
      </c>
      <c r="T688" t="s">
        <v>41</v>
      </c>
      <c r="AA688" t="s">
        <v>43</v>
      </c>
    </row>
    <row r="689" spans="1:32">
      <c r="A689" t="s">
        <v>961</v>
      </c>
      <c r="B689" t="s">
        <v>34</v>
      </c>
      <c r="C689" t="s">
        <v>922</v>
      </c>
      <c r="D689" t="s">
        <v>960</v>
      </c>
      <c r="E689" t="s">
        <v>55</v>
      </c>
      <c r="F689" t="s">
        <v>38</v>
      </c>
      <c r="G689" s="1">
        <v>43165</v>
      </c>
      <c r="H689" t="s">
        <v>51</v>
      </c>
      <c r="I689" t="s">
        <v>40</v>
      </c>
      <c r="J689" t="s">
        <v>52</v>
      </c>
      <c r="K689">
        <v>-21.33</v>
      </c>
      <c r="L689">
        <v>63.400002000000001</v>
      </c>
      <c r="M689" t="s">
        <v>43</v>
      </c>
      <c r="N689" t="s">
        <v>45</v>
      </c>
      <c r="O689" t="s">
        <v>41</v>
      </c>
      <c r="P689" t="s">
        <v>41</v>
      </c>
      <c r="Q689" t="s">
        <v>41</v>
      </c>
      <c r="R689" t="s">
        <v>41</v>
      </c>
      <c r="S689" t="s">
        <v>41</v>
      </c>
      <c r="T689" t="s">
        <v>41</v>
      </c>
      <c r="AA689" t="s">
        <v>41</v>
      </c>
    </row>
    <row r="690" spans="1:32">
      <c r="A690" t="s">
        <v>962</v>
      </c>
      <c r="B690" t="s">
        <v>34</v>
      </c>
      <c r="C690" t="s">
        <v>922</v>
      </c>
      <c r="D690" t="s">
        <v>963</v>
      </c>
      <c r="E690" t="s">
        <v>55</v>
      </c>
      <c r="F690" t="s">
        <v>38</v>
      </c>
      <c r="G690" s="1">
        <v>43165</v>
      </c>
      <c r="H690" t="s">
        <v>51</v>
      </c>
      <c r="I690" t="s">
        <v>40</v>
      </c>
      <c r="J690" t="s">
        <v>52</v>
      </c>
      <c r="K690">
        <v>-51.43</v>
      </c>
      <c r="L690">
        <v>100</v>
      </c>
      <c r="M690" t="s">
        <v>43</v>
      </c>
      <c r="N690" t="s">
        <v>42</v>
      </c>
      <c r="O690" t="s">
        <v>41</v>
      </c>
      <c r="P690" t="s">
        <v>41</v>
      </c>
      <c r="Q690" t="s">
        <v>41</v>
      </c>
      <c r="R690" t="s">
        <v>41</v>
      </c>
      <c r="S690" t="s">
        <v>41</v>
      </c>
      <c r="T690" t="s">
        <v>41</v>
      </c>
    </row>
    <row r="691" spans="1:32">
      <c r="A691" t="s">
        <v>964</v>
      </c>
      <c r="B691" t="s">
        <v>34</v>
      </c>
      <c r="C691" t="s">
        <v>922</v>
      </c>
      <c r="D691" t="s">
        <v>965</v>
      </c>
      <c r="E691" t="s">
        <v>55</v>
      </c>
      <c r="F691" t="s">
        <v>38</v>
      </c>
      <c r="G691" s="1">
        <v>43165</v>
      </c>
      <c r="H691" t="s">
        <v>39</v>
      </c>
      <c r="I691" t="s">
        <v>40</v>
      </c>
      <c r="J691" t="s">
        <v>40</v>
      </c>
      <c r="K691">
        <v>-16.329999999999998</v>
      </c>
      <c r="L691">
        <v>7.5</v>
      </c>
      <c r="M691" t="s">
        <v>41</v>
      </c>
      <c r="N691" t="s">
        <v>42</v>
      </c>
      <c r="O691" t="s">
        <v>41</v>
      </c>
      <c r="P691" t="s">
        <v>43</v>
      </c>
      <c r="Q691" t="s">
        <v>41</v>
      </c>
      <c r="R691" t="s">
        <v>41</v>
      </c>
      <c r="S691" t="s">
        <v>43</v>
      </c>
      <c r="T691" t="s">
        <v>41</v>
      </c>
      <c r="AA691" t="s">
        <v>43</v>
      </c>
      <c r="AB691" t="s">
        <v>41</v>
      </c>
    </row>
    <row r="692" spans="1:32">
      <c r="A692" t="s">
        <v>966</v>
      </c>
      <c r="B692" t="s">
        <v>34</v>
      </c>
      <c r="C692" t="s">
        <v>922</v>
      </c>
      <c r="D692" t="s">
        <v>965</v>
      </c>
      <c r="E692" t="s">
        <v>55</v>
      </c>
      <c r="F692" t="s">
        <v>38</v>
      </c>
      <c r="G692" s="1">
        <v>43165</v>
      </c>
      <c r="H692" t="s">
        <v>39</v>
      </c>
      <c r="I692" t="s">
        <v>40</v>
      </c>
      <c r="J692" t="s">
        <v>40</v>
      </c>
      <c r="K692">
        <v>-16.329999999999998</v>
      </c>
      <c r="L692">
        <v>7.9099997999999996</v>
      </c>
      <c r="M692" t="s">
        <v>41</v>
      </c>
      <c r="N692" t="s">
        <v>42</v>
      </c>
      <c r="O692" t="s">
        <v>41</v>
      </c>
      <c r="P692" t="s">
        <v>41</v>
      </c>
      <c r="Q692" t="s">
        <v>41</v>
      </c>
      <c r="R692" t="s">
        <v>41</v>
      </c>
      <c r="S692" t="s">
        <v>41</v>
      </c>
      <c r="T692" t="s">
        <v>41</v>
      </c>
      <c r="AA692" t="s">
        <v>41</v>
      </c>
      <c r="AB692" t="s">
        <v>41</v>
      </c>
    </row>
    <row r="693" spans="1:32">
      <c r="A693" t="s">
        <v>967</v>
      </c>
      <c r="B693" t="s">
        <v>34</v>
      </c>
      <c r="C693" t="s">
        <v>922</v>
      </c>
      <c r="D693" t="s">
        <v>965</v>
      </c>
      <c r="E693" t="s">
        <v>55</v>
      </c>
      <c r="F693" t="s">
        <v>38</v>
      </c>
      <c r="G693" s="1">
        <v>43165</v>
      </c>
      <c r="H693" t="s">
        <v>39</v>
      </c>
      <c r="I693" t="s">
        <v>40</v>
      </c>
      <c r="J693" t="s">
        <v>40</v>
      </c>
      <c r="K693">
        <v>-16.329999999999998</v>
      </c>
      <c r="L693">
        <v>22.08</v>
      </c>
      <c r="M693" t="s">
        <v>41</v>
      </c>
      <c r="N693" t="s">
        <v>42</v>
      </c>
      <c r="O693" t="s">
        <v>43</v>
      </c>
      <c r="P693" t="s">
        <v>41</v>
      </c>
      <c r="Q693" t="s">
        <v>41</v>
      </c>
      <c r="R693" t="s">
        <v>41</v>
      </c>
      <c r="S693" t="s">
        <v>41</v>
      </c>
      <c r="T693" t="s">
        <v>41</v>
      </c>
      <c r="AA693" t="s">
        <v>41</v>
      </c>
      <c r="AB693" t="s">
        <v>43</v>
      </c>
    </row>
    <row r="694" spans="1:32">
      <c r="A694" t="s">
        <v>968</v>
      </c>
      <c r="B694" t="s">
        <v>49</v>
      </c>
      <c r="C694" t="s">
        <v>922</v>
      </c>
      <c r="D694" t="s">
        <v>965</v>
      </c>
      <c r="E694" t="s">
        <v>55</v>
      </c>
      <c r="F694" t="s">
        <v>38</v>
      </c>
      <c r="G694" s="1">
        <v>43165</v>
      </c>
      <c r="H694" t="s">
        <v>39</v>
      </c>
      <c r="I694" t="s">
        <v>40</v>
      </c>
      <c r="J694" t="s">
        <v>40</v>
      </c>
      <c r="K694">
        <v>-16.329999999999998</v>
      </c>
      <c r="L694">
        <v>9.6999998000000005</v>
      </c>
      <c r="M694" t="s">
        <v>41</v>
      </c>
      <c r="N694" t="s">
        <v>42</v>
      </c>
      <c r="O694" t="s">
        <v>41</v>
      </c>
      <c r="P694" t="s">
        <v>41</v>
      </c>
      <c r="Q694" t="s">
        <v>41</v>
      </c>
      <c r="R694" t="s">
        <v>41</v>
      </c>
      <c r="S694" t="s">
        <v>41</v>
      </c>
      <c r="T694" t="s">
        <v>41</v>
      </c>
      <c r="AA694" t="s">
        <v>41</v>
      </c>
      <c r="AB694" t="s">
        <v>41</v>
      </c>
    </row>
    <row r="695" spans="1:32">
      <c r="A695" t="s">
        <v>969</v>
      </c>
      <c r="B695" t="s">
        <v>34</v>
      </c>
      <c r="C695" t="s">
        <v>922</v>
      </c>
      <c r="D695" t="s">
        <v>965</v>
      </c>
      <c r="E695" t="s">
        <v>55</v>
      </c>
      <c r="F695" t="s">
        <v>38</v>
      </c>
      <c r="G695" s="1">
        <v>43165</v>
      </c>
      <c r="H695" t="s">
        <v>51</v>
      </c>
      <c r="I695" t="s">
        <v>40</v>
      </c>
      <c r="J695" t="s">
        <v>52</v>
      </c>
      <c r="K695">
        <v>-16.329999999999998</v>
      </c>
      <c r="L695">
        <v>52.810001</v>
      </c>
      <c r="M695" t="s">
        <v>43</v>
      </c>
      <c r="N695" t="s">
        <v>45</v>
      </c>
      <c r="O695" t="s">
        <v>41</v>
      </c>
      <c r="P695" t="s">
        <v>41</v>
      </c>
      <c r="Q695" t="s">
        <v>41</v>
      </c>
      <c r="R695" t="s">
        <v>41</v>
      </c>
      <c r="S695" t="s">
        <v>41</v>
      </c>
      <c r="T695" t="s">
        <v>41</v>
      </c>
      <c r="AA695" t="s">
        <v>41</v>
      </c>
      <c r="AB695" t="s">
        <v>41</v>
      </c>
    </row>
    <row r="696" spans="1:32">
      <c r="A696" t="s">
        <v>970</v>
      </c>
      <c r="B696" t="s">
        <v>34</v>
      </c>
      <c r="C696" t="s">
        <v>922</v>
      </c>
      <c r="D696" t="s">
        <v>971</v>
      </c>
      <c r="E696" t="s">
        <v>55</v>
      </c>
      <c r="F696" t="s">
        <v>38</v>
      </c>
      <c r="G696" s="1">
        <v>43165</v>
      </c>
      <c r="H696" t="s">
        <v>39</v>
      </c>
      <c r="I696" t="s">
        <v>40</v>
      </c>
      <c r="J696" t="s">
        <v>40</v>
      </c>
      <c r="K696">
        <v>-15.51</v>
      </c>
      <c r="L696">
        <v>23.049999</v>
      </c>
      <c r="M696" t="s">
        <v>41</v>
      </c>
      <c r="N696" t="s">
        <v>45</v>
      </c>
      <c r="O696" t="s">
        <v>41</v>
      </c>
      <c r="P696" t="s">
        <v>41</v>
      </c>
      <c r="Q696" t="s">
        <v>41</v>
      </c>
      <c r="R696" t="s">
        <v>41</v>
      </c>
      <c r="S696" t="s">
        <v>41</v>
      </c>
      <c r="T696" t="s">
        <v>41</v>
      </c>
      <c r="AA696" t="s">
        <v>43</v>
      </c>
      <c r="AB696" t="s">
        <v>43</v>
      </c>
      <c r="AF696" t="s">
        <v>41</v>
      </c>
    </row>
    <row r="697" spans="1:32">
      <c r="A697" t="s">
        <v>972</v>
      </c>
      <c r="B697" t="s">
        <v>34</v>
      </c>
      <c r="C697" t="s">
        <v>922</v>
      </c>
      <c r="D697" t="s">
        <v>971</v>
      </c>
      <c r="E697" t="s">
        <v>55</v>
      </c>
      <c r="F697" t="s">
        <v>38</v>
      </c>
      <c r="G697" s="1">
        <v>43165</v>
      </c>
      <c r="H697" t="s">
        <v>39</v>
      </c>
      <c r="I697" t="s">
        <v>40</v>
      </c>
      <c r="J697" t="s">
        <v>40</v>
      </c>
      <c r="K697">
        <v>-15.51</v>
      </c>
      <c r="L697">
        <v>17.02</v>
      </c>
      <c r="M697" t="s">
        <v>41</v>
      </c>
      <c r="N697" t="s">
        <v>45</v>
      </c>
      <c r="O697" t="s">
        <v>41</v>
      </c>
      <c r="P697" t="s">
        <v>41</v>
      </c>
      <c r="Q697" t="s">
        <v>41</v>
      </c>
      <c r="R697" t="s">
        <v>41</v>
      </c>
      <c r="S697" t="s">
        <v>41</v>
      </c>
      <c r="T697" t="s">
        <v>41</v>
      </c>
      <c r="AA697" t="s">
        <v>41</v>
      </c>
      <c r="AB697" t="s">
        <v>41</v>
      </c>
      <c r="AF697" t="s">
        <v>41</v>
      </c>
    </row>
    <row r="698" spans="1:32">
      <c r="A698" t="s">
        <v>973</v>
      </c>
      <c r="B698" t="s">
        <v>34</v>
      </c>
      <c r="C698" t="s">
        <v>922</v>
      </c>
      <c r="D698" t="s">
        <v>971</v>
      </c>
      <c r="E698" t="s">
        <v>55</v>
      </c>
      <c r="F698" t="s">
        <v>38</v>
      </c>
      <c r="G698" s="1">
        <v>43165</v>
      </c>
      <c r="H698" t="s">
        <v>51</v>
      </c>
      <c r="I698" t="s">
        <v>51</v>
      </c>
      <c r="J698" t="s">
        <v>52</v>
      </c>
      <c r="K698">
        <v>-15.51</v>
      </c>
      <c r="L698">
        <v>29.030000999999999</v>
      </c>
      <c r="M698" t="s">
        <v>43</v>
      </c>
      <c r="N698" t="s">
        <v>45</v>
      </c>
      <c r="O698" t="s">
        <v>43</v>
      </c>
      <c r="P698" t="s">
        <v>41</v>
      </c>
      <c r="Q698" t="s">
        <v>41</v>
      </c>
      <c r="R698" t="s">
        <v>41</v>
      </c>
      <c r="S698" t="s">
        <v>43</v>
      </c>
      <c r="T698" t="s">
        <v>41</v>
      </c>
      <c r="W698" t="s">
        <v>43</v>
      </c>
      <c r="AA698" t="s">
        <v>41</v>
      </c>
      <c r="AB698" t="s">
        <v>41</v>
      </c>
      <c r="AF698" t="s">
        <v>43</v>
      </c>
    </row>
    <row r="699" spans="1:32">
      <c r="A699" t="s">
        <v>974</v>
      </c>
      <c r="B699" t="s">
        <v>49</v>
      </c>
      <c r="C699" t="s">
        <v>922</v>
      </c>
      <c r="D699" t="s">
        <v>971</v>
      </c>
      <c r="E699" t="s">
        <v>55</v>
      </c>
      <c r="F699" t="s">
        <v>38</v>
      </c>
      <c r="G699" s="1">
        <v>43165</v>
      </c>
      <c r="H699" t="s">
        <v>51</v>
      </c>
      <c r="I699" t="s">
        <v>39</v>
      </c>
      <c r="J699" t="s">
        <v>40</v>
      </c>
      <c r="K699">
        <v>-15.51</v>
      </c>
      <c r="L699">
        <v>30.9</v>
      </c>
      <c r="M699" t="s">
        <v>41</v>
      </c>
      <c r="N699" t="s">
        <v>45</v>
      </c>
      <c r="O699" t="s">
        <v>41</v>
      </c>
      <c r="P699" t="s">
        <v>43</v>
      </c>
      <c r="Q699" t="s">
        <v>41</v>
      </c>
      <c r="R699" t="s">
        <v>41</v>
      </c>
      <c r="S699" t="s">
        <v>43</v>
      </c>
      <c r="T699" t="s">
        <v>41</v>
      </c>
      <c r="W699" t="s">
        <v>43</v>
      </c>
      <c r="AA699" t="s">
        <v>41</v>
      </c>
      <c r="AB699" t="s">
        <v>43</v>
      </c>
      <c r="AF699" t="s">
        <v>41</v>
      </c>
    </row>
    <row r="700" spans="1:32">
      <c r="A700" t="s">
        <v>975</v>
      </c>
      <c r="B700" t="s">
        <v>49</v>
      </c>
      <c r="C700" t="s">
        <v>922</v>
      </c>
      <c r="D700" t="s">
        <v>976</v>
      </c>
      <c r="E700" t="s">
        <v>55</v>
      </c>
      <c r="F700" t="s">
        <v>38</v>
      </c>
      <c r="G700" s="1">
        <v>43165</v>
      </c>
      <c r="H700" t="s">
        <v>51</v>
      </c>
      <c r="I700" t="s">
        <v>39</v>
      </c>
      <c r="J700" t="s">
        <v>40</v>
      </c>
      <c r="K700">
        <v>-14.81</v>
      </c>
      <c r="L700">
        <v>24.290001</v>
      </c>
      <c r="M700" t="s">
        <v>41</v>
      </c>
      <c r="N700" t="s">
        <v>42</v>
      </c>
      <c r="O700" t="s">
        <v>41</v>
      </c>
      <c r="P700" t="s">
        <v>41</v>
      </c>
      <c r="Q700" t="s">
        <v>41</v>
      </c>
      <c r="R700" t="s">
        <v>41</v>
      </c>
      <c r="S700" t="s">
        <v>43</v>
      </c>
      <c r="T700" t="s">
        <v>41</v>
      </c>
      <c r="W700" t="s">
        <v>41</v>
      </c>
      <c r="AA700" t="s">
        <v>41</v>
      </c>
      <c r="AB700" t="s">
        <v>43</v>
      </c>
    </row>
    <row r="701" spans="1:32">
      <c r="A701" t="s">
        <v>977</v>
      </c>
      <c r="B701" t="s">
        <v>49</v>
      </c>
      <c r="C701" t="s">
        <v>922</v>
      </c>
      <c r="D701" t="s">
        <v>976</v>
      </c>
      <c r="E701" t="s">
        <v>55</v>
      </c>
      <c r="F701" t="s">
        <v>38</v>
      </c>
      <c r="G701" s="1">
        <v>43165</v>
      </c>
      <c r="H701" t="s">
        <v>39</v>
      </c>
      <c r="I701" t="s">
        <v>40</v>
      </c>
      <c r="J701" t="s">
        <v>40</v>
      </c>
      <c r="K701">
        <v>-14.81</v>
      </c>
      <c r="L701">
        <v>12.64</v>
      </c>
      <c r="M701" t="s">
        <v>41</v>
      </c>
      <c r="N701" t="s">
        <v>42</v>
      </c>
      <c r="O701" t="s">
        <v>43</v>
      </c>
      <c r="P701" t="s">
        <v>41</v>
      </c>
      <c r="Q701" t="s">
        <v>41</v>
      </c>
      <c r="R701" t="s">
        <v>41</v>
      </c>
      <c r="S701" t="s">
        <v>41</v>
      </c>
      <c r="T701" t="s">
        <v>41</v>
      </c>
      <c r="AA701" t="s">
        <v>41</v>
      </c>
      <c r="AB701" t="s">
        <v>41</v>
      </c>
    </row>
    <row r="702" spans="1:32">
      <c r="A702" t="s">
        <v>978</v>
      </c>
      <c r="B702" t="s">
        <v>34</v>
      </c>
      <c r="C702" t="s">
        <v>922</v>
      </c>
      <c r="D702" t="s">
        <v>976</v>
      </c>
      <c r="E702" t="s">
        <v>55</v>
      </c>
      <c r="F702" t="s">
        <v>38</v>
      </c>
      <c r="G702" s="1">
        <v>43165</v>
      </c>
      <c r="H702" t="s">
        <v>39</v>
      </c>
      <c r="I702" t="s">
        <v>40</v>
      </c>
      <c r="J702" t="s">
        <v>40</v>
      </c>
      <c r="K702">
        <v>-14.81</v>
      </c>
      <c r="L702">
        <v>10.24</v>
      </c>
      <c r="M702" t="s">
        <v>41</v>
      </c>
      <c r="N702" t="s">
        <v>42</v>
      </c>
      <c r="O702" t="s">
        <v>43</v>
      </c>
      <c r="P702" t="s">
        <v>41</v>
      </c>
      <c r="Q702" t="s">
        <v>41</v>
      </c>
      <c r="R702" t="s">
        <v>41</v>
      </c>
      <c r="S702" t="s">
        <v>41</v>
      </c>
      <c r="T702" t="s">
        <v>41</v>
      </c>
      <c r="AA702" t="s">
        <v>41</v>
      </c>
      <c r="AB702" t="s">
        <v>41</v>
      </c>
    </row>
    <row r="703" spans="1:32">
      <c r="A703" t="s">
        <v>979</v>
      </c>
      <c r="B703" t="s">
        <v>34</v>
      </c>
      <c r="C703" t="s">
        <v>922</v>
      </c>
      <c r="D703" t="s">
        <v>976</v>
      </c>
      <c r="E703" t="s">
        <v>55</v>
      </c>
      <c r="F703" t="s">
        <v>38</v>
      </c>
      <c r="G703" s="1">
        <v>43165</v>
      </c>
      <c r="H703" t="s">
        <v>51</v>
      </c>
      <c r="I703" t="s">
        <v>51</v>
      </c>
      <c r="J703" t="s">
        <v>52</v>
      </c>
      <c r="K703">
        <v>-14.81</v>
      </c>
      <c r="L703">
        <v>31.85</v>
      </c>
      <c r="M703" t="s">
        <v>43</v>
      </c>
      <c r="N703" t="s">
        <v>42</v>
      </c>
      <c r="O703" t="s">
        <v>41</v>
      </c>
      <c r="P703" t="s">
        <v>41</v>
      </c>
      <c r="Q703" t="s">
        <v>41</v>
      </c>
      <c r="R703" t="s">
        <v>41</v>
      </c>
      <c r="S703" t="s">
        <v>41</v>
      </c>
      <c r="T703" t="s">
        <v>41</v>
      </c>
      <c r="W703" t="s">
        <v>43</v>
      </c>
      <c r="AA703" t="s">
        <v>41</v>
      </c>
      <c r="AB703" t="s">
        <v>41</v>
      </c>
    </row>
    <row r="704" spans="1:32">
      <c r="A704" t="s">
        <v>980</v>
      </c>
      <c r="B704" t="s">
        <v>34</v>
      </c>
      <c r="C704" t="s">
        <v>922</v>
      </c>
      <c r="D704" t="s">
        <v>976</v>
      </c>
      <c r="E704" t="s">
        <v>55</v>
      </c>
      <c r="F704" t="s">
        <v>38</v>
      </c>
      <c r="G704" s="1">
        <v>43165</v>
      </c>
      <c r="H704" t="s">
        <v>39</v>
      </c>
      <c r="I704" t="s">
        <v>40</v>
      </c>
      <c r="J704" t="s">
        <v>40</v>
      </c>
      <c r="K704">
        <v>-14.81</v>
      </c>
      <c r="L704">
        <v>20.98</v>
      </c>
      <c r="M704" t="s">
        <v>41</v>
      </c>
      <c r="N704" t="s">
        <v>42</v>
      </c>
      <c r="O704" t="s">
        <v>41</v>
      </c>
      <c r="P704" t="s">
        <v>41</v>
      </c>
      <c r="Q704" t="s">
        <v>41</v>
      </c>
      <c r="R704" t="s">
        <v>41</v>
      </c>
      <c r="S704" t="s">
        <v>41</v>
      </c>
      <c r="T704" t="s">
        <v>41</v>
      </c>
      <c r="AA704" t="s">
        <v>43</v>
      </c>
      <c r="AB704" t="s">
        <v>41</v>
      </c>
    </row>
    <row r="705" spans="1:32">
      <c r="A705" t="s">
        <v>981</v>
      </c>
      <c r="B705" t="s">
        <v>49</v>
      </c>
      <c r="C705" t="s">
        <v>922</v>
      </c>
      <c r="D705" t="s">
        <v>982</v>
      </c>
      <c r="E705" t="s">
        <v>55</v>
      </c>
      <c r="F705" t="s">
        <v>38</v>
      </c>
      <c r="G705" s="1">
        <v>43165</v>
      </c>
      <c r="H705" t="s">
        <v>39</v>
      </c>
      <c r="I705" t="s">
        <v>40</v>
      </c>
      <c r="J705" t="s">
        <v>40</v>
      </c>
      <c r="K705">
        <v>-0.63</v>
      </c>
      <c r="L705">
        <v>9.0900002000000004</v>
      </c>
      <c r="M705" t="s">
        <v>41</v>
      </c>
      <c r="N705" t="s">
        <v>42</v>
      </c>
      <c r="O705" t="s">
        <v>41</v>
      </c>
      <c r="P705" t="s">
        <v>41</v>
      </c>
      <c r="Q705" t="s">
        <v>41</v>
      </c>
      <c r="R705" t="s">
        <v>41</v>
      </c>
      <c r="S705" t="s">
        <v>41</v>
      </c>
      <c r="T705" t="s">
        <v>41</v>
      </c>
      <c r="V705" t="s">
        <v>41</v>
      </c>
      <c r="AA705" t="s">
        <v>41</v>
      </c>
      <c r="AB705" t="s">
        <v>41</v>
      </c>
      <c r="AF705" t="s">
        <v>41</v>
      </c>
    </row>
    <row r="706" spans="1:32">
      <c r="A706" t="s">
        <v>983</v>
      </c>
      <c r="B706" t="s">
        <v>49</v>
      </c>
      <c r="C706" t="s">
        <v>922</v>
      </c>
      <c r="D706" t="s">
        <v>982</v>
      </c>
      <c r="E706" t="s">
        <v>55</v>
      </c>
      <c r="F706" t="s">
        <v>38</v>
      </c>
      <c r="G706" s="1">
        <v>43165</v>
      </c>
      <c r="H706" t="s">
        <v>51</v>
      </c>
      <c r="I706" t="s">
        <v>51</v>
      </c>
      <c r="J706" t="s">
        <v>52</v>
      </c>
      <c r="K706">
        <v>-0.63</v>
      </c>
      <c r="L706">
        <v>41.560001</v>
      </c>
      <c r="M706" t="s">
        <v>43</v>
      </c>
      <c r="N706" t="s">
        <v>42</v>
      </c>
      <c r="O706" t="s">
        <v>43</v>
      </c>
      <c r="P706" t="s">
        <v>43</v>
      </c>
      <c r="Q706" t="s">
        <v>41</v>
      </c>
      <c r="R706" t="s">
        <v>41</v>
      </c>
      <c r="S706" t="s">
        <v>41</v>
      </c>
      <c r="T706" t="s">
        <v>41</v>
      </c>
      <c r="U706" t="s">
        <v>43</v>
      </c>
      <c r="V706" t="s">
        <v>43</v>
      </c>
      <c r="W706" t="s">
        <v>43</v>
      </c>
      <c r="AA706" t="s">
        <v>41</v>
      </c>
      <c r="AB706" t="s">
        <v>41</v>
      </c>
      <c r="AF706" t="s">
        <v>43</v>
      </c>
    </row>
    <row r="707" spans="1:32">
      <c r="A707" t="s">
        <v>984</v>
      </c>
      <c r="B707" t="s">
        <v>34</v>
      </c>
      <c r="C707" t="s">
        <v>922</v>
      </c>
      <c r="D707" t="s">
        <v>982</v>
      </c>
      <c r="E707" t="s">
        <v>55</v>
      </c>
      <c r="F707" t="s">
        <v>38</v>
      </c>
      <c r="G707" s="1">
        <v>43165</v>
      </c>
      <c r="H707" t="s">
        <v>39</v>
      </c>
      <c r="I707" t="s">
        <v>40</v>
      </c>
      <c r="J707" t="s">
        <v>40</v>
      </c>
      <c r="K707">
        <v>-0.63</v>
      </c>
      <c r="L707">
        <v>14.98</v>
      </c>
      <c r="M707" t="s">
        <v>41</v>
      </c>
      <c r="N707" t="s">
        <v>42</v>
      </c>
      <c r="O707" t="s">
        <v>41</v>
      </c>
      <c r="P707" t="s">
        <v>41</v>
      </c>
      <c r="Q707" t="s">
        <v>41</v>
      </c>
      <c r="R707" t="s">
        <v>41</v>
      </c>
      <c r="S707" t="s">
        <v>41</v>
      </c>
      <c r="T707" t="s">
        <v>43</v>
      </c>
      <c r="V707" t="s">
        <v>41</v>
      </c>
      <c r="AA707" t="s">
        <v>41</v>
      </c>
      <c r="AB707" t="s">
        <v>41</v>
      </c>
      <c r="AF707" t="s">
        <v>41</v>
      </c>
    </row>
    <row r="708" spans="1:32">
      <c r="A708" t="s">
        <v>985</v>
      </c>
      <c r="B708" t="s">
        <v>49</v>
      </c>
      <c r="C708" t="s">
        <v>922</v>
      </c>
      <c r="D708" t="s">
        <v>982</v>
      </c>
      <c r="E708" t="s">
        <v>55</v>
      </c>
      <c r="F708" t="s">
        <v>38</v>
      </c>
      <c r="G708" s="1">
        <v>43165</v>
      </c>
      <c r="H708" t="s">
        <v>39</v>
      </c>
      <c r="I708" t="s">
        <v>40</v>
      </c>
      <c r="J708" t="s">
        <v>40</v>
      </c>
      <c r="K708">
        <v>-0.63</v>
      </c>
      <c r="L708">
        <v>16.989999999999998</v>
      </c>
      <c r="M708" t="s">
        <v>41</v>
      </c>
      <c r="N708" t="s">
        <v>42</v>
      </c>
      <c r="O708" t="s">
        <v>41</v>
      </c>
      <c r="P708" t="s">
        <v>41</v>
      </c>
      <c r="Q708" t="s">
        <v>41</v>
      </c>
      <c r="R708" t="s">
        <v>41</v>
      </c>
      <c r="S708" t="s">
        <v>41</v>
      </c>
      <c r="T708" t="s">
        <v>43</v>
      </c>
      <c r="V708" t="s">
        <v>41</v>
      </c>
      <c r="AA708" t="s">
        <v>41</v>
      </c>
      <c r="AB708" t="s">
        <v>41</v>
      </c>
      <c r="AF708" t="s">
        <v>41</v>
      </c>
    </row>
    <row r="709" spans="1:32">
      <c r="A709" t="s">
        <v>986</v>
      </c>
      <c r="B709" t="s">
        <v>34</v>
      </c>
      <c r="C709" t="s">
        <v>922</v>
      </c>
      <c r="D709" t="s">
        <v>982</v>
      </c>
      <c r="E709" t="s">
        <v>55</v>
      </c>
      <c r="F709" t="s">
        <v>38</v>
      </c>
      <c r="G709" s="1">
        <v>43165</v>
      </c>
      <c r="H709" t="s">
        <v>51</v>
      </c>
      <c r="I709" t="s">
        <v>39</v>
      </c>
      <c r="J709" t="s">
        <v>40</v>
      </c>
      <c r="K709">
        <v>-0.63</v>
      </c>
      <c r="L709">
        <v>17.379999000000002</v>
      </c>
      <c r="M709" t="s">
        <v>41</v>
      </c>
      <c r="N709" t="s">
        <v>42</v>
      </c>
      <c r="O709" t="s">
        <v>41</v>
      </c>
      <c r="P709" t="s">
        <v>41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41</v>
      </c>
      <c r="AA709" t="s">
        <v>43</v>
      </c>
      <c r="AB709" t="s">
        <v>43</v>
      </c>
      <c r="AF709" t="s">
        <v>41</v>
      </c>
    </row>
    <row r="710" spans="1:32">
      <c r="A710" t="s">
        <v>987</v>
      </c>
      <c r="B710" t="s">
        <v>49</v>
      </c>
      <c r="C710" t="s">
        <v>922</v>
      </c>
      <c r="D710" t="s">
        <v>988</v>
      </c>
      <c r="E710" t="s">
        <v>55</v>
      </c>
      <c r="F710" t="s">
        <v>38</v>
      </c>
      <c r="G710" s="1">
        <v>43165</v>
      </c>
      <c r="H710" t="s">
        <v>51</v>
      </c>
      <c r="I710" t="s">
        <v>40</v>
      </c>
      <c r="J710" t="s">
        <v>52</v>
      </c>
      <c r="K710">
        <v>-12.78</v>
      </c>
      <c r="L710">
        <v>52.470001000000003</v>
      </c>
      <c r="M710" t="s">
        <v>43</v>
      </c>
      <c r="N710" t="s">
        <v>45</v>
      </c>
      <c r="O710" t="s">
        <v>41</v>
      </c>
      <c r="P710" t="s">
        <v>41</v>
      </c>
      <c r="Q710" t="s">
        <v>41</v>
      </c>
      <c r="R710" t="s">
        <v>41</v>
      </c>
      <c r="S710" t="s">
        <v>41</v>
      </c>
      <c r="T710" t="s">
        <v>41</v>
      </c>
      <c r="W710" t="s">
        <v>43</v>
      </c>
    </row>
    <row r="711" spans="1:32">
      <c r="A711" t="s">
        <v>989</v>
      </c>
      <c r="B711" t="s">
        <v>34</v>
      </c>
      <c r="C711" t="s">
        <v>922</v>
      </c>
      <c r="D711" t="s">
        <v>988</v>
      </c>
      <c r="E711" t="s">
        <v>55</v>
      </c>
      <c r="F711" t="s">
        <v>38</v>
      </c>
      <c r="G711" s="1">
        <v>43165</v>
      </c>
      <c r="H711" t="s">
        <v>39</v>
      </c>
      <c r="I711" t="s">
        <v>40</v>
      </c>
      <c r="J711" t="s">
        <v>40</v>
      </c>
      <c r="K711">
        <v>-12.78</v>
      </c>
      <c r="L711">
        <v>21.52</v>
      </c>
      <c r="M711" t="s">
        <v>41</v>
      </c>
      <c r="N711" t="s">
        <v>45</v>
      </c>
      <c r="O711" t="s">
        <v>41</v>
      </c>
      <c r="P711" t="s">
        <v>41</v>
      </c>
      <c r="Q711" t="s">
        <v>41</v>
      </c>
      <c r="R711" t="s">
        <v>41</v>
      </c>
      <c r="S711" t="s">
        <v>43</v>
      </c>
      <c r="T711" t="s">
        <v>41</v>
      </c>
    </row>
    <row r="712" spans="1:32">
      <c r="A712" t="s">
        <v>990</v>
      </c>
      <c r="B712" t="s">
        <v>34</v>
      </c>
      <c r="C712" t="s">
        <v>922</v>
      </c>
      <c r="D712" t="s">
        <v>988</v>
      </c>
      <c r="E712" t="s">
        <v>55</v>
      </c>
      <c r="F712" t="s">
        <v>38</v>
      </c>
      <c r="G712" s="1">
        <v>43165</v>
      </c>
      <c r="H712" t="s">
        <v>39</v>
      </c>
      <c r="I712" t="s">
        <v>40</v>
      </c>
      <c r="J712" t="s">
        <v>40</v>
      </c>
      <c r="K712">
        <v>-12.78</v>
      </c>
      <c r="L712">
        <v>6.02</v>
      </c>
      <c r="M712" t="s">
        <v>41</v>
      </c>
      <c r="N712" t="s">
        <v>45</v>
      </c>
      <c r="O712" t="s">
        <v>41</v>
      </c>
      <c r="P712" t="s">
        <v>41</v>
      </c>
      <c r="Q712" t="s">
        <v>41</v>
      </c>
      <c r="R712" t="s">
        <v>41</v>
      </c>
      <c r="S712" t="s">
        <v>41</v>
      </c>
      <c r="T712" t="s">
        <v>41</v>
      </c>
    </row>
    <row r="713" spans="1:32">
      <c r="A713" t="s">
        <v>991</v>
      </c>
      <c r="B713" t="s">
        <v>34</v>
      </c>
      <c r="C713" t="s">
        <v>922</v>
      </c>
      <c r="D713" t="s">
        <v>988</v>
      </c>
      <c r="E713" t="s">
        <v>55</v>
      </c>
      <c r="F713" t="s">
        <v>38</v>
      </c>
      <c r="G713" s="1">
        <v>43165</v>
      </c>
      <c r="H713" t="s">
        <v>39</v>
      </c>
      <c r="I713" t="s">
        <v>40</v>
      </c>
      <c r="J713" t="s">
        <v>40</v>
      </c>
      <c r="K713">
        <v>-12.78</v>
      </c>
      <c r="L713">
        <v>20</v>
      </c>
      <c r="M713" t="s">
        <v>41</v>
      </c>
      <c r="N713" t="s">
        <v>45</v>
      </c>
      <c r="O713" t="s">
        <v>41</v>
      </c>
      <c r="P713" t="s">
        <v>41</v>
      </c>
      <c r="Q713" t="s">
        <v>41</v>
      </c>
      <c r="R713" t="s">
        <v>41</v>
      </c>
      <c r="S713" t="s">
        <v>41</v>
      </c>
      <c r="T713" t="s">
        <v>41</v>
      </c>
    </row>
    <row r="714" spans="1:32">
      <c r="A714" t="s">
        <v>992</v>
      </c>
      <c r="B714" t="s">
        <v>34</v>
      </c>
      <c r="C714" t="s">
        <v>922</v>
      </c>
      <c r="D714" t="s">
        <v>993</v>
      </c>
      <c r="E714" t="s">
        <v>55</v>
      </c>
      <c r="F714" t="s">
        <v>38</v>
      </c>
      <c r="G714" s="1">
        <v>43165</v>
      </c>
      <c r="H714" t="s">
        <v>39</v>
      </c>
      <c r="I714" t="s">
        <v>40</v>
      </c>
      <c r="J714" t="s">
        <v>40</v>
      </c>
      <c r="K714">
        <v>-19.23</v>
      </c>
      <c r="L714">
        <v>9.0399999999999991</v>
      </c>
      <c r="M714" t="s">
        <v>41</v>
      </c>
      <c r="N714" t="s">
        <v>42</v>
      </c>
      <c r="O714" t="s">
        <v>41</v>
      </c>
      <c r="P714" t="s">
        <v>41</v>
      </c>
      <c r="Q714" t="s">
        <v>41</v>
      </c>
      <c r="R714" t="s">
        <v>41</v>
      </c>
      <c r="S714" t="s">
        <v>41</v>
      </c>
      <c r="T714" t="s">
        <v>41</v>
      </c>
      <c r="AA714" t="s">
        <v>41</v>
      </c>
      <c r="AD714" t="s">
        <v>41</v>
      </c>
    </row>
    <row r="715" spans="1:32">
      <c r="A715" t="s">
        <v>994</v>
      </c>
      <c r="B715" t="s">
        <v>34</v>
      </c>
      <c r="C715" t="s">
        <v>922</v>
      </c>
      <c r="D715" t="s">
        <v>993</v>
      </c>
      <c r="E715" t="s">
        <v>55</v>
      </c>
      <c r="F715" t="s">
        <v>38</v>
      </c>
      <c r="G715" s="1">
        <v>43165</v>
      </c>
      <c r="H715" t="s">
        <v>51</v>
      </c>
      <c r="I715" t="s">
        <v>39</v>
      </c>
      <c r="J715" t="s">
        <v>40</v>
      </c>
      <c r="K715">
        <v>-19.23</v>
      </c>
      <c r="L715">
        <v>32.790000999999997</v>
      </c>
      <c r="M715" t="s">
        <v>41</v>
      </c>
      <c r="N715" t="s">
        <v>45</v>
      </c>
      <c r="O715" t="s">
        <v>41</v>
      </c>
      <c r="P715" t="s">
        <v>41</v>
      </c>
      <c r="Q715" t="s">
        <v>41</v>
      </c>
      <c r="R715" t="s">
        <v>41</v>
      </c>
      <c r="S715" t="s">
        <v>41</v>
      </c>
      <c r="T715" t="s">
        <v>41</v>
      </c>
      <c r="W715" t="s">
        <v>43</v>
      </c>
      <c r="AA715" t="s">
        <v>43</v>
      </c>
      <c r="AD715" t="s">
        <v>43</v>
      </c>
    </row>
    <row r="716" spans="1:32">
      <c r="A716" t="s">
        <v>995</v>
      </c>
      <c r="B716" t="s">
        <v>49</v>
      </c>
      <c r="C716" t="s">
        <v>922</v>
      </c>
      <c r="D716" t="s">
        <v>993</v>
      </c>
      <c r="E716" t="s">
        <v>55</v>
      </c>
      <c r="F716" t="s">
        <v>38</v>
      </c>
      <c r="G716" s="1">
        <v>43165</v>
      </c>
      <c r="H716" t="s">
        <v>51</v>
      </c>
      <c r="I716" t="s">
        <v>51</v>
      </c>
      <c r="J716" t="s">
        <v>52</v>
      </c>
      <c r="K716">
        <v>-19.23</v>
      </c>
      <c r="L716">
        <v>26.440000999999999</v>
      </c>
      <c r="M716" t="s">
        <v>43</v>
      </c>
      <c r="N716" t="s">
        <v>45</v>
      </c>
      <c r="O716" t="s">
        <v>41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W716" t="s">
        <v>43</v>
      </c>
      <c r="AA716" t="s">
        <v>41</v>
      </c>
      <c r="AD716" t="s">
        <v>41</v>
      </c>
    </row>
    <row r="717" spans="1:32">
      <c r="A717" t="s">
        <v>996</v>
      </c>
      <c r="B717" t="s">
        <v>49</v>
      </c>
      <c r="C717" t="s">
        <v>922</v>
      </c>
      <c r="D717" t="s">
        <v>993</v>
      </c>
      <c r="E717" t="s">
        <v>55</v>
      </c>
      <c r="F717" t="s">
        <v>38</v>
      </c>
      <c r="G717" s="1">
        <v>43165</v>
      </c>
      <c r="H717" t="s">
        <v>39</v>
      </c>
      <c r="I717" t="s">
        <v>40</v>
      </c>
      <c r="J717" t="s">
        <v>40</v>
      </c>
      <c r="K717">
        <v>-19.23</v>
      </c>
      <c r="L717">
        <v>21.16</v>
      </c>
      <c r="M717" t="s">
        <v>41</v>
      </c>
      <c r="N717" t="s">
        <v>45</v>
      </c>
      <c r="O717" t="s">
        <v>41</v>
      </c>
      <c r="P717" t="s">
        <v>41</v>
      </c>
      <c r="Q717" t="s">
        <v>41</v>
      </c>
      <c r="R717" t="s">
        <v>41</v>
      </c>
      <c r="S717" t="s">
        <v>41</v>
      </c>
      <c r="T717" t="s">
        <v>41</v>
      </c>
      <c r="AA717" t="s">
        <v>41</v>
      </c>
      <c r="AD717" t="s">
        <v>41</v>
      </c>
    </row>
    <row r="718" spans="1:32">
      <c r="A718" t="s">
        <v>997</v>
      </c>
      <c r="B718" t="s">
        <v>34</v>
      </c>
      <c r="C718" t="s">
        <v>922</v>
      </c>
      <c r="D718" t="s">
        <v>993</v>
      </c>
      <c r="E718" t="s">
        <v>55</v>
      </c>
      <c r="F718" t="s">
        <v>38</v>
      </c>
      <c r="G718" s="1">
        <v>43165</v>
      </c>
      <c r="H718" t="s">
        <v>39</v>
      </c>
      <c r="I718" t="s">
        <v>40</v>
      </c>
      <c r="J718" t="s">
        <v>40</v>
      </c>
      <c r="K718">
        <v>-19.23</v>
      </c>
      <c r="L718">
        <v>10.57</v>
      </c>
      <c r="M718" t="s">
        <v>41</v>
      </c>
      <c r="N718" t="s">
        <v>45</v>
      </c>
      <c r="O718" t="s">
        <v>41</v>
      </c>
      <c r="P718" t="s">
        <v>41</v>
      </c>
      <c r="Q718" t="s">
        <v>41</v>
      </c>
      <c r="R718" t="s">
        <v>41</v>
      </c>
      <c r="S718" t="s">
        <v>41</v>
      </c>
      <c r="T718" t="s">
        <v>41</v>
      </c>
      <c r="AA718" t="s">
        <v>41</v>
      </c>
      <c r="AD718" t="s">
        <v>41</v>
      </c>
    </row>
    <row r="719" spans="1:32">
      <c r="A719" t="s">
        <v>998</v>
      </c>
      <c r="B719" t="s">
        <v>49</v>
      </c>
      <c r="C719" t="s">
        <v>922</v>
      </c>
      <c r="D719" t="s">
        <v>999</v>
      </c>
      <c r="E719" t="s">
        <v>55</v>
      </c>
      <c r="F719" t="s">
        <v>38</v>
      </c>
      <c r="G719" s="1">
        <v>43165</v>
      </c>
      <c r="H719" t="s">
        <v>51</v>
      </c>
      <c r="I719" t="s">
        <v>40</v>
      </c>
      <c r="J719" t="s">
        <v>52</v>
      </c>
      <c r="K719">
        <v>-31.629999000000002</v>
      </c>
      <c r="L719">
        <v>52.66</v>
      </c>
      <c r="M719" t="s">
        <v>43</v>
      </c>
      <c r="N719" t="s">
        <v>45</v>
      </c>
      <c r="O719" t="s">
        <v>41</v>
      </c>
      <c r="P719" t="s">
        <v>41</v>
      </c>
      <c r="Q719" t="s">
        <v>41</v>
      </c>
      <c r="R719" t="s">
        <v>41</v>
      </c>
      <c r="S719" t="s">
        <v>41</v>
      </c>
      <c r="T719" t="s">
        <v>41</v>
      </c>
      <c r="AA719" t="s">
        <v>43</v>
      </c>
      <c r="AB719" t="s">
        <v>43</v>
      </c>
    </row>
    <row r="720" spans="1:32">
      <c r="A720" t="s">
        <v>1000</v>
      </c>
      <c r="B720" t="s">
        <v>34</v>
      </c>
      <c r="C720" t="s">
        <v>922</v>
      </c>
      <c r="D720" t="s">
        <v>999</v>
      </c>
      <c r="E720" t="s">
        <v>55</v>
      </c>
      <c r="F720" t="s">
        <v>38</v>
      </c>
      <c r="G720" s="1">
        <v>43165</v>
      </c>
      <c r="H720" t="s">
        <v>39</v>
      </c>
      <c r="I720" t="s">
        <v>40</v>
      </c>
      <c r="J720" t="s">
        <v>40</v>
      </c>
      <c r="K720">
        <v>-31.629999000000002</v>
      </c>
      <c r="L720">
        <v>47.34</v>
      </c>
      <c r="M720" t="s">
        <v>41</v>
      </c>
      <c r="N720" t="s">
        <v>45</v>
      </c>
      <c r="O720" t="s">
        <v>41</v>
      </c>
      <c r="P720" t="s">
        <v>41</v>
      </c>
      <c r="Q720" t="s">
        <v>41</v>
      </c>
      <c r="R720" t="s">
        <v>41</v>
      </c>
      <c r="S720" t="s">
        <v>41</v>
      </c>
      <c r="T720" t="s">
        <v>41</v>
      </c>
      <c r="AA720" t="s">
        <v>41</v>
      </c>
      <c r="AB720" t="s">
        <v>41</v>
      </c>
    </row>
    <row r="721" spans="1:28">
      <c r="A721" t="s">
        <v>1001</v>
      </c>
      <c r="B721" t="s">
        <v>34</v>
      </c>
      <c r="C721" t="s">
        <v>922</v>
      </c>
      <c r="D721" t="s">
        <v>1002</v>
      </c>
      <c r="E721" t="s">
        <v>55</v>
      </c>
      <c r="F721" t="s">
        <v>38</v>
      </c>
      <c r="G721" s="1">
        <v>43165</v>
      </c>
      <c r="H721" t="s">
        <v>51</v>
      </c>
      <c r="I721" t="s">
        <v>51</v>
      </c>
      <c r="J721" t="s">
        <v>52</v>
      </c>
      <c r="K721">
        <v>-25.809999000000001</v>
      </c>
      <c r="L721">
        <v>23.299999</v>
      </c>
      <c r="M721" t="s">
        <v>43</v>
      </c>
      <c r="N721" t="s">
        <v>42</v>
      </c>
      <c r="O721" t="s">
        <v>41</v>
      </c>
      <c r="P721" t="s">
        <v>43</v>
      </c>
      <c r="Q721" t="s">
        <v>41</v>
      </c>
      <c r="R721" t="s">
        <v>41</v>
      </c>
      <c r="S721" t="s">
        <v>41</v>
      </c>
      <c r="T721" t="s">
        <v>41</v>
      </c>
      <c r="AA721" t="s">
        <v>43</v>
      </c>
    </row>
    <row r="722" spans="1:28">
      <c r="A722" t="s">
        <v>1003</v>
      </c>
      <c r="B722" t="s">
        <v>34</v>
      </c>
      <c r="C722" t="s">
        <v>922</v>
      </c>
      <c r="D722" t="s">
        <v>1002</v>
      </c>
      <c r="E722" t="s">
        <v>55</v>
      </c>
      <c r="F722" t="s">
        <v>38</v>
      </c>
      <c r="G722" s="1">
        <v>43165</v>
      </c>
      <c r="H722" t="s">
        <v>51</v>
      </c>
      <c r="I722" t="s">
        <v>39</v>
      </c>
      <c r="J722" t="s">
        <v>40</v>
      </c>
      <c r="K722">
        <v>-25.809999000000001</v>
      </c>
      <c r="L722">
        <v>41.23</v>
      </c>
      <c r="M722" t="s">
        <v>41</v>
      </c>
      <c r="N722" t="s">
        <v>42</v>
      </c>
      <c r="O722" t="s">
        <v>41</v>
      </c>
      <c r="P722" t="s">
        <v>41</v>
      </c>
      <c r="Q722" t="s">
        <v>41</v>
      </c>
      <c r="R722" t="s">
        <v>41</v>
      </c>
      <c r="S722" t="s">
        <v>41</v>
      </c>
      <c r="T722" t="s">
        <v>41</v>
      </c>
      <c r="AA722" t="s">
        <v>41</v>
      </c>
    </row>
    <row r="723" spans="1:28">
      <c r="A723" t="s">
        <v>1004</v>
      </c>
      <c r="B723" t="s">
        <v>34</v>
      </c>
      <c r="C723" t="s">
        <v>922</v>
      </c>
      <c r="D723" t="s">
        <v>1002</v>
      </c>
      <c r="E723" t="s">
        <v>55</v>
      </c>
      <c r="F723" t="s">
        <v>38</v>
      </c>
      <c r="G723" s="1">
        <v>43165</v>
      </c>
      <c r="H723" t="s">
        <v>39</v>
      </c>
      <c r="I723" t="s">
        <v>40</v>
      </c>
      <c r="J723" t="s">
        <v>40</v>
      </c>
      <c r="K723">
        <v>-25.809999000000001</v>
      </c>
      <c r="L723">
        <v>16.389999</v>
      </c>
      <c r="M723" t="s">
        <v>41</v>
      </c>
      <c r="N723" t="s">
        <v>42</v>
      </c>
      <c r="O723" t="s">
        <v>41</v>
      </c>
      <c r="P723" t="s">
        <v>41</v>
      </c>
      <c r="Q723" t="s">
        <v>41</v>
      </c>
      <c r="R723" t="s">
        <v>41</v>
      </c>
      <c r="S723" t="s">
        <v>41</v>
      </c>
      <c r="T723" t="s">
        <v>41</v>
      </c>
    </row>
    <row r="724" spans="1:28">
      <c r="A724" t="s">
        <v>1005</v>
      </c>
      <c r="B724" t="s">
        <v>49</v>
      </c>
      <c r="C724" t="s">
        <v>922</v>
      </c>
      <c r="D724" t="s">
        <v>1002</v>
      </c>
      <c r="E724" t="s">
        <v>55</v>
      </c>
      <c r="F724" t="s">
        <v>38</v>
      </c>
      <c r="G724" s="1">
        <v>43165</v>
      </c>
      <c r="H724" t="s">
        <v>39</v>
      </c>
      <c r="I724" t="s">
        <v>40</v>
      </c>
      <c r="J724" t="s">
        <v>40</v>
      </c>
      <c r="K724">
        <v>-25.809999000000001</v>
      </c>
      <c r="L724">
        <v>19.079999999999998</v>
      </c>
      <c r="M724" t="s">
        <v>41</v>
      </c>
      <c r="N724" t="s">
        <v>45</v>
      </c>
      <c r="O724" t="s">
        <v>41</v>
      </c>
      <c r="P724" t="s">
        <v>43</v>
      </c>
      <c r="Q724" t="s">
        <v>41</v>
      </c>
      <c r="R724" t="s">
        <v>41</v>
      </c>
      <c r="S724" t="s">
        <v>41</v>
      </c>
      <c r="T724" t="s">
        <v>41</v>
      </c>
    </row>
    <row r="725" spans="1:28">
      <c r="A725" t="s">
        <v>1006</v>
      </c>
      <c r="B725" t="s">
        <v>34</v>
      </c>
      <c r="C725" t="s">
        <v>922</v>
      </c>
      <c r="D725" t="s">
        <v>1007</v>
      </c>
      <c r="E725" t="s">
        <v>55</v>
      </c>
      <c r="F725" t="s">
        <v>38</v>
      </c>
      <c r="G725" s="1">
        <v>43165</v>
      </c>
      <c r="H725" t="s">
        <v>39</v>
      </c>
      <c r="I725" t="s">
        <v>40</v>
      </c>
      <c r="J725" t="s">
        <v>40</v>
      </c>
      <c r="K725">
        <v>39.970001000000003</v>
      </c>
      <c r="L725">
        <v>2.8299998999999998</v>
      </c>
      <c r="M725" t="s">
        <v>41</v>
      </c>
      <c r="N725" t="s">
        <v>42</v>
      </c>
      <c r="O725" t="s">
        <v>43</v>
      </c>
      <c r="P725" t="s">
        <v>41</v>
      </c>
      <c r="Q725" t="s">
        <v>41</v>
      </c>
      <c r="R725" t="s">
        <v>41</v>
      </c>
      <c r="S725" t="s">
        <v>41</v>
      </c>
      <c r="T725" t="s">
        <v>41</v>
      </c>
      <c r="V725" t="s">
        <v>41</v>
      </c>
      <c r="AA725" t="s">
        <v>41</v>
      </c>
    </row>
    <row r="726" spans="1:28">
      <c r="A726" t="s">
        <v>1008</v>
      </c>
      <c r="B726" t="s">
        <v>49</v>
      </c>
      <c r="C726" t="s">
        <v>922</v>
      </c>
      <c r="D726" t="s">
        <v>1007</v>
      </c>
      <c r="E726" t="s">
        <v>55</v>
      </c>
      <c r="F726" t="s">
        <v>38</v>
      </c>
      <c r="G726" s="1">
        <v>43165</v>
      </c>
      <c r="H726" t="s">
        <v>39</v>
      </c>
      <c r="I726" t="s">
        <v>40</v>
      </c>
      <c r="J726" t="s">
        <v>40</v>
      </c>
      <c r="K726">
        <v>39.970001000000003</v>
      </c>
      <c r="L726">
        <v>2.5799998999999998</v>
      </c>
      <c r="M726" t="s">
        <v>41</v>
      </c>
      <c r="N726" t="s">
        <v>42</v>
      </c>
      <c r="O726" t="s">
        <v>41</v>
      </c>
      <c r="P726" t="s">
        <v>41</v>
      </c>
      <c r="Q726" t="s">
        <v>41</v>
      </c>
      <c r="R726" t="s">
        <v>41</v>
      </c>
      <c r="S726" t="s">
        <v>41</v>
      </c>
      <c r="T726" t="s">
        <v>41</v>
      </c>
      <c r="V726" t="s">
        <v>41</v>
      </c>
      <c r="AA726" t="s">
        <v>41</v>
      </c>
      <c r="AB726" t="s">
        <v>41</v>
      </c>
    </row>
    <row r="727" spans="1:28">
      <c r="A727" t="s">
        <v>1009</v>
      </c>
      <c r="B727" t="s">
        <v>34</v>
      </c>
      <c r="C727" t="s">
        <v>922</v>
      </c>
      <c r="D727" t="s">
        <v>1007</v>
      </c>
      <c r="E727" t="s">
        <v>55</v>
      </c>
      <c r="F727" t="s">
        <v>38</v>
      </c>
      <c r="G727" s="1">
        <v>43165</v>
      </c>
      <c r="H727" t="s">
        <v>39</v>
      </c>
      <c r="I727" t="s">
        <v>40</v>
      </c>
      <c r="J727" t="s">
        <v>40</v>
      </c>
      <c r="K727">
        <v>39.970001000000003</v>
      </c>
      <c r="L727">
        <v>3.04</v>
      </c>
      <c r="M727" t="s">
        <v>41</v>
      </c>
      <c r="N727" t="s">
        <v>42</v>
      </c>
      <c r="O727" t="s">
        <v>41</v>
      </c>
      <c r="P727" t="s">
        <v>41</v>
      </c>
      <c r="Q727" t="s">
        <v>41</v>
      </c>
      <c r="R727" t="s">
        <v>41</v>
      </c>
      <c r="S727" t="s">
        <v>41</v>
      </c>
      <c r="T727" t="s">
        <v>41</v>
      </c>
      <c r="V727" t="s">
        <v>41</v>
      </c>
      <c r="AA727" t="s">
        <v>43</v>
      </c>
      <c r="AB727" t="s">
        <v>43</v>
      </c>
    </row>
    <row r="728" spans="1:28">
      <c r="A728" t="s">
        <v>1010</v>
      </c>
      <c r="B728" t="s">
        <v>34</v>
      </c>
      <c r="C728" t="s">
        <v>922</v>
      </c>
      <c r="D728" t="s">
        <v>1007</v>
      </c>
      <c r="E728" t="s">
        <v>55</v>
      </c>
      <c r="F728" t="s">
        <v>38</v>
      </c>
      <c r="G728" s="1">
        <v>43165</v>
      </c>
      <c r="H728" t="s">
        <v>39</v>
      </c>
      <c r="I728" t="s">
        <v>40</v>
      </c>
      <c r="J728" t="s">
        <v>40</v>
      </c>
      <c r="K728">
        <v>39.970001000000003</v>
      </c>
      <c r="L728">
        <v>1.04</v>
      </c>
      <c r="M728" t="s">
        <v>41</v>
      </c>
      <c r="N728" t="s">
        <v>42</v>
      </c>
      <c r="O728" t="s">
        <v>41</v>
      </c>
      <c r="P728" t="s">
        <v>41</v>
      </c>
      <c r="Q728" t="s">
        <v>41</v>
      </c>
      <c r="R728" t="s">
        <v>41</v>
      </c>
      <c r="S728" t="s">
        <v>41</v>
      </c>
      <c r="T728" t="s">
        <v>41</v>
      </c>
      <c r="V728" t="s">
        <v>41</v>
      </c>
      <c r="AA728" t="s">
        <v>41</v>
      </c>
    </row>
    <row r="729" spans="1:28">
      <c r="A729" t="s">
        <v>1011</v>
      </c>
      <c r="B729" t="s">
        <v>34</v>
      </c>
      <c r="C729" t="s">
        <v>922</v>
      </c>
      <c r="D729" t="s">
        <v>1007</v>
      </c>
      <c r="E729" t="s">
        <v>55</v>
      </c>
      <c r="F729" t="s">
        <v>38</v>
      </c>
      <c r="G729" s="1">
        <v>43165</v>
      </c>
      <c r="H729" t="s">
        <v>39</v>
      </c>
      <c r="I729" t="s">
        <v>40</v>
      </c>
      <c r="J729" t="s">
        <v>40</v>
      </c>
      <c r="K729">
        <v>39.970001000000003</v>
      </c>
      <c r="L729">
        <v>6.5900002000000004</v>
      </c>
      <c r="M729" t="s">
        <v>41</v>
      </c>
      <c r="N729" t="s">
        <v>42</v>
      </c>
      <c r="O729" t="s">
        <v>41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V729" t="s">
        <v>41</v>
      </c>
      <c r="AA729" t="s">
        <v>41</v>
      </c>
    </row>
    <row r="730" spans="1:28">
      <c r="A730" t="s">
        <v>1012</v>
      </c>
      <c r="B730" t="s">
        <v>49</v>
      </c>
      <c r="C730" t="s">
        <v>922</v>
      </c>
      <c r="D730" t="s">
        <v>1007</v>
      </c>
      <c r="E730" t="s">
        <v>55</v>
      </c>
      <c r="F730" t="s">
        <v>38</v>
      </c>
      <c r="G730" s="1">
        <v>43165</v>
      </c>
      <c r="H730" t="s">
        <v>51</v>
      </c>
      <c r="I730" t="s">
        <v>40</v>
      </c>
      <c r="J730" t="s">
        <v>52</v>
      </c>
      <c r="K730">
        <v>39.970001000000003</v>
      </c>
      <c r="L730">
        <v>63.259998000000003</v>
      </c>
      <c r="M730" t="s">
        <v>43</v>
      </c>
      <c r="N730" t="s">
        <v>42</v>
      </c>
      <c r="O730" t="s">
        <v>41</v>
      </c>
      <c r="P730" t="s">
        <v>41</v>
      </c>
      <c r="Q730" t="s">
        <v>43</v>
      </c>
      <c r="R730" t="s">
        <v>41</v>
      </c>
      <c r="S730" t="s">
        <v>41</v>
      </c>
      <c r="T730" t="s">
        <v>41</v>
      </c>
      <c r="V730" t="s">
        <v>43</v>
      </c>
      <c r="AA730" t="s">
        <v>41</v>
      </c>
    </row>
    <row r="731" spans="1:28">
      <c r="A731" t="s">
        <v>1013</v>
      </c>
      <c r="B731" t="s">
        <v>34</v>
      </c>
      <c r="C731" t="s">
        <v>922</v>
      </c>
      <c r="D731" t="s">
        <v>1007</v>
      </c>
      <c r="E731" t="s">
        <v>55</v>
      </c>
      <c r="F731" t="s">
        <v>38</v>
      </c>
      <c r="G731" s="1">
        <v>43165</v>
      </c>
      <c r="H731" t="s">
        <v>39</v>
      </c>
      <c r="I731" t="s">
        <v>40</v>
      </c>
      <c r="J731" t="s">
        <v>40</v>
      </c>
      <c r="K731">
        <v>39.970001000000003</v>
      </c>
      <c r="L731">
        <v>20.67</v>
      </c>
      <c r="M731" t="s">
        <v>41</v>
      </c>
      <c r="N731" t="s">
        <v>42</v>
      </c>
      <c r="O731" t="s">
        <v>41</v>
      </c>
      <c r="P731" t="s">
        <v>41</v>
      </c>
      <c r="Q731" t="s">
        <v>41</v>
      </c>
      <c r="R731" t="s">
        <v>43</v>
      </c>
      <c r="S731" t="s">
        <v>41</v>
      </c>
      <c r="T731" t="s">
        <v>41</v>
      </c>
      <c r="V731" t="s">
        <v>41</v>
      </c>
      <c r="AA731" t="s">
        <v>41</v>
      </c>
    </row>
    <row r="732" spans="1:28">
      <c r="A732" t="s">
        <v>1014</v>
      </c>
      <c r="B732" t="s">
        <v>34</v>
      </c>
      <c r="C732" t="s">
        <v>922</v>
      </c>
      <c r="D732" t="s">
        <v>1015</v>
      </c>
      <c r="E732" t="s">
        <v>55</v>
      </c>
      <c r="F732" t="s">
        <v>38</v>
      </c>
      <c r="G732" s="1">
        <v>43165</v>
      </c>
      <c r="H732" t="s">
        <v>39</v>
      </c>
      <c r="I732" t="s">
        <v>40</v>
      </c>
      <c r="J732" t="s">
        <v>40</v>
      </c>
      <c r="K732">
        <v>-20.709999</v>
      </c>
      <c r="L732">
        <v>17.959999</v>
      </c>
      <c r="M732" t="s">
        <v>41</v>
      </c>
      <c r="N732" t="s">
        <v>45</v>
      </c>
      <c r="O732" t="s">
        <v>41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W732" t="s">
        <v>43</v>
      </c>
      <c r="AB732" t="s">
        <v>41</v>
      </c>
    </row>
    <row r="733" spans="1:28">
      <c r="A733" t="s">
        <v>1016</v>
      </c>
      <c r="B733" t="s">
        <v>49</v>
      </c>
      <c r="C733" t="s">
        <v>922</v>
      </c>
      <c r="D733" t="s">
        <v>1015</v>
      </c>
      <c r="E733" t="s">
        <v>55</v>
      </c>
      <c r="F733" t="s">
        <v>38</v>
      </c>
      <c r="G733" s="1">
        <v>43165</v>
      </c>
      <c r="H733" t="s">
        <v>51</v>
      </c>
      <c r="I733" t="s">
        <v>51</v>
      </c>
      <c r="J733" t="s">
        <v>52</v>
      </c>
      <c r="K733">
        <v>-20.709999</v>
      </c>
      <c r="L733">
        <v>49.610000999999997</v>
      </c>
      <c r="M733" t="s">
        <v>43</v>
      </c>
      <c r="N733" t="s">
        <v>45</v>
      </c>
      <c r="O733" t="s">
        <v>41</v>
      </c>
      <c r="P733" t="s">
        <v>43</v>
      </c>
      <c r="Q733" t="s">
        <v>41</v>
      </c>
      <c r="R733" t="s">
        <v>41</v>
      </c>
      <c r="S733" t="s">
        <v>41</v>
      </c>
      <c r="T733" t="s">
        <v>41</v>
      </c>
      <c r="W733" t="s">
        <v>41</v>
      </c>
      <c r="AB733" t="s">
        <v>43</v>
      </c>
    </row>
    <row r="734" spans="1:28">
      <c r="A734" t="s">
        <v>1017</v>
      </c>
      <c r="B734" t="s">
        <v>34</v>
      </c>
      <c r="C734" t="s">
        <v>922</v>
      </c>
      <c r="D734" t="s">
        <v>1015</v>
      </c>
      <c r="E734" t="s">
        <v>55</v>
      </c>
      <c r="F734" t="s">
        <v>38</v>
      </c>
      <c r="G734" s="1">
        <v>43165</v>
      </c>
      <c r="H734" t="s">
        <v>39</v>
      </c>
      <c r="I734" t="s">
        <v>40</v>
      </c>
      <c r="J734" t="s">
        <v>40</v>
      </c>
      <c r="K734">
        <v>-20.709999</v>
      </c>
      <c r="L734">
        <v>3.76</v>
      </c>
      <c r="M734" t="s">
        <v>41</v>
      </c>
      <c r="N734" t="s">
        <v>42</v>
      </c>
      <c r="O734" t="s">
        <v>41</v>
      </c>
      <c r="P734" t="s">
        <v>41</v>
      </c>
      <c r="Q734" t="s">
        <v>41</v>
      </c>
      <c r="R734" t="s">
        <v>41</v>
      </c>
      <c r="S734" t="s">
        <v>41</v>
      </c>
      <c r="T734" t="s">
        <v>41</v>
      </c>
      <c r="W734" t="s">
        <v>41</v>
      </c>
      <c r="AB734" t="s">
        <v>41</v>
      </c>
    </row>
    <row r="735" spans="1:28">
      <c r="A735" t="s">
        <v>1018</v>
      </c>
      <c r="B735" t="s">
        <v>34</v>
      </c>
      <c r="C735" t="s">
        <v>922</v>
      </c>
      <c r="D735" t="s">
        <v>1015</v>
      </c>
      <c r="E735" t="s">
        <v>55</v>
      </c>
      <c r="F735" t="s">
        <v>38</v>
      </c>
      <c r="G735" s="1">
        <v>43165</v>
      </c>
      <c r="H735" t="s">
        <v>51</v>
      </c>
      <c r="I735" t="s">
        <v>39</v>
      </c>
      <c r="J735" t="s">
        <v>40</v>
      </c>
      <c r="K735">
        <v>-20.709999</v>
      </c>
      <c r="L735">
        <v>28.68</v>
      </c>
      <c r="M735" t="s">
        <v>41</v>
      </c>
      <c r="N735" t="s">
        <v>45</v>
      </c>
      <c r="O735" t="s">
        <v>41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W735" t="s">
        <v>43</v>
      </c>
      <c r="AB735" t="s">
        <v>41</v>
      </c>
    </row>
    <row r="736" spans="1:28">
      <c r="A736" t="s">
        <v>1019</v>
      </c>
      <c r="B736" t="s">
        <v>49</v>
      </c>
      <c r="C736" t="s">
        <v>922</v>
      </c>
      <c r="D736" t="s">
        <v>1020</v>
      </c>
      <c r="E736" t="s">
        <v>55</v>
      </c>
      <c r="F736" t="s">
        <v>38</v>
      </c>
      <c r="G736" s="1">
        <v>43165</v>
      </c>
      <c r="H736" t="s">
        <v>51</v>
      </c>
      <c r="I736" t="s">
        <v>39</v>
      </c>
      <c r="J736" t="s">
        <v>40</v>
      </c>
      <c r="K736">
        <v>-17.379999000000002</v>
      </c>
      <c r="L736">
        <v>33.509998000000003</v>
      </c>
      <c r="M736" t="s">
        <v>41</v>
      </c>
      <c r="N736" t="s">
        <v>45</v>
      </c>
      <c r="O736" t="s">
        <v>41</v>
      </c>
      <c r="P736" t="s">
        <v>41</v>
      </c>
      <c r="Q736" t="s">
        <v>41</v>
      </c>
      <c r="R736" t="s">
        <v>41</v>
      </c>
      <c r="S736" t="s">
        <v>43</v>
      </c>
      <c r="T736" t="s">
        <v>41</v>
      </c>
      <c r="W736" t="s">
        <v>43</v>
      </c>
      <c r="AA736" t="s">
        <v>43</v>
      </c>
    </row>
    <row r="737" spans="1:30">
      <c r="A737" t="s">
        <v>1021</v>
      </c>
      <c r="B737" t="s">
        <v>34</v>
      </c>
      <c r="C737" t="s">
        <v>922</v>
      </c>
      <c r="D737" t="s">
        <v>1020</v>
      </c>
      <c r="E737" t="s">
        <v>55</v>
      </c>
      <c r="F737" t="s">
        <v>38</v>
      </c>
      <c r="G737" s="1">
        <v>43165</v>
      </c>
      <c r="H737" t="s">
        <v>39</v>
      </c>
      <c r="I737" t="s">
        <v>40</v>
      </c>
      <c r="J737" t="s">
        <v>40</v>
      </c>
      <c r="K737">
        <v>-17.379999000000002</v>
      </c>
      <c r="L737">
        <v>10.32</v>
      </c>
      <c r="M737" t="s">
        <v>41</v>
      </c>
      <c r="N737" t="s">
        <v>45</v>
      </c>
      <c r="O737" t="s">
        <v>43</v>
      </c>
      <c r="P737" t="s">
        <v>41</v>
      </c>
      <c r="Q737" t="s">
        <v>41</v>
      </c>
      <c r="R737" t="s">
        <v>41</v>
      </c>
      <c r="S737" t="s">
        <v>41</v>
      </c>
      <c r="T737" t="s">
        <v>41</v>
      </c>
      <c r="W737" t="s">
        <v>41</v>
      </c>
      <c r="AA737" t="s">
        <v>41</v>
      </c>
    </row>
    <row r="738" spans="1:30">
      <c r="A738" t="s">
        <v>1022</v>
      </c>
      <c r="B738" t="s">
        <v>49</v>
      </c>
      <c r="C738" t="s">
        <v>922</v>
      </c>
      <c r="D738" t="s">
        <v>1020</v>
      </c>
      <c r="E738" t="s">
        <v>55</v>
      </c>
      <c r="F738" t="s">
        <v>38</v>
      </c>
      <c r="G738" s="1">
        <v>43165</v>
      </c>
      <c r="H738" t="s">
        <v>51</v>
      </c>
      <c r="I738" t="s">
        <v>51</v>
      </c>
      <c r="J738" t="s">
        <v>52</v>
      </c>
      <c r="K738">
        <v>-17.379999000000002</v>
      </c>
      <c r="L738">
        <v>44.93</v>
      </c>
      <c r="M738" t="s">
        <v>43</v>
      </c>
      <c r="N738" t="s">
        <v>45</v>
      </c>
      <c r="O738" t="s">
        <v>43</v>
      </c>
      <c r="P738" t="s">
        <v>41</v>
      </c>
      <c r="Q738" t="s">
        <v>41</v>
      </c>
      <c r="R738" t="s">
        <v>41</v>
      </c>
      <c r="S738" t="s">
        <v>41</v>
      </c>
      <c r="T738" t="s">
        <v>41</v>
      </c>
      <c r="W738" t="s">
        <v>41</v>
      </c>
      <c r="AA738" t="s">
        <v>41</v>
      </c>
    </row>
    <row r="739" spans="1:30">
      <c r="A739" t="s">
        <v>1023</v>
      </c>
      <c r="B739" t="s">
        <v>34</v>
      </c>
      <c r="C739" t="s">
        <v>922</v>
      </c>
      <c r="D739" t="s">
        <v>1020</v>
      </c>
      <c r="E739" t="s">
        <v>55</v>
      </c>
      <c r="F739" t="s">
        <v>38</v>
      </c>
      <c r="G739" s="1">
        <v>43165</v>
      </c>
      <c r="H739" t="s">
        <v>39</v>
      </c>
      <c r="I739" t="s">
        <v>40</v>
      </c>
      <c r="J739" t="s">
        <v>40</v>
      </c>
      <c r="K739">
        <v>-17.379999000000002</v>
      </c>
      <c r="L739">
        <v>11.23</v>
      </c>
      <c r="M739" t="s">
        <v>41</v>
      </c>
      <c r="N739" t="s">
        <v>45</v>
      </c>
      <c r="O739" t="s">
        <v>41</v>
      </c>
      <c r="P739" t="s">
        <v>41</v>
      </c>
      <c r="Q739" t="s">
        <v>41</v>
      </c>
      <c r="R739" t="s">
        <v>41</v>
      </c>
      <c r="S739" t="s">
        <v>43</v>
      </c>
      <c r="T739" t="s">
        <v>41</v>
      </c>
      <c r="W739" t="s">
        <v>41</v>
      </c>
      <c r="AA739" t="s">
        <v>41</v>
      </c>
    </row>
    <row r="740" spans="1:30">
      <c r="A740" t="s">
        <v>1024</v>
      </c>
      <c r="B740" t="s">
        <v>34</v>
      </c>
      <c r="C740" t="s">
        <v>922</v>
      </c>
      <c r="D740" t="s">
        <v>1025</v>
      </c>
      <c r="E740" t="s">
        <v>55</v>
      </c>
      <c r="F740" t="s">
        <v>38</v>
      </c>
      <c r="G740" s="1">
        <v>43165</v>
      </c>
      <c r="H740" t="s">
        <v>39</v>
      </c>
      <c r="I740" t="s">
        <v>40</v>
      </c>
      <c r="J740" t="s">
        <v>40</v>
      </c>
      <c r="K740">
        <v>-4.9800000000000004</v>
      </c>
      <c r="L740">
        <v>16.34</v>
      </c>
      <c r="M740" t="s">
        <v>41</v>
      </c>
      <c r="N740" t="s">
        <v>45</v>
      </c>
      <c r="O740" t="s">
        <v>41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 t="s">
        <v>41</v>
      </c>
    </row>
    <row r="741" spans="1:30">
      <c r="A741" t="s">
        <v>1026</v>
      </c>
      <c r="B741" t="s">
        <v>34</v>
      </c>
      <c r="C741" t="s">
        <v>922</v>
      </c>
      <c r="D741" t="s">
        <v>1025</v>
      </c>
      <c r="E741" t="s">
        <v>55</v>
      </c>
      <c r="F741" t="s">
        <v>38</v>
      </c>
      <c r="G741" s="1">
        <v>43165</v>
      </c>
      <c r="H741" t="s">
        <v>51</v>
      </c>
      <c r="I741" t="s">
        <v>51</v>
      </c>
      <c r="J741" t="s">
        <v>52</v>
      </c>
      <c r="K741">
        <v>-4.9800000000000004</v>
      </c>
      <c r="L741">
        <v>38.43</v>
      </c>
      <c r="M741" t="s">
        <v>43</v>
      </c>
      <c r="N741" t="s">
        <v>42</v>
      </c>
      <c r="O741" t="s">
        <v>41</v>
      </c>
      <c r="P741" t="s">
        <v>41</v>
      </c>
      <c r="Q741" t="s">
        <v>41</v>
      </c>
      <c r="R741" t="s">
        <v>41</v>
      </c>
      <c r="S741" t="s">
        <v>41</v>
      </c>
      <c r="T741" t="s">
        <v>43</v>
      </c>
      <c r="U741" t="s">
        <v>43</v>
      </c>
      <c r="V741" t="s">
        <v>41</v>
      </c>
      <c r="W741" t="s">
        <v>43</v>
      </c>
    </row>
    <row r="742" spans="1:30">
      <c r="A742" t="s">
        <v>1027</v>
      </c>
      <c r="B742" t="s">
        <v>34</v>
      </c>
      <c r="C742" t="s">
        <v>922</v>
      </c>
      <c r="D742" t="s">
        <v>1025</v>
      </c>
      <c r="E742" t="s">
        <v>55</v>
      </c>
      <c r="F742" t="s">
        <v>38</v>
      </c>
      <c r="G742" s="1">
        <v>43165</v>
      </c>
      <c r="H742" t="s">
        <v>39</v>
      </c>
      <c r="I742" t="s">
        <v>40</v>
      </c>
      <c r="J742" t="s">
        <v>40</v>
      </c>
      <c r="K742">
        <v>-4.9800000000000004</v>
      </c>
      <c r="L742">
        <v>13.7</v>
      </c>
      <c r="M742" t="s">
        <v>41</v>
      </c>
      <c r="N742" t="s">
        <v>45</v>
      </c>
      <c r="O742" t="s">
        <v>41</v>
      </c>
      <c r="P742" t="s">
        <v>41</v>
      </c>
      <c r="Q742" t="s">
        <v>41</v>
      </c>
      <c r="R742" t="s">
        <v>41</v>
      </c>
      <c r="S742" t="s">
        <v>41</v>
      </c>
      <c r="T742" t="s">
        <v>43</v>
      </c>
      <c r="U742" t="s">
        <v>41</v>
      </c>
      <c r="V742" t="s">
        <v>41</v>
      </c>
      <c r="W742" t="s">
        <v>43</v>
      </c>
    </row>
    <row r="743" spans="1:30">
      <c r="A743" t="s">
        <v>1028</v>
      </c>
      <c r="B743" t="s">
        <v>34</v>
      </c>
      <c r="C743" t="s">
        <v>922</v>
      </c>
      <c r="D743" t="s">
        <v>1025</v>
      </c>
      <c r="E743" t="s">
        <v>55</v>
      </c>
      <c r="F743" t="s">
        <v>38</v>
      </c>
      <c r="G743" s="1">
        <v>43165</v>
      </c>
      <c r="H743" t="s">
        <v>39</v>
      </c>
      <c r="I743" t="s">
        <v>40</v>
      </c>
      <c r="J743" t="s">
        <v>40</v>
      </c>
      <c r="K743">
        <v>-4.9800000000000004</v>
      </c>
      <c r="L743">
        <v>7.5900002000000004</v>
      </c>
      <c r="M743" t="s">
        <v>41</v>
      </c>
      <c r="N743" t="s">
        <v>42</v>
      </c>
      <c r="O743" t="s">
        <v>41</v>
      </c>
      <c r="P743" t="s">
        <v>41</v>
      </c>
      <c r="Q743" t="s">
        <v>41</v>
      </c>
      <c r="R743" t="s">
        <v>41</v>
      </c>
      <c r="S743" t="s">
        <v>41</v>
      </c>
      <c r="T743" t="s">
        <v>41</v>
      </c>
      <c r="U743" t="s">
        <v>41</v>
      </c>
      <c r="V743" t="s">
        <v>41</v>
      </c>
      <c r="W743" t="s">
        <v>41</v>
      </c>
    </row>
    <row r="744" spans="1:30">
      <c r="A744" t="s">
        <v>1029</v>
      </c>
      <c r="B744" t="s">
        <v>49</v>
      </c>
      <c r="C744" t="s">
        <v>922</v>
      </c>
      <c r="D744" t="s">
        <v>1025</v>
      </c>
      <c r="E744" t="s">
        <v>55</v>
      </c>
      <c r="F744" t="s">
        <v>38</v>
      </c>
      <c r="G744" s="1">
        <v>43165</v>
      </c>
      <c r="H744" t="s">
        <v>51</v>
      </c>
      <c r="I744" t="s">
        <v>39</v>
      </c>
      <c r="J744" t="s">
        <v>40</v>
      </c>
      <c r="K744">
        <v>-4.9800000000000004</v>
      </c>
      <c r="L744">
        <v>18.350000000000001</v>
      </c>
      <c r="M744" t="s">
        <v>41</v>
      </c>
      <c r="N744" t="s">
        <v>45</v>
      </c>
      <c r="O744" t="s">
        <v>41</v>
      </c>
      <c r="P744" t="s">
        <v>41</v>
      </c>
      <c r="Q744" t="s">
        <v>41</v>
      </c>
      <c r="R744" t="s">
        <v>41</v>
      </c>
      <c r="S744" t="s">
        <v>41</v>
      </c>
      <c r="T744" t="s">
        <v>43</v>
      </c>
      <c r="U744" t="s">
        <v>41</v>
      </c>
      <c r="V744" t="s">
        <v>43</v>
      </c>
      <c r="W744" t="s">
        <v>41</v>
      </c>
    </row>
    <row r="745" spans="1:30">
      <c r="A745" t="s">
        <v>1030</v>
      </c>
      <c r="B745" t="s">
        <v>34</v>
      </c>
      <c r="C745" t="s">
        <v>922</v>
      </c>
      <c r="D745" t="s">
        <v>1025</v>
      </c>
      <c r="E745" t="s">
        <v>55</v>
      </c>
      <c r="F745" t="s">
        <v>38</v>
      </c>
      <c r="G745" s="1">
        <v>43165</v>
      </c>
      <c r="H745" t="s">
        <v>39</v>
      </c>
      <c r="I745" t="s">
        <v>40</v>
      </c>
      <c r="J745" t="s">
        <v>40</v>
      </c>
      <c r="K745">
        <v>-4.9800000000000004</v>
      </c>
      <c r="L745">
        <v>3.24</v>
      </c>
      <c r="M745" t="s">
        <v>41</v>
      </c>
      <c r="N745" t="s">
        <v>45</v>
      </c>
      <c r="O745" t="s">
        <v>43</v>
      </c>
      <c r="P745" t="s">
        <v>41</v>
      </c>
      <c r="Q745" t="s">
        <v>41</v>
      </c>
      <c r="R745" t="s">
        <v>41</v>
      </c>
      <c r="S745" t="s">
        <v>43</v>
      </c>
      <c r="T745" t="s">
        <v>41</v>
      </c>
      <c r="U745" t="s">
        <v>41</v>
      </c>
      <c r="V745" t="s">
        <v>41</v>
      </c>
      <c r="W745" t="s">
        <v>41</v>
      </c>
    </row>
    <row r="746" spans="1:30">
      <c r="A746" t="s">
        <v>1031</v>
      </c>
      <c r="B746" t="s">
        <v>34</v>
      </c>
      <c r="C746" t="s">
        <v>922</v>
      </c>
      <c r="D746" t="s">
        <v>1025</v>
      </c>
      <c r="E746" t="s">
        <v>55</v>
      </c>
      <c r="F746" t="s">
        <v>38</v>
      </c>
      <c r="G746" s="1">
        <v>43165</v>
      </c>
      <c r="H746" t="s">
        <v>39</v>
      </c>
      <c r="I746" t="s">
        <v>40</v>
      </c>
      <c r="J746" t="s">
        <v>40</v>
      </c>
      <c r="K746">
        <v>-4.9800000000000004</v>
      </c>
      <c r="L746">
        <v>2.3599999</v>
      </c>
      <c r="M746" t="s">
        <v>41</v>
      </c>
      <c r="N746" t="s">
        <v>45</v>
      </c>
      <c r="O746" t="s">
        <v>41</v>
      </c>
      <c r="P746" t="s">
        <v>41</v>
      </c>
      <c r="Q746" t="s">
        <v>41</v>
      </c>
      <c r="R746" t="s">
        <v>41</v>
      </c>
      <c r="S746" t="s">
        <v>41</v>
      </c>
      <c r="T746" t="s">
        <v>41</v>
      </c>
      <c r="U746" t="s">
        <v>41</v>
      </c>
      <c r="V746" t="s">
        <v>41</v>
      </c>
      <c r="W746" t="s">
        <v>41</v>
      </c>
    </row>
    <row r="747" spans="1:30">
      <c r="A747" t="s">
        <v>1032</v>
      </c>
      <c r="B747" t="s">
        <v>49</v>
      </c>
      <c r="C747" t="s">
        <v>922</v>
      </c>
      <c r="D747" t="s">
        <v>1033</v>
      </c>
      <c r="E747" t="s">
        <v>55</v>
      </c>
      <c r="F747" t="s">
        <v>38</v>
      </c>
      <c r="G747" s="1">
        <v>43165</v>
      </c>
      <c r="H747" t="s">
        <v>51</v>
      </c>
      <c r="I747" t="s">
        <v>40</v>
      </c>
      <c r="J747" t="s">
        <v>52</v>
      </c>
      <c r="K747">
        <v>-49.509998000000003</v>
      </c>
      <c r="L747">
        <v>72</v>
      </c>
      <c r="M747" t="s">
        <v>43</v>
      </c>
      <c r="N747" t="s">
        <v>45</v>
      </c>
      <c r="O747" t="s">
        <v>41</v>
      </c>
      <c r="P747" t="s">
        <v>41</v>
      </c>
      <c r="Q747" t="s">
        <v>41</v>
      </c>
      <c r="R747" t="s">
        <v>41</v>
      </c>
      <c r="S747" t="s">
        <v>41</v>
      </c>
      <c r="T747" t="s">
        <v>41</v>
      </c>
      <c r="AA747" t="s">
        <v>43</v>
      </c>
      <c r="AD747" t="s">
        <v>43</v>
      </c>
    </row>
    <row r="748" spans="1:30">
      <c r="A748" t="s">
        <v>1034</v>
      </c>
      <c r="B748" t="s">
        <v>34</v>
      </c>
      <c r="C748" t="s">
        <v>922</v>
      </c>
      <c r="D748" t="s">
        <v>1033</v>
      </c>
      <c r="E748" t="s">
        <v>55</v>
      </c>
      <c r="F748" t="s">
        <v>38</v>
      </c>
      <c r="G748" s="1">
        <v>43165</v>
      </c>
      <c r="H748" t="s">
        <v>39</v>
      </c>
      <c r="I748" t="s">
        <v>40</v>
      </c>
      <c r="J748" t="s">
        <v>40</v>
      </c>
      <c r="K748">
        <v>-49.509998000000003</v>
      </c>
      <c r="L748">
        <v>28</v>
      </c>
      <c r="M748" t="s">
        <v>41</v>
      </c>
      <c r="N748" t="s">
        <v>45</v>
      </c>
      <c r="O748" t="s">
        <v>41</v>
      </c>
      <c r="P748" t="s">
        <v>41</v>
      </c>
      <c r="Q748" t="s">
        <v>43</v>
      </c>
      <c r="R748" t="s">
        <v>41</v>
      </c>
      <c r="S748" t="s">
        <v>43</v>
      </c>
      <c r="T748" t="s">
        <v>41</v>
      </c>
      <c r="AA748" t="s">
        <v>41</v>
      </c>
      <c r="AD748" t="s">
        <v>41</v>
      </c>
    </row>
    <row r="749" spans="1:30">
      <c r="A749" t="s">
        <v>1035</v>
      </c>
      <c r="B749" t="s">
        <v>49</v>
      </c>
      <c r="C749" t="s">
        <v>922</v>
      </c>
      <c r="D749" t="s">
        <v>1036</v>
      </c>
      <c r="E749" t="s">
        <v>55</v>
      </c>
      <c r="F749" t="s">
        <v>38</v>
      </c>
      <c r="G749" s="1">
        <v>43165</v>
      </c>
      <c r="H749" t="s">
        <v>51</v>
      </c>
      <c r="I749" t="s">
        <v>40</v>
      </c>
      <c r="J749" t="s">
        <v>52</v>
      </c>
      <c r="K749">
        <v>-55.029998999999997</v>
      </c>
      <c r="L749">
        <v>68.620002999999997</v>
      </c>
      <c r="M749" t="s">
        <v>43</v>
      </c>
      <c r="N749" t="s">
        <v>45</v>
      </c>
      <c r="O749" t="s">
        <v>41</v>
      </c>
      <c r="P749" t="s">
        <v>41</v>
      </c>
      <c r="Q749" t="s">
        <v>41</v>
      </c>
      <c r="R749" t="s">
        <v>41</v>
      </c>
      <c r="S749" t="s">
        <v>41</v>
      </c>
      <c r="T749" t="s">
        <v>41</v>
      </c>
    </row>
    <row r="750" spans="1:30">
      <c r="A750" t="s">
        <v>1037</v>
      </c>
      <c r="B750" t="s">
        <v>34</v>
      </c>
      <c r="C750" t="s">
        <v>922</v>
      </c>
      <c r="D750" t="s">
        <v>1036</v>
      </c>
      <c r="E750" t="s">
        <v>55</v>
      </c>
      <c r="F750" t="s">
        <v>38</v>
      </c>
      <c r="G750" s="1">
        <v>43165</v>
      </c>
      <c r="H750" t="s">
        <v>39</v>
      </c>
      <c r="I750" t="s">
        <v>40</v>
      </c>
      <c r="J750" t="s">
        <v>40</v>
      </c>
      <c r="K750">
        <v>-55.029998999999997</v>
      </c>
      <c r="L750">
        <v>31.379999000000002</v>
      </c>
      <c r="M750" t="s">
        <v>41</v>
      </c>
      <c r="N750" t="s">
        <v>45</v>
      </c>
      <c r="O750" t="s">
        <v>41</v>
      </c>
      <c r="P750" t="s">
        <v>41</v>
      </c>
      <c r="Q750" t="s">
        <v>41</v>
      </c>
      <c r="R750" t="s">
        <v>41</v>
      </c>
      <c r="S750" t="s">
        <v>41</v>
      </c>
      <c r="T750" t="s">
        <v>41</v>
      </c>
    </row>
    <row r="751" spans="1:30">
      <c r="A751" t="s">
        <v>1038</v>
      </c>
      <c r="B751" t="s">
        <v>34</v>
      </c>
      <c r="C751" t="s">
        <v>922</v>
      </c>
      <c r="D751" t="s">
        <v>1039</v>
      </c>
      <c r="E751" t="s">
        <v>55</v>
      </c>
      <c r="F751" t="s">
        <v>38</v>
      </c>
      <c r="G751" s="1">
        <v>43165</v>
      </c>
      <c r="H751" t="s">
        <v>51</v>
      </c>
      <c r="I751" t="s">
        <v>40</v>
      </c>
      <c r="J751" t="s">
        <v>52</v>
      </c>
      <c r="K751">
        <v>-31.360001</v>
      </c>
      <c r="L751">
        <v>100</v>
      </c>
      <c r="M751" t="s">
        <v>43</v>
      </c>
      <c r="N751" t="s">
        <v>45</v>
      </c>
      <c r="O751" t="s">
        <v>41</v>
      </c>
      <c r="P751" t="s">
        <v>41</v>
      </c>
      <c r="Q751" t="s">
        <v>43</v>
      </c>
      <c r="R751" t="s">
        <v>41</v>
      </c>
      <c r="S751" t="s">
        <v>41</v>
      </c>
      <c r="T751" t="s">
        <v>41</v>
      </c>
    </row>
    <row r="752" spans="1:30">
      <c r="A752" t="s">
        <v>1040</v>
      </c>
      <c r="B752" t="s">
        <v>49</v>
      </c>
      <c r="C752" t="s">
        <v>922</v>
      </c>
      <c r="D752" t="s">
        <v>1041</v>
      </c>
      <c r="E752" t="s">
        <v>55</v>
      </c>
      <c r="F752" t="s">
        <v>38</v>
      </c>
      <c r="G752" s="1">
        <v>43165</v>
      </c>
      <c r="H752" t="s">
        <v>51</v>
      </c>
      <c r="I752" t="s">
        <v>51</v>
      </c>
      <c r="J752" t="s">
        <v>52</v>
      </c>
      <c r="K752">
        <v>-16.030000999999999</v>
      </c>
      <c r="L752">
        <v>36.900002000000001</v>
      </c>
      <c r="M752" t="s">
        <v>43</v>
      </c>
      <c r="N752" t="s">
        <v>42</v>
      </c>
      <c r="O752" t="s">
        <v>41</v>
      </c>
      <c r="P752" t="s">
        <v>41</v>
      </c>
      <c r="Q752" t="s">
        <v>41</v>
      </c>
      <c r="R752" t="s">
        <v>41</v>
      </c>
      <c r="S752" t="s">
        <v>41</v>
      </c>
      <c r="T752" t="s">
        <v>41</v>
      </c>
      <c r="AA752" t="s">
        <v>41</v>
      </c>
    </row>
    <row r="753" spans="1:31">
      <c r="A753" t="s">
        <v>1042</v>
      </c>
      <c r="B753" t="s">
        <v>34</v>
      </c>
      <c r="C753" t="s">
        <v>922</v>
      </c>
      <c r="D753" t="s">
        <v>1041</v>
      </c>
      <c r="E753" t="s">
        <v>55</v>
      </c>
      <c r="F753" t="s">
        <v>38</v>
      </c>
      <c r="G753" s="1">
        <v>43165</v>
      </c>
      <c r="H753" t="s">
        <v>39</v>
      </c>
      <c r="I753" t="s">
        <v>40</v>
      </c>
      <c r="J753" t="s">
        <v>40</v>
      </c>
      <c r="K753">
        <v>-16.030000999999999</v>
      </c>
      <c r="L753">
        <v>13.52</v>
      </c>
      <c r="M753" t="s">
        <v>41</v>
      </c>
      <c r="N753" t="s">
        <v>45</v>
      </c>
      <c r="O753" t="s">
        <v>41</v>
      </c>
      <c r="P753" t="s">
        <v>43</v>
      </c>
      <c r="Q753" t="s">
        <v>41</v>
      </c>
      <c r="R753" t="s">
        <v>41</v>
      </c>
      <c r="S753" t="s">
        <v>41</v>
      </c>
      <c r="T753" t="s">
        <v>41</v>
      </c>
      <c r="AA753" t="s">
        <v>41</v>
      </c>
    </row>
    <row r="754" spans="1:31">
      <c r="A754" t="s">
        <v>1043</v>
      </c>
      <c r="B754" t="s">
        <v>34</v>
      </c>
      <c r="C754" t="s">
        <v>922</v>
      </c>
      <c r="D754" t="s">
        <v>1041</v>
      </c>
      <c r="E754" t="s">
        <v>55</v>
      </c>
      <c r="F754" t="s">
        <v>38</v>
      </c>
      <c r="G754" s="1">
        <v>43165</v>
      </c>
      <c r="H754" t="s">
        <v>39</v>
      </c>
      <c r="I754" t="s">
        <v>40</v>
      </c>
      <c r="J754" t="s">
        <v>40</v>
      </c>
      <c r="K754">
        <v>-16.030000999999999</v>
      </c>
      <c r="L754">
        <v>6.8499999000000003</v>
      </c>
      <c r="M754" t="s">
        <v>41</v>
      </c>
      <c r="N754" t="s">
        <v>45</v>
      </c>
      <c r="O754" t="s">
        <v>41</v>
      </c>
      <c r="P754" t="s">
        <v>41</v>
      </c>
      <c r="Q754" t="s">
        <v>41</v>
      </c>
      <c r="R754" t="s">
        <v>41</v>
      </c>
      <c r="S754" t="s">
        <v>41</v>
      </c>
      <c r="T754" t="s">
        <v>41</v>
      </c>
      <c r="AA754" t="s">
        <v>43</v>
      </c>
    </row>
    <row r="755" spans="1:31">
      <c r="A755" t="s">
        <v>1044</v>
      </c>
      <c r="B755" t="s">
        <v>34</v>
      </c>
      <c r="C755" t="s">
        <v>922</v>
      </c>
      <c r="D755" t="s">
        <v>1041</v>
      </c>
      <c r="E755" t="s">
        <v>55</v>
      </c>
      <c r="F755" t="s">
        <v>38</v>
      </c>
      <c r="G755" s="1">
        <v>43165</v>
      </c>
      <c r="H755" t="s">
        <v>39</v>
      </c>
      <c r="I755" t="s">
        <v>40</v>
      </c>
      <c r="J755" t="s">
        <v>40</v>
      </c>
      <c r="K755">
        <v>-16.030000999999999</v>
      </c>
      <c r="L755">
        <v>5.7800001999999999</v>
      </c>
      <c r="M755" t="s">
        <v>41</v>
      </c>
      <c r="N755" t="s">
        <v>45</v>
      </c>
      <c r="O755" t="s">
        <v>43</v>
      </c>
      <c r="P755" t="s">
        <v>41</v>
      </c>
      <c r="Q755" t="s">
        <v>41</v>
      </c>
      <c r="R755" t="s">
        <v>41</v>
      </c>
      <c r="S755" t="s">
        <v>41</v>
      </c>
      <c r="T755" t="s">
        <v>41</v>
      </c>
      <c r="AA755" t="s">
        <v>41</v>
      </c>
    </row>
    <row r="756" spans="1:31">
      <c r="A756" t="s">
        <v>1045</v>
      </c>
      <c r="B756" t="s">
        <v>49</v>
      </c>
      <c r="C756" t="s">
        <v>922</v>
      </c>
      <c r="D756" t="s">
        <v>1041</v>
      </c>
      <c r="E756" t="s">
        <v>55</v>
      </c>
      <c r="F756" t="s">
        <v>38</v>
      </c>
      <c r="G756" s="1">
        <v>43165</v>
      </c>
      <c r="H756" t="s">
        <v>51</v>
      </c>
      <c r="I756" t="s">
        <v>39</v>
      </c>
      <c r="J756" t="s">
        <v>40</v>
      </c>
      <c r="K756">
        <v>-16.030000999999999</v>
      </c>
      <c r="L756">
        <v>36.950001</v>
      </c>
      <c r="M756" t="s">
        <v>41</v>
      </c>
      <c r="N756" t="s">
        <v>42</v>
      </c>
      <c r="O756" t="s">
        <v>41</v>
      </c>
      <c r="P756" t="s">
        <v>41</v>
      </c>
      <c r="Q756" t="s">
        <v>41</v>
      </c>
      <c r="R756" t="s">
        <v>41</v>
      </c>
      <c r="S756" t="s">
        <v>41</v>
      </c>
      <c r="T756" t="s">
        <v>41</v>
      </c>
      <c r="AA756" t="s">
        <v>41</v>
      </c>
    </row>
    <row r="757" spans="1:31">
      <c r="A757" t="s">
        <v>1046</v>
      </c>
      <c r="B757" t="s">
        <v>34</v>
      </c>
      <c r="C757" t="s">
        <v>922</v>
      </c>
      <c r="D757" t="s">
        <v>1047</v>
      </c>
      <c r="E757" t="s">
        <v>55</v>
      </c>
      <c r="F757" t="s">
        <v>38</v>
      </c>
      <c r="G757" s="1">
        <v>43165</v>
      </c>
      <c r="H757" t="s">
        <v>39</v>
      </c>
      <c r="I757" t="s">
        <v>40</v>
      </c>
      <c r="J757" t="s">
        <v>40</v>
      </c>
      <c r="K757">
        <v>-6.8099999000000002</v>
      </c>
      <c r="L757">
        <v>15.73</v>
      </c>
      <c r="M757" t="s">
        <v>41</v>
      </c>
      <c r="N757" t="s">
        <v>45</v>
      </c>
      <c r="O757" t="s">
        <v>41</v>
      </c>
      <c r="P757" t="s">
        <v>41</v>
      </c>
      <c r="Q757" t="s">
        <v>41</v>
      </c>
      <c r="R757" t="s">
        <v>41</v>
      </c>
      <c r="S757" t="s">
        <v>41</v>
      </c>
      <c r="T757" t="s">
        <v>41</v>
      </c>
      <c r="V757" t="s">
        <v>41</v>
      </c>
      <c r="AA757" t="s">
        <v>41</v>
      </c>
      <c r="AB757" t="s">
        <v>41</v>
      </c>
      <c r="AE757" t="s">
        <v>41</v>
      </c>
    </row>
    <row r="758" spans="1:31">
      <c r="A758" t="s">
        <v>1048</v>
      </c>
      <c r="B758" t="s">
        <v>34</v>
      </c>
      <c r="C758" t="s">
        <v>922</v>
      </c>
      <c r="D758" t="s">
        <v>1047</v>
      </c>
      <c r="E758" t="s">
        <v>55</v>
      </c>
      <c r="F758" t="s">
        <v>38</v>
      </c>
      <c r="G758" s="1">
        <v>43165</v>
      </c>
      <c r="H758" t="s">
        <v>39</v>
      </c>
      <c r="I758" t="s">
        <v>40</v>
      </c>
      <c r="J758" t="s">
        <v>40</v>
      </c>
      <c r="K758">
        <v>-6.8099999000000002</v>
      </c>
      <c r="L758">
        <v>5.6900000999999998</v>
      </c>
      <c r="M758" t="s">
        <v>41</v>
      </c>
      <c r="N758" t="s">
        <v>42</v>
      </c>
      <c r="O758" t="s">
        <v>41</v>
      </c>
      <c r="P758" t="s">
        <v>41</v>
      </c>
      <c r="Q758" t="s">
        <v>41</v>
      </c>
      <c r="R758" t="s">
        <v>41</v>
      </c>
      <c r="S758" t="s">
        <v>41</v>
      </c>
      <c r="T758" t="s">
        <v>41</v>
      </c>
      <c r="V758" t="s">
        <v>41</v>
      </c>
      <c r="AA758" t="s">
        <v>41</v>
      </c>
      <c r="AB758" t="s">
        <v>41</v>
      </c>
      <c r="AE758" t="s">
        <v>41</v>
      </c>
    </row>
    <row r="759" spans="1:31">
      <c r="A759" t="s">
        <v>1049</v>
      </c>
      <c r="B759" t="s">
        <v>34</v>
      </c>
      <c r="C759" t="s">
        <v>922</v>
      </c>
      <c r="D759" t="s">
        <v>1047</v>
      </c>
      <c r="E759" t="s">
        <v>55</v>
      </c>
      <c r="F759" t="s">
        <v>38</v>
      </c>
      <c r="G759" s="1">
        <v>43165</v>
      </c>
      <c r="H759" t="s">
        <v>39</v>
      </c>
      <c r="I759" t="s">
        <v>40</v>
      </c>
      <c r="J759" t="s">
        <v>40</v>
      </c>
      <c r="K759">
        <v>-6.8099999000000002</v>
      </c>
      <c r="L759">
        <v>1.96</v>
      </c>
      <c r="M759" t="s">
        <v>41</v>
      </c>
      <c r="N759" t="s">
        <v>45</v>
      </c>
      <c r="O759" t="s">
        <v>41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V759" t="s">
        <v>41</v>
      </c>
      <c r="AA759" t="s">
        <v>41</v>
      </c>
      <c r="AB759" t="s">
        <v>41</v>
      </c>
      <c r="AE759" t="s">
        <v>41</v>
      </c>
    </row>
    <row r="760" spans="1:31">
      <c r="A760" t="s">
        <v>1050</v>
      </c>
      <c r="B760" t="s">
        <v>34</v>
      </c>
      <c r="C760" t="s">
        <v>922</v>
      </c>
      <c r="D760" t="s">
        <v>1047</v>
      </c>
      <c r="E760" t="s">
        <v>55</v>
      </c>
      <c r="F760" t="s">
        <v>38</v>
      </c>
      <c r="G760" s="1">
        <v>43165</v>
      </c>
      <c r="H760" t="s">
        <v>39</v>
      </c>
      <c r="I760" t="s">
        <v>40</v>
      </c>
      <c r="J760" t="s">
        <v>40</v>
      </c>
      <c r="K760">
        <v>-6.8099999000000002</v>
      </c>
      <c r="L760">
        <v>19.16</v>
      </c>
      <c r="M760" t="s">
        <v>41</v>
      </c>
      <c r="N760" t="s">
        <v>45</v>
      </c>
      <c r="O760" t="s">
        <v>41</v>
      </c>
      <c r="P760" t="s">
        <v>41</v>
      </c>
      <c r="Q760" t="s">
        <v>41</v>
      </c>
      <c r="R760" t="s">
        <v>41</v>
      </c>
      <c r="S760" t="s">
        <v>43</v>
      </c>
      <c r="T760" t="s">
        <v>41</v>
      </c>
      <c r="V760" t="s">
        <v>41</v>
      </c>
      <c r="AA760" t="s">
        <v>41</v>
      </c>
      <c r="AB760" t="s">
        <v>41</v>
      </c>
      <c r="AE760" t="s">
        <v>41</v>
      </c>
    </row>
    <row r="761" spans="1:31">
      <c r="A761" t="s">
        <v>1051</v>
      </c>
      <c r="B761" t="s">
        <v>34</v>
      </c>
      <c r="C761" t="s">
        <v>922</v>
      </c>
      <c r="D761" t="s">
        <v>1047</v>
      </c>
      <c r="E761" t="s">
        <v>55</v>
      </c>
      <c r="F761" t="s">
        <v>38</v>
      </c>
      <c r="G761" s="1">
        <v>43165</v>
      </c>
      <c r="H761" t="s">
        <v>39</v>
      </c>
      <c r="I761" t="s">
        <v>40</v>
      </c>
      <c r="J761" t="s">
        <v>40</v>
      </c>
      <c r="K761">
        <v>-6.8099999000000002</v>
      </c>
      <c r="L761">
        <v>3.77</v>
      </c>
      <c r="M761" t="s">
        <v>41</v>
      </c>
      <c r="N761" t="s">
        <v>42</v>
      </c>
      <c r="O761" t="s">
        <v>41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V761" t="s">
        <v>41</v>
      </c>
      <c r="AA761" t="s">
        <v>41</v>
      </c>
      <c r="AB761" t="s">
        <v>41</v>
      </c>
      <c r="AE761" t="s">
        <v>41</v>
      </c>
    </row>
    <row r="762" spans="1:31">
      <c r="A762" t="s">
        <v>1052</v>
      </c>
      <c r="B762" t="s">
        <v>49</v>
      </c>
      <c r="C762" t="s">
        <v>922</v>
      </c>
      <c r="D762" t="s">
        <v>1047</v>
      </c>
      <c r="E762" t="s">
        <v>55</v>
      </c>
      <c r="F762" t="s">
        <v>38</v>
      </c>
      <c r="G762" s="1">
        <v>43165</v>
      </c>
      <c r="H762" t="s">
        <v>51</v>
      </c>
      <c r="I762" t="s">
        <v>39</v>
      </c>
      <c r="J762" t="s">
        <v>40</v>
      </c>
      <c r="K762">
        <v>-6.8099999000000002</v>
      </c>
      <c r="L762">
        <v>24.34</v>
      </c>
      <c r="M762" t="s">
        <v>41</v>
      </c>
      <c r="N762" t="s">
        <v>45</v>
      </c>
      <c r="O762" t="s">
        <v>41</v>
      </c>
      <c r="P762" t="s">
        <v>41</v>
      </c>
      <c r="Q762" t="s">
        <v>41</v>
      </c>
      <c r="R762" t="s">
        <v>41</v>
      </c>
      <c r="S762" t="s">
        <v>41</v>
      </c>
      <c r="T762" t="s">
        <v>41</v>
      </c>
      <c r="U762" t="s">
        <v>41</v>
      </c>
      <c r="V762" t="s">
        <v>41</v>
      </c>
      <c r="AA762" t="s">
        <v>43</v>
      </c>
      <c r="AB762" t="s">
        <v>43</v>
      </c>
      <c r="AE762" t="s">
        <v>43</v>
      </c>
    </row>
    <row r="763" spans="1:31">
      <c r="A763" t="s">
        <v>1053</v>
      </c>
      <c r="B763" t="s">
        <v>49</v>
      </c>
      <c r="C763" t="s">
        <v>922</v>
      </c>
      <c r="D763" t="s">
        <v>1047</v>
      </c>
      <c r="E763" t="s">
        <v>55</v>
      </c>
      <c r="F763" t="s">
        <v>38</v>
      </c>
      <c r="G763" s="1">
        <v>43165</v>
      </c>
      <c r="H763" t="s">
        <v>51</v>
      </c>
      <c r="I763" t="s">
        <v>51</v>
      </c>
      <c r="J763" t="s">
        <v>52</v>
      </c>
      <c r="K763">
        <v>-6.8099999000000002</v>
      </c>
      <c r="L763">
        <v>29.360001</v>
      </c>
      <c r="M763" t="s">
        <v>43</v>
      </c>
      <c r="N763" t="s">
        <v>45</v>
      </c>
      <c r="O763" t="s">
        <v>41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V763" t="s">
        <v>43</v>
      </c>
      <c r="AA763" t="s">
        <v>41</v>
      </c>
      <c r="AB763" t="s">
        <v>41</v>
      </c>
      <c r="AE763" t="s">
        <v>41</v>
      </c>
    </row>
    <row r="764" spans="1:31">
      <c r="A764" t="s">
        <v>1054</v>
      </c>
      <c r="B764" t="s">
        <v>34</v>
      </c>
      <c r="C764" t="s">
        <v>922</v>
      </c>
      <c r="D764" t="s">
        <v>1055</v>
      </c>
      <c r="E764" t="s">
        <v>55</v>
      </c>
      <c r="F764" t="s">
        <v>38</v>
      </c>
      <c r="G764" s="1">
        <v>43165</v>
      </c>
      <c r="H764" t="s">
        <v>51</v>
      </c>
      <c r="I764" t="s">
        <v>40</v>
      </c>
      <c r="J764" t="s">
        <v>52</v>
      </c>
      <c r="K764">
        <v>-52.959999000000003</v>
      </c>
      <c r="L764">
        <v>100</v>
      </c>
      <c r="M764" t="s">
        <v>43</v>
      </c>
      <c r="N764" t="s">
        <v>45</v>
      </c>
      <c r="O764" t="s">
        <v>41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</row>
    <row r="765" spans="1:31">
      <c r="A765" t="s">
        <v>1056</v>
      </c>
      <c r="B765" t="s">
        <v>34</v>
      </c>
      <c r="C765" t="s">
        <v>922</v>
      </c>
      <c r="D765" t="s">
        <v>1057</v>
      </c>
      <c r="E765" t="s">
        <v>437</v>
      </c>
      <c r="F765" t="s">
        <v>38</v>
      </c>
      <c r="G765" s="1">
        <v>43165</v>
      </c>
      <c r="H765" t="s">
        <v>51</v>
      </c>
      <c r="I765" t="s">
        <v>40</v>
      </c>
      <c r="J765" t="s">
        <v>52</v>
      </c>
      <c r="K765">
        <v>-13.23</v>
      </c>
      <c r="L765">
        <v>61.810001</v>
      </c>
      <c r="M765" t="s">
        <v>43</v>
      </c>
      <c r="N765" t="s">
        <v>45</v>
      </c>
      <c r="O765" t="s">
        <v>41</v>
      </c>
      <c r="P765" t="s">
        <v>41</v>
      </c>
      <c r="Q765" t="s">
        <v>43</v>
      </c>
      <c r="R765" t="s">
        <v>41</v>
      </c>
      <c r="S765" t="s">
        <v>41</v>
      </c>
      <c r="T765" t="s">
        <v>41</v>
      </c>
      <c r="AD765" t="s">
        <v>43</v>
      </c>
    </row>
    <row r="766" spans="1:31">
      <c r="A766" t="s">
        <v>1058</v>
      </c>
      <c r="B766" t="s">
        <v>34</v>
      </c>
      <c r="C766" t="s">
        <v>922</v>
      </c>
      <c r="D766" t="s">
        <v>1057</v>
      </c>
      <c r="E766" t="s">
        <v>437</v>
      </c>
      <c r="F766" t="s">
        <v>38</v>
      </c>
      <c r="G766" s="1">
        <v>43165</v>
      </c>
      <c r="H766" t="s">
        <v>39</v>
      </c>
      <c r="I766" t="s">
        <v>40</v>
      </c>
      <c r="J766" t="s">
        <v>40</v>
      </c>
      <c r="K766">
        <v>-13.23</v>
      </c>
      <c r="L766">
        <v>14.47</v>
      </c>
      <c r="M766" t="s">
        <v>41</v>
      </c>
      <c r="N766" t="s">
        <v>42</v>
      </c>
      <c r="O766" t="s">
        <v>41</v>
      </c>
      <c r="P766" t="s">
        <v>41</v>
      </c>
      <c r="Q766" t="s">
        <v>41</v>
      </c>
      <c r="R766" t="s">
        <v>41</v>
      </c>
      <c r="S766" t="s">
        <v>43</v>
      </c>
      <c r="T766" t="s">
        <v>41</v>
      </c>
      <c r="AD766" t="s">
        <v>41</v>
      </c>
    </row>
    <row r="767" spans="1:31">
      <c r="A767" t="s">
        <v>1059</v>
      </c>
      <c r="B767" t="s">
        <v>49</v>
      </c>
      <c r="C767" t="s">
        <v>922</v>
      </c>
      <c r="D767" t="s">
        <v>1057</v>
      </c>
      <c r="E767" t="s">
        <v>437</v>
      </c>
      <c r="F767" t="s">
        <v>38</v>
      </c>
      <c r="G767" s="1">
        <v>43165</v>
      </c>
      <c r="H767" t="s">
        <v>39</v>
      </c>
      <c r="I767" t="s">
        <v>40</v>
      </c>
      <c r="J767" t="s">
        <v>40</v>
      </c>
      <c r="K767">
        <v>-13.23</v>
      </c>
      <c r="L767">
        <v>23.719999000000001</v>
      </c>
      <c r="M767" t="s">
        <v>41</v>
      </c>
      <c r="N767" t="s">
        <v>42</v>
      </c>
      <c r="O767" t="s">
        <v>41</v>
      </c>
      <c r="P767" t="s">
        <v>41</v>
      </c>
      <c r="Q767" t="s">
        <v>41</v>
      </c>
      <c r="R767" t="s">
        <v>41</v>
      </c>
      <c r="S767" t="s">
        <v>41</v>
      </c>
      <c r="T767" t="s">
        <v>41</v>
      </c>
      <c r="AD767" t="s">
        <v>41</v>
      </c>
    </row>
    <row r="768" spans="1:31">
      <c r="A768" t="s">
        <v>1060</v>
      </c>
      <c r="B768" t="s">
        <v>34</v>
      </c>
      <c r="C768" t="s">
        <v>1061</v>
      </c>
      <c r="D768" t="s">
        <v>1062</v>
      </c>
      <c r="E768" t="s">
        <v>55</v>
      </c>
      <c r="F768" t="s">
        <v>38</v>
      </c>
      <c r="G768" s="1">
        <v>43277</v>
      </c>
      <c r="H768" t="s">
        <v>39</v>
      </c>
      <c r="I768" t="s">
        <v>40</v>
      </c>
      <c r="J768" t="s">
        <v>40</v>
      </c>
      <c r="K768">
        <v>-37.259998000000003</v>
      </c>
      <c r="L768">
        <v>43.150002000000001</v>
      </c>
      <c r="M768" t="s">
        <v>41</v>
      </c>
      <c r="N768" t="s">
        <v>45</v>
      </c>
      <c r="O768" t="s">
        <v>43</v>
      </c>
      <c r="P768" t="s">
        <v>41</v>
      </c>
      <c r="Q768" t="s">
        <v>41</v>
      </c>
      <c r="R768" t="s">
        <v>41</v>
      </c>
      <c r="S768" t="s">
        <v>41</v>
      </c>
      <c r="T768" t="s">
        <v>41</v>
      </c>
    </row>
    <row r="769" spans="1:32">
      <c r="A769" t="s">
        <v>1063</v>
      </c>
      <c r="B769" t="s">
        <v>34</v>
      </c>
      <c r="C769" t="s">
        <v>1061</v>
      </c>
      <c r="D769" t="s">
        <v>1062</v>
      </c>
      <c r="E769" t="s">
        <v>55</v>
      </c>
      <c r="F769" t="s">
        <v>38</v>
      </c>
      <c r="G769" s="1">
        <v>43277</v>
      </c>
      <c r="H769" t="s">
        <v>51</v>
      </c>
      <c r="I769" t="s">
        <v>40</v>
      </c>
      <c r="J769" t="s">
        <v>52</v>
      </c>
      <c r="K769">
        <v>-37.259998000000003</v>
      </c>
      <c r="L769">
        <v>56.849997999999999</v>
      </c>
      <c r="M769" t="s">
        <v>43</v>
      </c>
      <c r="N769" t="s">
        <v>42</v>
      </c>
      <c r="O769" t="s">
        <v>41</v>
      </c>
      <c r="P769" t="s">
        <v>43</v>
      </c>
      <c r="Q769" t="s">
        <v>41</v>
      </c>
      <c r="R769" t="s">
        <v>41</v>
      </c>
      <c r="S769" t="s">
        <v>41</v>
      </c>
      <c r="T769" t="s">
        <v>41</v>
      </c>
    </row>
    <row r="770" spans="1:32">
      <c r="A770" t="s">
        <v>1064</v>
      </c>
      <c r="B770" t="s">
        <v>49</v>
      </c>
      <c r="C770" t="s">
        <v>1061</v>
      </c>
      <c r="D770" t="s">
        <v>1065</v>
      </c>
      <c r="E770" t="s">
        <v>55</v>
      </c>
      <c r="F770" t="s">
        <v>38</v>
      </c>
      <c r="G770" s="1">
        <v>43277</v>
      </c>
      <c r="H770" t="s">
        <v>51</v>
      </c>
      <c r="I770" t="s">
        <v>40</v>
      </c>
      <c r="J770" t="s">
        <v>52</v>
      </c>
      <c r="K770">
        <v>-22.73</v>
      </c>
      <c r="L770">
        <v>100</v>
      </c>
      <c r="M770" t="s">
        <v>43</v>
      </c>
      <c r="N770" t="s">
        <v>42</v>
      </c>
      <c r="O770" t="s">
        <v>41</v>
      </c>
      <c r="P770" t="s">
        <v>41</v>
      </c>
      <c r="Q770" t="s">
        <v>41</v>
      </c>
      <c r="R770" t="s">
        <v>41</v>
      </c>
      <c r="S770" t="s">
        <v>41</v>
      </c>
      <c r="T770" t="s">
        <v>41</v>
      </c>
    </row>
    <row r="771" spans="1:32">
      <c r="A771" t="s">
        <v>1066</v>
      </c>
      <c r="B771" t="s">
        <v>34</v>
      </c>
      <c r="C771" t="s">
        <v>1061</v>
      </c>
      <c r="D771" t="s">
        <v>1067</v>
      </c>
      <c r="E771" t="s">
        <v>55</v>
      </c>
      <c r="F771" t="s">
        <v>38</v>
      </c>
      <c r="G771" s="1">
        <v>43277</v>
      </c>
      <c r="H771" t="s">
        <v>51</v>
      </c>
      <c r="I771" t="s">
        <v>40</v>
      </c>
      <c r="J771" t="s">
        <v>52</v>
      </c>
      <c r="K771">
        <v>-35.159999999999997</v>
      </c>
      <c r="L771">
        <v>100</v>
      </c>
      <c r="M771" t="s">
        <v>43</v>
      </c>
      <c r="N771" t="s">
        <v>42</v>
      </c>
      <c r="O771" t="s">
        <v>41</v>
      </c>
      <c r="P771" t="s">
        <v>41</v>
      </c>
      <c r="Q771" t="s">
        <v>41</v>
      </c>
      <c r="R771" t="s">
        <v>41</v>
      </c>
      <c r="S771" t="s">
        <v>41</v>
      </c>
      <c r="T771" t="s">
        <v>41</v>
      </c>
    </row>
    <row r="772" spans="1:32">
      <c r="A772" t="s">
        <v>1068</v>
      </c>
      <c r="B772" t="s">
        <v>34</v>
      </c>
      <c r="C772" t="s">
        <v>1061</v>
      </c>
      <c r="D772" t="s">
        <v>1069</v>
      </c>
      <c r="E772" t="s">
        <v>55</v>
      </c>
      <c r="F772" t="s">
        <v>38</v>
      </c>
      <c r="G772" s="1">
        <v>43277</v>
      </c>
      <c r="H772" t="s">
        <v>51</v>
      </c>
      <c r="I772" t="s">
        <v>40</v>
      </c>
      <c r="J772" t="s">
        <v>52</v>
      </c>
      <c r="K772">
        <v>-16.809999000000001</v>
      </c>
      <c r="L772">
        <v>100</v>
      </c>
      <c r="M772" t="s">
        <v>43</v>
      </c>
      <c r="N772" t="s">
        <v>45</v>
      </c>
      <c r="O772" t="s">
        <v>41</v>
      </c>
      <c r="P772" t="s">
        <v>41</v>
      </c>
      <c r="Q772" t="s">
        <v>43</v>
      </c>
      <c r="R772" t="s">
        <v>41</v>
      </c>
      <c r="S772" t="s">
        <v>41</v>
      </c>
      <c r="T772" t="s">
        <v>41</v>
      </c>
      <c r="U772" t="s">
        <v>43</v>
      </c>
    </row>
    <row r="773" spans="1:32">
      <c r="A773" t="s">
        <v>1070</v>
      </c>
      <c r="B773" t="s">
        <v>49</v>
      </c>
      <c r="C773" t="s">
        <v>1061</v>
      </c>
      <c r="D773" t="s">
        <v>1071</v>
      </c>
      <c r="E773" t="s">
        <v>437</v>
      </c>
      <c r="F773" t="s">
        <v>38</v>
      </c>
      <c r="G773" s="1">
        <v>43277</v>
      </c>
      <c r="H773" t="s">
        <v>51</v>
      </c>
      <c r="I773" t="s">
        <v>40</v>
      </c>
      <c r="J773" t="s">
        <v>52</v>
      </c>
      <c r="K773">
        <v>-28.1</v>
      </c>
      <c r="L773">
        <v>100</v>
      </c>
      <c r="M773" t="s">
        <v>43</v>
      </c>
      <c r="N773" t="s">
        <v>45</v>
      </c>
      <c r="O773" t="s">
        <v>41</v>
      </c>
      <c r="P773" t="s">
        <v>41</v>
      </c>
      <c r="Q773" t="s">
        <v>43</v>
      </c>
      <c r="R773" t="s">
        <v>41</v>
      </c>
      <c r="S773" t="s">
        <v>41</v>
      </c>
      <c r="T773" t="s">
        <v>41</v>
      </c>
    </row>
    <row r="774" spans="1:32">
      <c r="A774" t="s">
        <v>1072</v>
      </c>
      <c r="B774" t="s">
        <v>34</v>
      </c>
      <c r="C774" t="s">
        <v>1073</v>
      </c>
      <c r="D774" t="s">
        <v>1074</v>
      </c>
      <c r="E774" t="s">
        <v>55</v>
      </c>
      <c r="F774" t="s">
        <v>38</v>
      </c>
      <c r="G774" s="1">
        <v>43263</v>
      </c>
      <c r="H774" t="s">
        <v>39</v>
      </c>
      <c r="I774" t="s">
        <v>40</v>
      </c>
      <c r="J774" t="s">
        <v>40</v>
      </c>
      <c r="K774">
        <v>-14.81</v>
      </c>
      <c r="L774">
        <v>32.900002000000001</v>
      </c>
      <c r="M774" t="s">
        <v>41</v>
      </c>
      <c r="N774" t="s">
        <v>42</v>
      </c>
      <c r="O774" t="s">
        <v>43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W774" t="s">
        <v>41</v>
      </c>
      <c r="AA774" t="s">
        <v>43</v>
      </c>
    </row>
    <row r="775" spans="1:32">
      <c r="A775" t="s">
        <v>1075</v>
      </c>
      <c r="B775" t="s">
        <v>34</v>
      </c>
      <c r="C775" t="s">
        <v>1073</v>
      </c>
      <c r="D775" t="s">
        <v>1074</v>
      </c>
      <c r="E775" t="s">
        <v>55</v>
      </c>
      <c r="F775" t="s">
        <v>38</v>
      </c>
      <c r="G775" s="1">
        <v>43263</v>
      </c>
      <c r="H775" t="s">
        <v>39</v>
      </c>
      <c r="I775" t="s">
        <v>40</v>
      </c>
      <c r="J775" t="s">
        <v>40</v>
      </c>
      <c r="K775">
        <v>-14.81</v>
      </c>
      <c r="L775">
        <v>27.129999000000002</v>
      </c>
      <c r="M775" t="s">
        <v>41</v>
      </c>
      <c r="N775" t="s">
        <v>45</v>
      </c>
      <c r="O775" t="s">
        <v>43</v>
      </c>
      <c r="P775" t="s">
        <v>41</v>
      </c>
      <c r="Q775" t="s">
        <v>41</v>
      </c>
      <c r="R775" t="s">
        <v>41</v>
      </c>
      <c r="S775" t="s">
        <v>43</v>
      </c>
      <c r="T775" t="s">
        <v>41</v>
      </c>
      <c r="W775" t="s">
        <v>43</v>
      </c>
      <c r="AA775" t="s">
        <v>41</v>
      </c>
    </row>
    <row r="776" spans="1:32">
      <c r="A776" t="s">
        <v>1076</v>
      </c>
      <c r="B776" t="s">
        <v>49</v>
      </c>
      <c r="C776" t="s">
        <v>1073</v>
      </c>
      <c r="D776" t="s">
        <v>1074</v>
      </c>
      <c r="E776" t="s">
        <v>55</v>
      </c>
      <c r="F776" t="s">
        <v>38</v>
      </c>
      <c r="G776" s="1">
        <v>43263</v>
      </c>
      <c r="H776" t="s">
        <v>51</v>
      </c>
      <c r="I776" t="s">
        <v>40</v>
      </c>
      <c r="J776" t="s">
        <v>52</v>
      </c>
      <c r="K776">
        <v>-14.81</v>
      </c>
      <c r="L776">
        <v>39.970001000000003</v>
      </c>
      <c r="M776" t="s">
        <v>43</v>
      </c>
      <c r="N776" t="s">
        <v>42</v>
      </c>
      <c r="O776" t="s">
        <v>41</v>
      </c>
      <c r="P776" t="s">
        <v>41</v>
      </c>
      <c r="Q776" t="s">
        <v>41</v>
      </c>
      <c r="R776" t="s">
        <v>41</v>
      </c>
      <c r="S776" t="s">
        <v>41</v>
      </c>
      <c r="T776" t="s">
        <v>41</v>
      </c>
      <c r="W776" t="s">
        <v>43</v>
      </c>
      <c r="AA776" t="s">
        <v>41</v>
      </c>
    </row>
    <row r="777" spans="1:32">
      <c r="A777" t="s">
        <v>1077</v>
      </c>
      <c r="B777" t="s">
        <v>49</v>
      </c>
      <c r="C777" t="s">
        <v>1073</v>
      </c>
      <c r="D777" t="s">
        <v>1078</v>
      </c>
      <c r="E777" t="s">
        <v>55</v>
      </c>
      <c r="F777" t="s">
        <v>38</v>
      </c>
      <c r="G777" s="1">
        <v>43263</v>
      </c>
      <c r="H777" t="s">
        <v>39</v>
      </c>
      <c r="I777" t="s">
        <v>40</v>
      </c>
      <c r="J777" t="s">
        <v>40</v>
      </c>
      <c r="K777">
        <v>4.6900000999999998</v>
      </c>
      <c r="L777">
        <v>22.959999</v>
      </c>
      <c r="M777" t="s">
        <v>41</v>
      </c>
      <c r="N777" t="s">
        <v>45</v>
      </c>
      <c r="O777" t="s">
        <v>41</v>
      </c>
      <c r="P777" t="s">
        <v>41</v>
      </c>
      <c r="Q777" t="s">
        <v>41</v>
      </c>
      <c r="R777" t="s">
        <v>43</v>
      </c>
      <c r="S777" t="s">
        <v>41</v>
      </c>
      <c r="T777" t="s">
        <v>43</v>
      </c>
      <c r="W777" t="s">
        <v>43</v>
      </c>
      <c r="AA777" t="s">
        <v>41</v>
      </c>
      <c r="AF777" t="s">
        <v>41</v>
      </c>
    </row>
    <row r="778" spans="1:32">
      <c r="A778" t="s">
        <v>1079</v>
      </c>
      <c r="B778" t="s">
        <v>34</v>
      </c>
      <c r="C778" t="s">
        <v>1073</v>
      </c>
      <c r="D778" t="s">
        <v>1078</v>
      </c>
      <c r="E778" t="s">
        <v>55</v>
      </c>
      <c r="F778" t="s">
        <v>38</v>
      </c>
      <c r="G778" s="1">
        <v>43263</v>
      </c>
      <c r="H778" t="s">
        <v>39</v>
      </c>
      <c r="I778" t="s">
        <v>40</v>
      </c>
      <c r="J778" t="s">
        <v>40</v>
      </c>
      <c r="K778">
        <v>4.6900000999999998</v>
      </c>
      <c r="L778">
        <v>12.55</v>
      </c>
      <c r="M778" t="s">
        <v>41</v>
      </c>
      <c r="N778" t="s">
        <v>45</v>
      </c>
      <c r="O778" t="s">
        <v>43</v>
      </c>
      <c r="P778" t="s">
        <v>41</v>
      </c>
      <c r="Q778" t="s">
        <v>41</v>
      </c>
      <c r="R778" t="s">
        <v>41</v>
      </c>
      <c r="S778" t="s">
        <v>41</v>
      </c>
      <c r="T778" t="s">
        <v>41</v>
      </c>
      <c r="W778" t="s">
        <v>43</v>
      </c>
      <c r="AA778" t="s">
        <v>41</v>
      </c>
      <c r="AF778" t="s">
        <v>43</v>
      </c>
    </row>
    <row r="779" spans="1:32">
      <c r="A779" t="s">
        <v>1080</v>
      </c>
      <c r="B779" t="s">
        <v>49</v>
      </c>
      <c r="C779" t="s">
        <v>1073</v>
      </c>
      <c r="D779" t="s">
        <v>1078</v>
      </c>
      <c r="E779" t="s">
        <v>55</v>
      </c>
      <c r="F779" t="s">
        <v>38</v>
      </c>
      <c r="G779" s="1">
        <v>43263</v>
      </c>
      <c r="H779" t="s">
        <v>51</v>
      </c>
      <c r="I779" t="s">
        <v>40</v>
      </c>
      <c r="J779" t="s">
        <v>52</v>
      </c>
      <c r="K779">
        <v>4.6900000999999998</v>
      </c>
      <c r="L779">
        <v>41.889999000000003</v>
      </c>
      <c r="M779" t="s">
        <v>43</v>
      </c>
      <c r="N779" t="s">
        <v>45</v>
      </c>
      <c r="O779" t="s">
        <v>41</v>
      </c>
      <c r="P779" t="s">
        <v>41</v>
      </c>
      <c r="Q779" t="s">
        <v>43</v>
      </c>
      <c r="R779" t="s">
        <v>41</v>
      </c>
      <c r="S779" t="s">
        <v>41</v>
      </c>
      <c r="T779" t="s">
        <v>41</v>
      </c>
      <c r="W779" t="s">
        <v>43</v>
      </c>
      <c r="AA779" t="s">
        <v>41</v>
      </c>
      <c r="AF779" t="s">
        <v>41</v>
      </c>
    </row>
    <row r="780" spans="1:32">
      <c r="A780" t="s">
        <v>1081</v>
      </c>
      <c r="B780" t="s">
        <v>49</v>
      </c>
      <c r="C780" t="s">
        <v>1073</v>
      </c>
      <c r="D780" t="s">
        <v>1078</v>
      </c>
      <c r="E780" t="s">
        <v>55</v>
      </c>
      <c r="F780" t="s">
        <v>38</v>
      </c>
      <c r="G780" s="1">
        <v>43263</v>
      </c>
      <c r="H780" t="s">
        <v>39</v>
      </c>
      <c r="I780" t="s">
        <v>40</v>
      </c>
      <c r="J780" t="s">
        <v>40</v>
      </c>
      <c r="K780">
        <v>4.6900000999999998</v>
      </c>
      <c r="L780">
        <v>2.8299998999999998</v>
      </c>
      <c r="M780" t="s">
        <v>41</v>
      </c>
      <c r="N780" t="s">
        <v>45</v>
      </c>
      <c r="O780" t="s">
        <v>41</v>
      </c>
      <c r="P780" t="s">
        <v>41</v>
      </c>
      <c r="Q780" t="s">
        <v>41</v>
      </c>
      <c r="R780" t="s">
        <v>41</v>
      </c>
      <c r="S780" t="s">
        <v>43</v>
      </c>
      <c r="T780" t="s">
        <v>41</v>
      </c>
      <c r="W780" t="s">
        <v>43</v>
      </c>
      <c r="AA780" t="s">
        <v>43</v>
      </c>
      <c r="AF780" t="s">
        <v>41</v>
      </c>
    </row>
    <row r="781" spans="1:32">
      <c r="A781" t="s">
        <v>1082</v>
      </c>
      <c r="B781" t="s">
        <v>49</v>
      </c>
      <c r="C781" t="s">
        <v>1073</v>
      </c>
      <c r="D781" t="s">
        <v>1078</v>
      </c>
      <c r="E781" t="s">
        <v>55</v>
      </c>
      <c r="F781" t="s">
        <v>38</v>
      </c>
      <c r="G781" s="1">
        <v>43263</v>
      </c>
      <c r="H781" t="s">
        <v>39</v>
      </c>
      <c r="I781" t="s">
        <v>40</v>
      </c>
      <c r="J781" t="s">
        <v>40</v>
      </c>
      <c r="K781">
        <v>4.6900000999999998</v>
      </c>
      <c r="L781">
        <v>16.02</v>
      </c>
      <c r="M781" t="s">
        <v>41</v>
      </c>
      <c r="N781" t="s">
        <v>45</v>
      </c>
      <c r="O781" t="s">
        <v>41</v>
      </c>
      <c r="P781" t="s">
        <v>41</v>
      </c>
      <c r="Q781" t="s">
        <v>41</v>
      </c>
      <c r="R781" t="s">
        <v>41</v>
      </c>
      <c r="S781" t="s">
        <v>41</v>
      </c>
      <c r="T781" t="s">
        <v>43</v>
      </c>
      <c r="W781" t="s">
        <v>43</v>
      </c>
      <c r="AA781" t="s">
        <v>41</v>
      </c>
      <c r="AF781" t="s">
        <v>41</v>
      </c>
    </row>
    <row r="782" spans="1:32">
      <c r="A782" t="s">
        <v>1083</v>
      </c>
      <c r="B782" t="s">
        <v>34</v>
      </c>
      <c r="C782" t="s">
        <v>1073</v>
      </c>
      <c r="D782" t="s">
        <v>1078</v>
      </c>
      <c r="E782" t="s">
        <v>55</v>
      </c>
      <c r="F782" t="s">
        <v>38</v>
      </c>
      <c r="G782" s="1">
        <v>43263</v>
      </c>
      <c r="H782" t="s">
        <v>39</v>
      </c>
      <c r="I782" t="s">
        <v>40</v>
      </c>
      <c r="J782" t="s">
        <v>40</v>
      </c>
      <c r="K782">
        <v>4.6900000999999998</v>
      </c>
      <c r="L782">
        <v>3.76</v>
      </c>
      <c r="M782" t="s">
        <v>41</v>
      </c>
      <c r="N782" t="s">
        <v>45</v>
      </c>
      <c r="O782" t="s">
        <v>41</v>
      </c>
      <c r="P782" t="s">
        <v>41</v>
      </c>
      <c r="Q782" t="s">
        <v>41</v>
      </c>
      <c r="R782" t="s">
        <v>41</v>
      </c>
      <c r="S782" t="s">
        <v>41</v>
      </c>
      <c r="T782" t="s">
        <v>41</v>
      </c>
      <c r="W782" t="s">
        <v>43</v>
      </c>
      <c r="AA782" t="s">
        <v>41</v>
      </c>
      <c r="AF782" t="s">
        <v>41</v>
      </c>
    </row>
    <row r="783" spans="1:32">
      <c r="A783" t="s">
        <v>1084</v>
      </c>
      <c r="B783" t="s">
        <v>49</v>
      </c>
      <c r="C783" t="s">
        <v>1073</v>
      </c>
      <c r="D783" t="s">
        <v>1085</v>
      </c>
      <c r="E783" t="s">
        <v>55</v>
      </c>
      <c r="F783" t="s">
        <v>38</v>
      </c>
      <c r="G783" s="1">
        <v>43263</v>
      </c>
      <c r="H783" t="s">
        <v>51</v>
      </c>
      <c r="I783" t="s">
        <v>40</v>
      </c>
      <c r="J783" t="s">
        <v>52</v>
      </c>
      <c r="K783">
        <v>-5.6599997999999996</v>
      </c>
      <c r="L783">
        <v>62.330002</v>
      </c>
      <c r="M783" t="s">
        <v>43</v>
      </c>
      <c r="N783" t="s">
        <v>45</v>
      </c>
      <c r="O783" t="s">
        <v>43</v>
      </c>
      <c r="P783" t="s">
        <v>41</v>
      </c>
      <c r="Q783" t="s">
        <v>41</v>
      </c>
      <c r="R783" t="s">
        <v>41</v>
      </c>
      <c r="S783" t="s">
        <v>43</v>
      </c>
      <c r="T783" t="s">
        <v>41</v>
      </c>
      <c r="U783" t="s">
        <v>43</v>
      </c>
      <c r="V783" t="s">
        <v>43</v>
      </c>
      <c r="W783" t="s">
        <v>43</v>
      </c>
      <c r="AE783" t="s">
        <v>41</v>
      </c>
      <c r="AF783" t="s">
        <v>43</v>
      </c>
    </row>
    <row r="784" spans="1:32">
      <c r="A784" t="s">
        <v>1086</v>
      </c>
      <c r="B784" t="s">
        <v>49</v>
      </c>
      <c r="C784" t="s">
        <v>1073</v>
      </c>
      <c r="D784" t="s">
        <v>1085</v>
      </c>
      <c r="E784" t="s">
        <v>55</v>
      </c>
      <c r="F784" t="s">
        <v>38</v>
      </c>
      <c r="G784" s="1">
        <v>43263</v>
      </c>
      <c r="H784" t="s">
        <v>39</v>
      </c>
      <c r="I784" t="s">
        <v>40</v>
      </c>
      <c r="J784" t="s">
        <v>40</v>
      </c>
      <c r="K784">
        <v>-5.6599997999999996</v>
      </c>
      <c r="L784">
        <v>37.669998</v>
      </c>
      <c r="M784" t="s">
        <v>41</v>
      </c>
      <c r="N784" t="s">
        <v>45</v>
      </c>
      <c r="O784" t="s">
        <v>41</v>
      </c>
      <c r="P784" t="s">
        <v>41</v>
      </c>
      <c r="Q784" t="s">
        <v>41</v>
      </c>
      <c r="R784" t="s">
        <v>41</v>
      </c>
      <c r="S784" t="s">
        <v>41</v>
      </c>
      <c r="T784" t="s">
        <v>41</v>
      </c>
      <c r="U784" t="s">
        <v>41</v>
      </c>
      <c r="V784" t="s">
        <v>41</v>
      </c>
      <c r="W784" t="s">
        <v>43</v>
      </c>
      <c r="AE784" t="s">
        <v>43</v>
      </c>
      <c r="AF784" t="s">
        <v>41</v>
      </c>
    </row>
    <row r="785" spans="1:32">
      <c r="A785" t="s">
        <v>1087</v>
      </c>
      <c r="B785" t="s">
        <v>49</v>
      </c>
      <c r="C785" t="s">
        <v>1073</v>
      </c>
      <c r="D785" t="s">
        <v>1088</v>
      </c>
      <c r="E785" t="s">
        <v>55</v>
      </c>
      <c r="F785" t="s">
        <v>38</v>
      </c>
      <c r="G785" s="1">
        <v>43263</v>
      </c>
      <c r="H785" t="s">
        <v>51</v>
      </c>
      <c r="I785" t="s">
        <v>40</v>
      </c>
      <c r="J785" t="s">
        <v>52</v>
      </c>
      <c r="K785">
        <v>-12.51</v>
      </c>
      <c r="L785">
        <v>100</v>
      </c>
      <c r="M785" t="s">
        <v>43</v>
      </c>
      <c r="N785" t="s">
        <v>45</v>
      </c>
      <c r="O785" t="s">
        <v>41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V785" t="s">
        <v>43</v>
      </c>
    </row>
    <row r="786" spans="1:32">
      <c r="A786" t="s">
        <v>1089</v>
      </c>
      <c r="B786" t="s">
        <v>49</v>
      </c>
      <c r="C786" t="s">
        <v>1073</v>
      </c>
      <c r="D786" t="s">
        <v>1090</v>
      </c>
      <c r="E786" t="s">
        <v>55</v>
      </c>
      <c r="F786" t="s">
        <v>38</v>
      </c>
      <c r="G786" s="1">
        <v>43263</v>
      </c>
      <c r="H786" t="s">
        <v>39</v>
      </c>
      <c r="I786" t="s">
        <v>40</v>
      </c>
      <c r="J786" t="s">
        <v>40</v>
      </c>
      <c r="K786">
        <v>-25.959999</v>
      </c>
      <c r="L786">
        <v>18.450001</v>
      </c>
      <c r="M786" t="s">
        <v>41</v>
      </c>
      <c r="N786" t="s">
        <v>45</v>
      </c>
      <c r="O786" t="s">
        <v>41</v>
      </c>
      <c r="P786" t="s">
        <v>41</v>
      </c>
      <c r="Q786" t="s">
        <v>43</v>
      </c>
      <c r="R786" t="s">
        <v>41</v>
      </c>
      <c r="S786" t="s">
        <v>41</v>
      </c>
      <c r="T786" t="s">
        <v>41</v>
      </c>
      <c r="W786" t="s">
        <v>41</v>
      </c>
      <c r="AA786" t="s">
        <v>41</v>
      </c>
    </row>
    <row r="787" spans="1:32">
      <c r="A787" t="s">
        <v>1091</v>
      </c>
      <c r="B787" t="s">
        <v>49</v>
      </c>
      <c r="C787" t="s">
        <v>1073</v>
      </c>
      <c r="D787" t="s">
        <v>1090</v>
      </c>
      <c r="E787" t="s">
        <v>55</v>
      </c>
      <c r="F787" t="s">
        <v>38</v>
      </c>
      <c r="G787" s="1">
        <v>43263</v>
      </c>
      <c r="H787" t="s">
        <v>51</v>
      </c>
      <c r="I787" t="s">
        <v>40</v>
      </c>
      <c r="J787" t="s">
        <v>52</v>
      </c>
      <c r="K787">
        <v>-25.959999</v>
      </c>
      <c r="L787">
        <v>47.669998</v>
      </c>
      <c r="M787" t="s">
        <v>43</v>
      </c>
      <c r="N787" t="s">
        <v>45</v>
      </c>
      <c r="O787" t="s">
        <v>41</v>
      </c>
      <c r="P787" t="s">
        <v>41</v>
      </c>
      <c r="Q787" t="s">
        <v>41</v>
      </c>
      <c r="R787" t="s">
        <v>41</v>
      </c>
      <c r="S787" t="s">
        <v>41</v>
      </c>
      <c r="T787" t="s">
        <v>41</v>
      </c>
      <c r="W787" t="s">
        <v>43</v>
      </c>
      <c r="AA787" t="s">
        <v>43</v>
      </c>
    </row>
    <row r="788" spans="1:32">
      <c r="A788" t="s">
        <v>1092</v>
      </c>
      <c r="B788" t="s">
        <v>34</v>
      </c>
      <c r="C788" t="s">
        <v>1073</v>
      </c>
      <c r="D788" t="s">
        <v>1090</v>
      </c>
      <c r="E788" t="s">
        <v>55</v>
      </c>
      <c r="F788" t="s">
        <v>38</v>
      </c>
      <c r="G788" s="1">
        <v>43263</v>
      </c>
      <c r="H788" t="s">
        <v>39</v>
      </c>
      <c r="I788" t="s">
        <v>40</v>
      </c>
      <c r="J788" t="s">
        <v>40</v>
      </c>
      <c r="K788">
        <v>-25.959999</v>
      </c>
      <c r="L788">
        <v>27.190000999999999</v>
      </c>
      <c r="M788" t="s">
        <v>41</v>
      </c>
      <c r="N788" t="s">
        <v>45</v>
      </c>
      <c r="O788" t="s">
        <v>41</v>
      </c>
      <c r="P788" t="s">
        <v>43</v>
      </c>
      <c r="Q788" t="s">
        <v>41</v>
      </c>
      <c r="R788" t="s">
        <v>41</v>
      </c>
      <c r="S788" t="s">
        <v>43</v>
      </c>
      <c r="T788" t="s">
        <v>41</v>
      </c>
      <c r="W788" t="s">
        <v>41</v>
      </c>
      <c r="AA788" t="s">
        <v>41</v>
      </c>
    </row>
    <row r="789" spans="1:32">
      <c r="A789" t="s">
        <v>1093</v>
      </c>
      <c r="B789" t="s">
        <v>34</v>
      </c>
      <c r="C789" t="s">
        <v>1073</v>
      </c>
      <c r="D789" t="s">
        <v>1090</v>
      </c>
      <c r="E789" t="s">
        <v>55</v>
      </c>
      <c r="F789" t="s">
        <v>38</v>
      </c>
      <c r="G789" s="1">
        <v>43263</v>
      </c>
      <c r="H789" t="s">
        <v>39</v>
      </c>
      <c r="I789" t="s">
        <v>40</v>
      </c>
      <c r="J789" t="s">
        <v>40</v>
      </c>
      <c r="K789">
        <v>-25.959999</v>
      </c>
      <c r="L789">
        <v>6.6799998</v>
      </c>
      <c r="M789" t="s">
        <v>41</v>
      </c>
      <c r="N789" t="s">
        <v>45</v>
      </c>
      <c r="O789" t="s">
        <v>41</v>
      </c>
      <c r="P789" t="s">
        <v>41</v>
      </c>
      <c r="Q789" t="s">
        <v>41</v>
      </c>
      <c r="R789" t="s">
        <v>41</v>
      </c>
      <c r="S789" t="s">
        <v>43</v>
      </c>
      <c r="T789" t="s">
        <v>41</v>
      </c>
      <c r="W789" t="s">
        <v>41</v>
      </c>
      <c r="AA789" t="s">
        <v>41</v>
      </c>
    </row>
    <row r="790" spans="1:32">
      <c r="A790" t="s">
        <v>1094</v>
      </c>
      <c r="B790" t="s">
        <v>49</v>
      </c>
      <c r="C790" t="s">
        <v>1073</v>
      </c>
      <c r="D790" t="s">
        <v>1095</v>
      </c>
      <c r="E790" t="s">
        <v>55</v>
      </c>
      <c r="F790" t="s">
        <v>38</v>
      </c>
      <c r="G790" s="1">
        <v>43263</v>
      </c>
      <c r="H790" t="s">
        <v>51</v>
      </c>
      <c r="I790" t="s">
        <v>40</v>
      </c>
      <c r="J790" t="s">
        <v>52</v>
      </c>
      <c r="K790">
        <v>-10.029999999999999</v>
      </c>
      <c r="L790">
        <v>72.680000000000007</v>
      </c>
      <c r="M790" t="s">
        <v>43</v>
      </c>
      <c r="N790" t="s">
        <v>45</v>
      </c>
      <c r="O790" t="s">
        <v>41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V790" t="s">
        <v>43</v>
      </c>
      <c r="W790" t="s">
        <v>43</v>
      </c>
      <c r="AF790" t="s">
        <v>41</v>
      </c>
    </row>
    <row r="791" spans="1:32">
      <c r="A791" t="s">
        <v>1096</v>
      </c>
      <c r="B791" t="s">
        <v>34</v>
      </c>
      <c r="C791" t="s">
        <v>1073</v>
      </c>
      <c r="D791" t="s">
        <v>1095</v>
      </c>
      <c r="E791" t="s">
        <v>55</v>
      </c>
      <c r="F791" t="s">
        <v>38</v>
      </c>
      <c r="G791" s="1">
        <v>43263</v>
      </c>
      <c r="H791" t="s">
        <v>39</v>
      </c>
      <c r="I791" t="s">
        <v>40</v>
      </c>
      <c r="J791" t="s">
        <v>40</v>
      </c>
      <c r="K791">
        <v>-10.029999999999999</v>
      </c>
      <c r="L791">
        <v>27.32</v>
      </c>
      <c r="M791" t="s">
        <v>41</v>
      </c>
      <c r="N791" t="s">
        <v>45</v>
      </c>
      <c r="O791" t="s">
        <v>43</v>
      </c>
      <c r="P791" t="s">
        <v>41</v>
      </c>
      <c r="Q791" t="s">
        <v>41</v>
      </c>
      <c r="R791" t="s">
        <v>41</v>
      </c>
      <c r="S791" t="s">
        <v>41</v>
      </c>
      <c r="T791" t="s">
        <v>41</v>
      </c>
      <c r="V791" t="s">
        <v>41</v>
      </c>
      <c r="W791" t="s">
        <v>43</v>
      </c>
      <c r="AF791" t="s">
        <v>43</v>
      </c>
    </row>
    <row r="792" spans="1:32">
      <c r="A792" t="s">
        <v>1097</v>
      </c>
      <c r="B792" t="s">
        <v>34</v>
      </c>
      <c r="C792" t="s">
        <v>1073</v>
      </c>
      <c r="D792" t="s">
        <v>1098</v>
      </c>
      <c r="E792" t="s">
        <v>55</v>
      </c>
      <c r="F792" t="s">
        <v>38</v>
      </c>
      <c r="G792" s="1">
        <v>43263</v>
      </c>
      <c r="H792" t="s">
        <v>51</v>
      </c>
      <c r="I792" t="s">
        <v>40</v>
      </c>
      <c r="J792" t="s">
        <v>52</v>
      </c>
      <c r="K792">
        <v>-40.709999000000003</v>
      </c>
      <c r="L792">
        <v>78.639999000000003</v>
      </c>
      <c r="M792" t="s">
        <v>43</v>
      </c>
      <c r="N792" t="s">
        <v>45</v>
      </c>
      <c r="O792" t="s">
        <v>41</v>
      </c>
      <c r="P792" t="s">
        <v>41</v>
      </c>
      <c r="Q792" t="s">
        <v>41</v>
      </c>
      <c r="R792" t="s">
        <v>41</v>
      </c>
      <c r="S792" t="s">
        <v>41</v>
      </c>
      <c r="T792" t="s">
        <v>41</v>
      </c>
      <c r="AA792" t="s">
        <v>43</v>
      </c>
    </row>
    <row r="793" spans="1:32">
      <c r="A793" t="s">
        <v>1099</v>
      </c>
      <c r="B793" t="s">
        <v>34</v>
      </c>
      <c r="C793" t="s">
        <v>1073</v>
      </c>
      <c r="D793" t="s">
        <v>1098</v>
      </c>
      <c r="E793" t="s">
        <v>55</v>
      </c>
      <c r="F793" t="s">
        <v>38</v>
      </c>
      <c r="G793" s="1">
        <v>43263</v>
      </c>
      <c r="H793" t="s">
        <v>39</v>
      </c>
      <c r="I793" t="s">
        <v>40</v>
      </c>
      <c r="J793" t="s">
        <v>40</v>
      </c>
      <c r="K793">
        <v>-40.709999000000003</v>
      </c>
      <c r="L793">
        <v>21.360001</v>
      </c>
      <c r="M793" t="s">
        <v>41</v>
      </c>
      <c r="N793" t="s">
        <v>45</v>
      </c>
      <c r="O793" t="s">
        <v>41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AA793" t="s">
        <v>41</v>
      </c>
    </row>
    <row r="794" spans="1:32">
      <c r="A794" t="s">
        <v>1100</v>
      </c>
      <c r="B794" t="s">
        <v>49</v>
      </c>
      <c r="C794" t="s">
        <v>1101</v>
      </c>
      <c r="D794" t="s">
        <v>1102</v>
      </c>
      <c r="E794" t="s">
        <v>55</v>
      </c>
      <c r="F794" t="s">
        <v>38</v>
      </c>
      <c r="G794" s="1">
        <v>43319</v>
      </c>
      <c r="H794" t="s">
        <v>51</v>
      </c>
      <c r="I794" t="s">
        <v>40</v>
      </c>
      <c r="J794" t="s">
        <v>52</v>
      </c>
      <c r="K794">
        <v>-8.5100002000000003</v>
      </c>
      <c r="M794" t="s">
        <v>43</v>
      </c>
      <c r="N794" t="s">
        <v>45</v>
      </c>
      <c r="O794" t="s">
        <v>41</v>
      </c>
      <c r="P794" t="s">
        <v>41</v>
      </c>
      <c r="Q794" t="s">
        <v>41</v>
      </c>
      <c r="R794" t="s">
        <v>41</v>
      </c>
      <c r="S794" t="s">
        <v>41</v>
      </c>
      <c r="T794" t="s">
        <v>41</v>
      </c>
      <c r="V794" t="s">
        <v>43</v>
      </c>
      <c r="W794" t="s">
        <v>43</v>
      </c>
      <c r="AA794" t="s">
        <v>41</v>
      </c>
      <c r="AB794" t="s">
        <v>41</v>
      </c>
      <c r="AD794" t="s">
        <v>43</v>
      </c>
    </row>
    <row r="795" spans="1:32">
      <c r="A795" t="s">
        <v>1103</v>
      </c>
      <c r="B795" t="s">
        <v>34</v>
      </c>
      <c r="C795" t="s">
        <v>1101</v>
      </c>
      <c r="D795" t="s">
        <v>1102</v>
      </c>
      <c r="E795" t="s">
        <v>55</v>
      </c>
      <c r="F795" t="s">
        <v>38</v>
      </c>
      <c r="G795" s="1">
        <v>43319</v>
      </c>
      <c r="H795" t="s">
        <v>39</v>
      </c>
      <c r="I795" t="s">
        <v>40</v>
      </c>
      <c r="J795" t="s">
        <v>40</v>
      </c>
      <c r="K795">
        <v>-8.5100002000000003</v>
      </c>
      <c r="M795" t="s">
        <v>41</v>
      </c>
      <c r="N795" t="s">
        <v>45</v>
      </c>
      <c r="O795" t="s">
        <v>43</v>
      </c>
      <c r="P795" t="s">
        <v>41</v>
      </c>
      <c r="Q795" t="s">
        <v>41</v>
      </c>
      <c r="R795" t="s">
        <v>43</v>
      </c>
      <c r="S795" t="s">
        <v>41</v>
      </c>
      <c r="T795" t="s">
        <v>41</v>
      </c>
      <c r="V795" t="s">
        <v>41</v>
      </c>
      <c r="W795" t="s">
        <v>41</v>
      </c>
      <c r="AA795" t="s">
        <v>41</v>
      </c>
      <c r="AB795" t="s">
        <v>41</v>
      </c>
      <c r="AD795" t="s">
        <v>41</v>
      </c>
    </row>
    <row r="796" spans="1:32">
      <c r="A796" t="s">
        <v>1104</v>
      </c>
      <c r="B796" t="s">
        <v>49</v>
      </c>
      <c r="C796" t="s">
        <v>1101</v>
      </c>
      <c r="D796" t="s">
        <v>1102</v>
      </c>
      <c r="E796" t="s">
        <v>55</v>
      </c>
      <c r="F796" t="s">
        <v>38</v>
      </c>
      <c r="G796" s="1">
        <v>43319</v>
      </c>
      <c r="H796" t="s">
        <v>39</v>
      </c>
      <c r="I796" t="s">
        <v>40</v>
      </c>
      <c r="J796" t="s">
        <v>40</v>
      </c>
      <c r="K796">
        <v>-8.5100002000000003</v>
      </c>
      <c r="M796" t="s">
        <v>41</v>
      </c>
      <c r="N796" t="s">
        <v>45</v>
      </c>
      <c r="O796" t="s">
        <v>43</v>
      </c>
      <c r="P796" t="s">
        <v>41</v>
      </c>
      <c r="Q796" t="s">
        <v>41</v>
      </c>
      <c r="R796" t="s">
        <v>41</v>
      </c>
      <c r="S796" t="s">
        <v>43</v>
      </c>
      <c r="T796" t="s">
        <v>41</v>
      </c>
      <c r="V796" t="s">
        <v>41</v>
      </c>
      <c r="W796" t="s">
        <v>41</v>
      </c>
      <c r="AA796" t="s">
        <v>43</v>
      </c>
      <c r="AB796" t="s">
        <v>43</v>
      </c>
      <c r="AD796" t="s">
        <v>41</v>
      </c>
    </row>
    <row r="797" spans="1:32">
      <c r="A797" t="s">
        <v>1105</v>
      </c>
      <c r="B797" t="s">
        <v>34</v>
      </c>
      <c r="C797" t="s">
        <v>1101</v>
      </c>
      <c r="D797" t="s">
        <v>1102</v>
      </c>
      <c r="E797" t="s">
        <v>55</v>
      </c>
      <c r="F797" t="s">
        <v>38</v>
      </c>
      <c r="G797" s="1">
        <v>43319</v>
      </c>
      <c r="H797" t="s">
        <v>39</v>
      </c>
      <c r="I797" t="s">
        <v>40</v>
      </c>
      <c r="J797" t="s">
        <v>40</v>
      </c>
      <c r="K797">
        <v>-8.5100002000000003</v>
      </c>
      <c r="M797" t="s">
        <v>41</v>
      </c>
      <c r="N797" t="s">
        <v>45</v>
      </c>
      <c r="O797" t="s">
        <v>41</v>
      </c>
      <c r="P797" t="s">
        <v>41</v>
      </c>
      <c r="Q797" t="s">
        <v>41</v>
      </c>
      <c r="R797" t="s">
        <v>41</v>
      </c>
      <c r="S797" t="s">
        <v>43</v>
      </c>
      <c r="T797" t="s">
        <v>41</v>
      </c>
      <c r="V797" t="s">
        <v>41</v>
      </c>
      <c r="W797" t="s">
        <v>41</v>
      </c>
      <c r="AA797" t="s">
        <v>41</v>
      </c>
      <c r="AB797" t="s">
        <v>41</v>
      </c>
      <c r="AD797" t="s">
        <v>41</v>
      </c>
    </row>
    <row r="798" spans="1:32">
      <c r="A798" t="s">
        <v>1106</v>
      </c>
      <c r="B798" t="s">
        <v>49</v>
      </c>
      <c r="C798" t="s">
        <v>1101</v>
      </c>
      <c r="D798" t="s">
        <v>1107</v>
      </c>
      <c r="E798" t="s">
        <v>55</v>
      </c>
      <c r="F798" t="s">
        <v>38</v>
      </c>
      <c r="G798" s="1">
        <v>43319</v>
      </c>
      <c r="H798" t="s">
        <v>51</v>
      </c>
      <c r="I798" t="s">
        <v>40</v>
      </c>
      <c r="J798" t="s">
        <v>52</v>
      </c>
      <c r="K798">
        <v>-25.08</v>
      </c>
      <c r="M798" t="s">
        <v>43</v>
      </c>
      <c r="N798" t="s">
        <v>45</v>
      </c>
      <c r="O798" t="s">
        <v>41</v>
      </c>
      <c r="P798" t="s">
        <v>41</v>
      </c>
      <c r="Q798" t="s">
        <v>41</v>
      </c>
      <c r="R798" t="s">
        <v>41</v>
      </c>
      <c r="S798" t="s">
        <v>43</v>
      </c>
      <c r="T798" t="s">
        <v>41</v>
      </c>
    </row>
    <row r="799" spans="1:32">
      <c r="A799" t="s">
        <v>1108</v>
      </c>
      <c r="B799" t="s">
        <v>49</v>
      </c>
      <c r="C799" t="s">
        <v>1101</v>
      </c>
      <c r="D799" t="s">
        <v>1109</v>
      </c>
      <c r="E799" t="s">
        <v>55</v>
      </c>
      <c r="F799" t="s">
        <v>38</v>
      </c>
      <c r="G799" s="1">
        <v>43319</v>
      </c>
      <c r="H799" t="s">
        <v>51</v>
      </c>
      <c r="I799" t="s">
        <v>40</v>
      </c>
      <c r="J799" t="s">
        <v>52</v>
      </c>
      <c r="K799">
        <v>-14.81</v>
      </c>
      <c r="M799" t="s">
        <v>43</v>
      </c>
      <c r="N799" t="s">
        <v>45</v>
      </c>
      <c r="O799" t="s">
        <v>41</v>
      </c>
      <c r="P799" t="s">
        <v>41</v>
      </c>
      <c r="Q799" t="s">
        <v>43</v>
      </c>
      <c r="R799" t="s">
        <v>41</v>
      </c>
      <c r="S799" t="s">
        <v>41</v>
      </c>
      <c r="T799" t="s">
        <v>41</v>
      </c>
      <c r="U799" t="s">
        <v>43</v>
      </c>
      <c r="V799" t="s">
        <v>43</v>
      </c>
      <c r="W799" t="s">
        <v>43</v>
      </c>
      <c r="AD799" t="s">
        <v>43</v>
      </c>
    </row>
    <row r="800" spans="1:32">
      <c r="A800" t="s">
        <v>1110</v>
      </c>
      <c r="B800" t="s">
        <v>34</v>
      </c>
      <c r="C800" t="s">
        <v>1101</v>
      </c>
      <c r="D800" t="s">
        <v>1111</v>
      </c>
      <c r="E800" t="s">
        <v>55</v>
      </c>
      <c r="F800" t="s">
        <v>38</v>
      </c>
      <c r="G800" s="1">
        <v>43319</v>
      </c>
      <c r="H800" t="s">
        <v>39</v>
      </c>
      <c r="I800" t="s">
        <v>40</v>
      </c>
      <c r="J800" t="s">
        <v>40</v>
      </c>
      <c r="K800">
        <v>0.12</v>
      </c>
      <c r="M800" t="s">
        <v>41</v>
      </c>
      <c r="N800" t="s">
        <v>45</v>
      </c>
      <c r="O800" t="s">
        <v>41</v>
      </c>
      <c r="P800" t="s">
        <v>41</v>
      </c>
      <c r="Q800" t="s">
        <v>41</v>
      </c>
      <c r="R800" t="s">
        <v>41</v>
      </c>
      <c r="S800" t="s">
        <v>41</v>
      </c>
      <c r="T800" t="s">
        <v>41</v>
      </c>
      <c r="V800" t="s">
        <v>41</v>
      </c>
      <c r="W800" t="s">
        <v>43</v>
      </c>
      <c r="AA800" t="s">
        <v>43</v>
      </c>
      <c r="AD800" t="s">
        <v>43</v>
      </c>
    </row>
    <row r="801" spans="1:32">
      <c r="A801" t="s">
        <v>1112</v>
      </c>
      <c r="B801" t="s">
        <v>49</v>
      </c>
      <c r="C801" t="s">
        <v>1101</v>
      </c>
      <c r="D801" t="s">
        <v>1111</v>
      </c>
      <c r="E801" t="s">
        <v>55</v>
      </c>
      <c r="F801" t="s">
        <v>38</v>
      </c>
      <c r="G801" s="1">
        <v>43319</v>
      </c>
      <c r="H801" t="s">
        <v>51</v>
      </c>
      <c r="I801" t="s">
        <v>40</v>
      </c>
      <c r="J801" t="s">
        <v>52</v>
      </c>
      <c r="K801">
        <v>0.12</v>
      </c>
      <c r="M801" t="s">
        <v>43</v>
      </c>
      <c r="N801" t="s">
        <v>45</v>
      </c>
      <c r="O801" t="s">
        <v>41</v>
      </c>
      <c r="P801" t="s">
        <v>41</v>
      </c>
      <c r="Q801" t="s">
        <v>41</v>
      </c>
      <c r="R801" t="s">
        <v>41</v>
      </c>
      <c r="S801" t="s">
        <v>43</v>
      </c>
      <c r="T801" t="s">
        <v>41</v>
      </c>
      <c r="V801" t="s">
        <v>43</v>
      </c>
      <c r="W801" t="s">
        <v>43</v>
      </c>
      <c r="AA801" t="s">
        <v>41</v>
      </c>
      <c r="AD801" t="s">
        <v>41</v>
      </c>
    </row>
    <row r="802" spans="1:32">
      <c r="A802" t="s">
        <v>1113</v>
      </c>
      <c r="B802" t="s">
        <v>49</v>
      </c>
      <c r="C802" t="s">
        <v>1101</v>
      </c>
      <c r="D802" t="s">
        <v>1111</v>
      </c>
      <c r="E802" t="s">
        <v>55</v>
      </c>
      <c r="F802" t="s">
        <v>38</v>
      </c>
      <c r="G802" s="1">
        <v>43319</v>
      </c>
      <c r="H802" t="s">
        <v>39</v>
      </c>
      <c r="I802" t="s">
        <v>40</v>
      </c>
      <c r="J802" t="s">
        <v>40</v>
      </c>
      <c r="K802">
        <v>0.12</v>
      </c>
      <c r="M802" t="s">
        <v>41</v>
      </c>
      <c r="N802" t="s">
        <v>45</v>
      </c>
      <c r="O802" t="s">
        <v>41</v>
      </c>
      <c r="P802" t="s">
        <v>41</v>
      </c>
      <c r="Q802" t="s">
        <v>41</v>
      </c>
      <c r="R802" t="s">
        <v>43</v>
      </c>
      <c r="S802" t="s">
        <v>43</v>
      </c>
      <c r="T802" t="s">
        <v>41</v>
      </c>
      <c r="V802" t="s">
        <v>41</v>
      </c>
      <c r="W802" t="s">
        <v>43</v>
      </c>
      <c r="AA802" t="s">
        <v>41</v>
      </c>
      <c r="AD802" t="s">
        <v>41</v>
      </c>
    </row>
    <row r="803" spans="1:32">
      <c r="A803" t="s">
        <v>1114</v>
      </c>
      <c r="B803" t="s">
        <v>34</v>
      </c>
      <c r="C803" t="s">
        <v>1101</v>
      </c>
      <c r="D803" t="s">
        <v>1111</v>
      </c>
      <c r="E803" t="s">
        <v>55</v>
      </c>
      <c r="F803" t="s">
        <v>38</v>
      </c>
      <c r="G803" s="1">
        <v>43319</v>
      </c>
      <c r="H803" t="s">
        <v>39</v>
      </c>
      <c r="I803" t="s">
        <v>40</v>
      </c>
      <c r="J803" t="s">
        <v>40</v>
      </c>
      <c r="K803">
        <v>0.12</v>
      </c>
      <c r="M803" t="s">
        <v>41</v>
      </c>
      <c r="N803" t="s">
        <v>45</v>
      </c>
      <c r="O803" t="s">
        <v>41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V803" t="s">
        <v>41</v>
      </c>
      <c r="W803" t="s">
        <v>41</v>
      </c>
      <c r="AA803" t="s">
        <v>41</v>
      </c>
      <c r="AD803" t="s">
        <v>41</v>
      </c>
    </row>
    <row r="804" spans="1:32">
      <c r="A804" t="s">
        <v>1115</v>
      </c>
      <c r="B804" t="s">
        <v>49</v>
      </c>
      <c r="C804" t="s">
        <v>1116</v>
      </c>
      <c r="D804" t="s">
        <v>1117</v>
      </c>
      <c r="E804" t="s">
        <v>55</v>
      </c>
      <c r="F804" t="s">
        <v>38</v>
      </c>
      <c r="G804" s="1">
        <v>43228</v>
      </c>
      <c r="H804" t="s">
        <v>51</v>
      </c>
      <c r="I804" t="s">
        <v>40</v>
      </c>
      <c r="J804" t="s">
        <v>52</v>
      </c>
      <c r="K804">
        <v>-40.409999999999997</v>
      </c>
      <c r="L804">
        <v>47.240001999999997</v>
      </c>
      <c r="M804" t="s">
        <v>43</v>
      </c>
      <c r="N804" t="s">
        <v>45</v>
      </c>
      <c r="O804" t="s">
        <v>41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</row>
    <row r="805" spans="1:32">
      <c r="A805" t="s">
        <v>1118</v>
      </c>
      <c r="B805" t="s">
        <v>34</v>
      </c>
      <c r="C805" t="s">
        <v>1116</v>
      </c>
      <c r="D805" t="s">
        <v>1117</v>
      </c>
      <c r="E805" t="s">
        <v>55</v>
      </c>
      <c r="F805" t="s">
        <v>38</v>
      </c>
      <c r="G805" s="1">
        <v>43228</v>
      </c>
      <c r="H805" t="s">
        <v>39</v>
      </c>
      <c r="I805" t="s">
        <v>40</v>
      </c>
      <c r="J805" t="s">
        <v>40</v>
      </c>
      <c r="K805">
        <v>-40.409999999999997</v>
      </c>
      <c r="L805">
        <v>38.119999</v>
      </c>
      <c r="M805" t="s">
        <v>41</v>
      </c>
      <c r="N805" t="s">
        <v>45</v>
      </c>
      <c r="O805" t="s">
        <v>41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</row>
    <row r="806" spans="1:32">
      <c r="A806" t="s">
        <v>1119</v>
      </c>
      <c r="B806" t="s">
        <v>34</v>
      </c>
      <c r="C806" t="s">
        <v>1116</v>
      </c>
      <c r="D806" t="s">
        <v>1117</v>
      </c>
      <c r="E806" t="s">
        <v>55</v>
      </c>
      <c r="F806" t="s">
        <v>38</v>
      </c>
      <c r="G806" s="1">
        <v>43228</v>
      </c>
      <c r="H806" t="s">
        <v>39</v>
      </c>
      <c r="I806" t="s">
        <v>40</v>
      </c>
      <c r="J806" t="s">
        <v>40</v>
      </c>
      <c r="K806">
        <v>-40.409999999999997</v>
      </c>
      <c r="L806">
        <v>14.64</v>
      </c>
      <c r="M806" t="s">
        <v>41</v>
      </c>
      <c r="N806" t="s">
        <v>45</v>
      </c>
      <c r="O806" t="s">
        <v>43</v>
      </c>
      <c r="P806" t="s">
        <v>41</v>
      </c>
      <c r="Q806" t="s">
        <v>41</v>
      </c>
      <c r="R806" t="s">
        <v>41</v>
      </c>
      <c r="S806" t="s">
        <v>43</v>
      </c>
      <c r="T806" t="s">
        <v>41</v>
      </c>
    </row>
    <row r="807" spans="1:32">
      <c r="A807" t="s">
        <v>1120</v>
      </c>
      <c r="B807" t="s">
        <v>34</v>
      </c>
      <c r="C807" t="s">
        <v>1116</v>
      </c>
      <c r="D807" t="s">
        <v>1121</v>
      </c>
      <c r="E807" t="s">
        <v>55</v>
      </c>
      <c r="F807" t="s">
        <v>38</v>
      </c>
      <c r="G807" s="1">
        <v>43228</v>
      </c>
      <c r="H807" t="s">
        <v>39</v>
      </c>
      <c r="I807" t="s">
        <v>40</v>
      </c>
      <c r="J807" t="s">
        <v>40</v>
      </c>
      <c r="K807">
        <v>-35.330002</v>
      </c>
      <c r="L807">
        <v>37.43</v>
      </c>
      <c r="M807" t="s">
        <v>41</v>
      </c>
      <c r="N807" t="s">
        <v>45</v>
      </c>
      <c r="O807" t="s">
        <v>43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AF807" t="s">
        <v>43</v>
      </c>
    </row>
    <row r="808" spans="1:32">
      <c r="A808" t="s">
        <v>1122</v>
      </c>
      <c r="B808" t="s">
        <v>49</v>
      </c>
      <c r="C808" t="s">
        <v>1116</v>
      </c>
      <c r="D808" t="s">
        <v>1121</v>
      </c>
      <c r="E808" t="s">
        <v>55</v>
      </c>
      <c r="F808" t="s">
        <v>38</v>
      </c>
      <c r="G808" s="1">
        <v>43228</v>
      </c>
      <c r="H808" t="s">
        <v>51</v>
      </c>
      <c r="I808" t="s">
        <v>40</v>
      </c>
      <c r="J808" t="s">
        <v>52</v>
      </c>
      <c r="K808">
        <v>-35.330002</v>
      </c>
      <c r="L808">
        <v>62.57</v>
      </c>
      <c r="M808" t="s">
        <v>43</v>
      </c>
      <c r="N808" t="s">
        <v>45</v>
      </c>
      <c r="O808" t="s">
        <v>41</v>
      </c>
      <c r="P808" t="s">
        <v>41</v>
      </c>
      <c r="Q808" t="s">
        <v>41</v>
      </c>
      <c r="R808" t="s">
        <v>41</v>
      </c>
      <c r="S808" t="s">
        <v>41</v>
      </c>
      <c r="T808" t="s">
        <v>43</v>
      </c>
      <c r="AF808" t="s">
        <v>41</v>
      </c>
    </row>
    <row r="809" spans="1:32">
      <c r="A809" t="s">
        <v>1123</v>
      </c>
      <c r="B809" t="s">
        <v>49</v>
      </c>
      <c r="C809" t="s">
        <v>1116</v>
      </c>
      <c r="D809" t="s">
        <v>1124</v>
      </c>
      <c r="E809" t="s">
        <v>55</v>
      </c>
      <c r="F809" t="s">
        <v>38</v>
      </c>
      <c r="G809" s="1">
        <v>43228</v>
      </c>
      <c r="H809" t="s">
        <v>39</v>
      </c>
      <c r="I809" t="s">
        <v>40</v>
      </c>
      <c r="J809" t="s">
        <v>40</v>
      </c>
      <c r="K809">
        <v>-47.48</v>
      </c>
      <c r="L809">
        <v>7.2399997999999997</v>
      </c>
      <c r="M809" t="s">
        <v>41</v>
      </c>
      <c r="N809" t="s">
        <v>45</v>
      </c>
      <c r="O809" t="s">
        <v>41</v>
      </c>
      <c r="P809" t="s">
        <v>41</v>
      </c>
      <c r="Q809" t="s">
        <v>41</v>
      </c>
      <c r="R809" t="s">
        <v>41</v>
      </c>
      <c r="S809" t="s">
        <v>41</v>
      </c>
      <c r="T809" t="s">
        <v>41</v>
      </c>
      <c r="AE809" t="s">
        <v>41</v>
      </c>
      <c r="AF809" t="s">
        <v>41</v>
      </c>
    </row>
    <row r="810" spans="1:32">
      <c r="A810" t="s">
        <v>361</v>
      </c>
      <c r="B810" t="s">
        <v>34</v>
      </c>
      <c r="C810" t="s">
        <v>1116</v>
      </c>
      <c r="D810" t="s">
        <v>1124</v>
      </c>
      <c r="E810" t="s">
        <v>55</v>
      </c>
      <c r="F810" t="s">
        <v>38</v>
      </c>
      <c r="G810" s="1">
        <v>43228</v>
      </c>
      <c r="H810" t="s">
        <v>39</v>
      </c>
      <c r="I810" t="s">
        <v>40</v>
      </c>
      <c r="J810" t="s">
        <v>40</v>
      </c>
      <c r="K810">
        <v>-47.48</v>
      </c>
      <c r="L810">
        <v>15.96</v>
      </c>
      <c r="M810" t="s">
        <v>41</v>
      </c>
      <c r="N810" t="s">
        <v>45</v>
      </c>
      <c r="O810" t="s">
        <v>41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AE810" t="s">
        <v>41</v>
      </c>
      <c r="AF810" t="s">
        <v>41</v>
      </c>
    </row>
    <row r="811" spans="1:32">
      <c r="A811" t="s">
        <v>1125</v>
      </c>
      <c r="B811" t="s">
        <v>34</v>
      </c>
      <c r="C811" t="s">
        <v>1116</v>
      </c>
      <c r="D811" t="s">
        <v>1124</v>
      </c>
      <c r="E811" t="s">
        <v>55</v>
      </c>
      <c r="F811" t="s">
        <v>38</v>
      </c>
      <c r="G811" s="1">
        <v>43228</v>
      </c>
      <c r="H811" t="s">
        <v>51</v>
      </c>
      <c r="I811" t="s">
        <v>40</v>
      </c>
      <c r="J811" t="s">
        <v>52</v>
      </c>
      <c r="K811">
        <v>-47.48</v>
      </c>
      <c r="L811">
        <v>52.16</v>
      </c>
      <c r="M811" t="s">
        <v>43</v>
      </c>
      <c r="N811" t="s">
        <v>42</v>
      </c>
      <c r="O811" t="s">
        <v>43</v>
      </c>
      <c r="P811" t="s">
        <v>41</v>
      </c>
      <c r="Q811" t="s">
        <v>43</v>
      </c>
      <c r="R811" t="s">
        <v>41</v>
      </c>
      <c r="S811" t="s">
        <v>41</v>
      </c>
      <c r="T811" t="s">
        <v>41</v>
      </c>
      <c r="AE811" t="s">
        <v>43</v>
      </c>
      <c r="AF811" t="s">
        <v>43</v>
      </c>
    </row>
    <row r="812" spans="1:32">
      <c r="A812" t="s">
        <v>1126</v>
      </c>
      <c r="B812" t="s">
        <v>49</v>
      </c>
      <c r="C812" t="s">
        <v>1116</v>
      </c>
      <c r="D812" t="s">
        <v>1124</v>
      </c>
      <c r="E812" t="s">
        <v>55</v>
      </c>
      <c r="F812" t="s">
        <v>38</v>
      </c>
      <c r="G812" s="1">
        <v>43228</v>
      </c>
      <c r="H812" t="s">
        <v>39</v>
      </c>
      <c r="I812" t="s">
        <v>40</v>
      </c>
      <c r="J812" t="s">
        <v>40</v>
      </c>
      <c r="K812">
        <v>-47.48</v>
      </c>
      <c r="L812">
        <v>24.639999</v>
      </c>
      <c r="M812" t="s">
        <v>41</v>
      </c>
      <c r="N812" t="s">
        <v>45</v>
      </c>
      <c r="O812" t="s">
        <v>41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AE812" t="s">
        <v>41</v>
      </c>
      <c r="AF8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dem_candidates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reddy</cp:lastModifiedBy>
  <dcterms:created xsi:type="dcterms:W3CDTF">2020-08-15T14:01:26Z</dcterms:created>
  <dcterms:modified xsi:type="dcterms:W3CDTF">2020-08-15T15:37:18Z</dcterms:modified>
</cp:coreProperties>
</file>