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myanataraj/Documents/Spring 2025/IC25/DC-WMATA-Metro-Ridership/"/>
    </mc:Choice>
  </mc:AlternateContent>
  <xr:revisionPtr revIDLastSave="0" documentId="8_{ECF2821B-8DD3-3745-8F59-402170AFE412}" xr6:coauthVersionLast="47" xr6:coauthVersionMax="47" xr10:uidLastSave="{00000000-0000-0000-0000-000000000000}"/>
  <bookViews>
    <workbookView xWindow="1100" yWindow="800" windowWidth="28040" windowHeight="17440" xr2:uid="{7288D198-DE04-1C48-9B79-CFC36871A3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  <c r="I3" i="1"/>
  <c r="N3" i="1"/>
  <c r="T3" i="1" s="1"/>
  <c r="N6" i="1"/>
  <c r="M6" i="1"/>
  <c r="M5" i="1"/>
  <c r="N5" i="1"/>
  <c r="M4" i="1"/>
  <c r="N4" i="1"/>
  <c r="M3" i="1"/>
  <c r="J3" i="1" l="1"/>
</calcChain>
</file>

<file path=xl/sharedStrings.xml><?xml version="1.0" encoding="utf-8"?>
<sst xmlns="http://schemas.openxmlformats.org/spreadsheetml/2006/main" count="60" uniqueCount="17">
  <si>
    <t>Indexes</t>
  </si>
  <si>
    <t>Time Period</t>
  </si>
  <si>
    <t>Total Riders</t>
  </si>
  <si>
    <t>Evening (7pm-12am)</t>
  </si>
  <si>
    <t>Late Night (12am-Close)</t>
  </si>
  <si>
    <t>PM Peak (3pm-7pm)</t>
  </si>
  <si>
    <t>Midday (9:30am-3pm)</t>
  </si>
  <si>
    <t>AM Peak (Open-9:30am)</t>
  </si>
  <si>
    <t>Day</t>
  </si>
  <si>
    <t>Weekend</t>
  </si>
  <si>
    <t>Weekday</t>
  </si>
  <si>
    <t>Weekend Avg.</t>
  </si>
  <si>
    <t>Weekday Avg.</t>
  </si>
  <si>
    <t>Months</t>
  </si>
  <si>
    <t>March</t>
  </si>
  <si>
    <t>September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</si>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</sst>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4"/>
      <color rgb="FF000000"/>
      <name val="Helvetica Neue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Helvetica Neue"/>
      <family val="2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4" fontId="2" fillId="0" borderId="0" xfId="0" applyNumberFormat="1" applyFont="1"/>
    <xf numFmtId="16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by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Weekend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Sheet1!$L$3:$L$6</c:f>
              <c:strCache>
                <c:ptCount val="4"/>
                <c:pt idx="0">
                  <c:v>September</c:v>
                </c:pt>
                <c:pt idx="1">
                  <c:v>March</c:v>
                </c:pt>
                <c:pt idx="2">
                  <c:v>September</c:v>
                </c:pt>
                <c:pt idx="3">
                  <c:v>June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202700</c:v>
                </c:pt>
                <c:pt idx="1">
                  <c:v>261700</c:v>
                </c:pt>
                <c:pt idx="2">
                  <c:v>289600</c:v>
                </c:pt>
                <c:pt idx="3">
                  <c:v>282200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A-E947-A0E2-8CB0EB819E6E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Weekday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Sheet1!$L$3:$L$6</c:f>
              <c:strCache>
                <c:ptCount val="4"/>
                <c:pt idx="0">
                  <c:v>September</c:v>
                </c:pt>
                <c:pt idx="1">
                  <c:v>March</c:v>
                </c:pt>
                <c:pt idx="2">
                  <c:v>September</c:v>
                </c:pt>
                <c:pt idx="3">
                  <c:v>June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454700</c:v>
                </c:pt>
                <c:pt idx="1">
                  <c:v>432100</c:v>
                </c:pt>
                <c:pt idx="2">
                  <c:v>381000</c:v>
                </c:pt>
                <c:pt idx="3">
                  <c:v>452600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A-E947-A0E2-8CB0EB81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444863"/>
        <c:axId val="1973668719"/>
      </c:barChart>
      <c:catAx>
        <c:axId val="9374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68719"/>
        <c:crosses val="autoZero"/>
        <c:auto val="1"/>
        <c:lblAlgn val="ctr"/>
        <c:lblOffset val="100"/>
        <c:noMultiLvlLbl val="0"/>
      </c:catAx>
      <c:valAx>
        <c:axId val="19736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Weekends</a:t>
            </a:r>
            <a:r>
              <a:rPr lang="en-US" baseline="0"/>
              <a:t> vs. Weekdays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4D-E54D-8126-C82336741A03}"/>
              </c:ext>
            </c:extLst>
          </c:dPt>
          <c:cat>
            <c:strRef>
              <c:f>Sheet1!$I$2:$J$2</c:f>
              <c:strCache>
                <c:ptCount val="2"/>
                <c:pt idx="0">
                  <c:v>Weekend Avg.</c:v>
                </c:pt>
                <c:pt idx="1">
                  <c:v>Weekday Avg.</c:v>
                </c:pt>
              </c:strCache>
            </c:strRef>
          </c:cat>
          <c:val>
            <c:numRef>
              <c:f>Sheet1!$I$3:$J$3</c:f>
              <c:numCache>
                <c:formatCode>General</c:formatCode>
                <c:ptCount val="2"/>
                <c:pt idx="0">
                  <c:v>259050</c:v>
                </c:pt>
                <c:pt idx="1">
                  <c:v>430100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9544-AE14-C235C8E6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459839"/>
        <c:axId val="1947504399"/>
      </c:barChart>
      <c:catAx>
        <c:axId val="20494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04399"/>
        <c:crosses val="autoZero"/>
        <c:auto val="1"/>
        <c:lblAlgn val="ctr"/>
        <c:lblOffset val="100"/>
        <c:noMultiLvlLbl val="0"/>
      </c:catAx>
      <c:valAx>
        <c:axId val="19475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Number of Riders by Time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Sheet1!$R$3:$R$7</c:f>
              <c:strCache>
                <c:ptCount val="5"/>
                <c:pt idx="0">
                  <c:v>Evening (7pm-12am)</c:v>
                </c:pt>
                <c:pt idx="1">
                  <c:v>Late Night (12am-Close)</c:v>
                </c:pt>
                <c:pt idx="2">
                  <c:v>PM Peak (3pm-7pm)</c:v>
                </c:pt>
                <c:pt idx="3">
                  <c:v>Midday (9:30am-3pm)</c:v>
                </c:pt>
                <c:pt idx="4">
                  <c:v>AM Peak (Open-9:30am)</c:v>
                </c:pt>
              </c:strCache>
            </c:strRef>
          </c:cat>
          <c:val>
            <c:numRef>
              <c:f>Sheet1!$S$3:$S$7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1B6-AC44-9FE0-B2B35081CBC7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Total Riders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Sheet1!$R$3:$R$7</c:f>
              <c:strCache>
                <c:ptCount val="5"/>
                <c:pt idx="0">
                  <c:v>Evening (7pm-12am)</c:v>
                </c:pt>
                <c:pt idx="1">
                  <c:v>Late Night (12am-Close)</c:v>
                </c:pt>
                <c:pt idx="2">
                  <c:v>PM Peak (3pm-7pm)</c:v>
                </c:pt>
                <c:pt idx="3">
                  <c:v>Midday (9:30am-3pm)</c:v>
                </c:pt>
                <c:pt idx="4">
                  <c:v>AM Peak (Open-9:30am)</c:v>
                </c:pt>
              </c:strCache>
            </c:strRef>
          </c:cat>
          <c:val>
            <c:numRef>
              <c:f>Sheet1!$T$3:$T$7</c:f>
              <c:numCache>
                <c:formatCode>General</c:formatCode>
                <c:ptCount val="5"/>
                <c:pt idx="0">
                  <c:v>107050</c:v>
                </c:pt>
                <c:pt idx="1">
                  <c:v>1350</c:v>
                </c:pt>
                <c:pt idx="2">
                  <c:v>124537.5</c:v>
                </c:pt>
                <c:pt idx="3">
                  <c:v>92487.5</c:v>
                </c:pt>
                <c:pt idx="4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6-AC44-9FE0-B2B35081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561103"/>
        <c:axId val="72755535"/>
      </c:barChart>
      <c:catAx>
        <c:axId val="126456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5535"/>
        <c:crosses val="autoZero"/>
        <c:auto val="1"/>
        <c:lblAlgn val="ctr"/>
        <c:lblOffset val="100"/>
        <c:noMultiLvlLbl val="0"/>
      </c:catAx>
      <c:valAx>
        <c:axId val="727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6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Evening (7pm-12am)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BC-D344-AB2A-2A4AA9FE8AC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BC-D344-AB2A-2A4AA9FE8AC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BC-D344-AB2A-2A4AA9FE8A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BC-D344-AB2A-2A4AA9FE8AC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BC-D344-AB2A-2A4AA9FE8AC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4BC-D344-AB2A-2A4AA9FE8ACE}"/>
              </c:ext>
            </c:extLst>
          </c:dPt>
          <c:cat>
            <c:numRef>
              <c:f>(Sheet1!$B$2,Sheet1!$B$7,Sheet1!$B$12,Sheet1!$B$17,Sheet1!$B$22,Sheet1!$B$27,Sheet1!$B$32,Sheet1!$B$37)</c:f>
              <c:numCache>
                <c:formatCode>m/d;@</c:formatCode>
                <c:ptCount val="8"/>
                <c:pt idx="0">
                  <c:v>45630</c:v>
                </c:pt>
                <c:pt idx="1">
                  <c:v>45647</c:v>
                </c:pt>
                <c:pt idx="2">
                  <c:v>45357</c:v>
                </c:pt>
                <c:pt idx="3">
                  <c:v>45374</c:v>
                </c:pt>
                <c:pt idx="4">
                  <c:v>45539</c:v>
                </c:pt>
                <c:pt idx="5">
                  <c:v>45556</c:v>
                </c:pt>
                <c:pt idx="6">
                  <c:v>45448</c:v>
                </c:pt>
                <c:pt idx="7">
                  <c:v>45458</c:v>
                </c:pt>
              </c:numCache>
            </c:numRef>
          </c:cat>
          <c:val>
            <c:numRef>
              <c:f>(Sheet1!$D$2,Sheet1!$D$7,Sheet1!$D$12,Sheet1!$D$17,Sheet1!$D$22,Sheet1!$D$27,Sheet1!$D$32,Sheet1!$D$37)</c:f>
              <c:numCache>
                <c:formatCode>General</c:formatCode>
                <c:ptCount val="8"/>
                <c:pt idx="0">
                  <c:v>49900</c:v>
                </c:pt>
                <c:pt idx="1">
                  <c:v>35200</c:v>
                </c:pt>
                <c:pt idx="2">
                  <c:v>49100</c:v>
                </c:pt>
                <c:pt idx="3">
                  <c:v>57200</c:v>
                </c:pt>
                <c:pt idx="4">
                  <c:v>46700</c:v>
                </c:pt>
                <c:pt idx="5">
                  <c:v>63800</c:v>
                </c:pt>
                <c:pt idx="6">
                  <c:v>51100</c:v>
                </c:pt>
                <c:pt idx="7">
                  <c:v>60100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D344-AB2A-2A4AA9F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5732687"/>
        <c:axId val="1478464127"/>
      </c:barChart>
      <c:catAx>
        <c:axId val="160573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64127"/>
        <c:crosses val="autoZero"/>
        <c:auto val="0"/>
        <c:lblAlgn val="ctr"/>
        <c:lblOffset val="100"/>
        <c:noMultiLvlLbl val="0"/>
      </c:catAx>
      <c:valAx>
        <c:axId val="14784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7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</a:t>
            </a:r>
            <a:r>
              <a:rPr lang="en-US" baseline="0"/>
              <a:t> Night (12am - Close)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EF-2E4C-BC58-55EDAA486BB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EF-2E4C-BC58-55EDAA486BB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F5-D943-B342-F44982E07CB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F5-D943-B342-F44982E07CB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F5-D943-B342-F44982E07CB4}"/>
              </c:ext>
            </c:extLst>
          </c:dPt>
          <c:cat>
            <c:numRef>
              <c:f>(Sheet1!$B$3,Sheet1!$B$8,Sheet1!$B$13,Sheet1!$B$18,Sheet1!$B$23,Sheet1!$B$28,Sheet1!$B$33,Sheet1!$B$38)</c:f>
              <c:numCache>
                <c:formatCode>m/d;@</c:formatCode>
                <c:ptCount val="8"/>
                <c:pt idx="0">
                  <c:v>45630</c:v>
                </c:pt>
                <c:pt idx="1">
                  <c:v>45647</c:v>
                </c:pt>
                <c:pt idx="2">
                  <c:v>45357</c:v>
                </c:pt>
                <c:pt idx="3">
                  <c:v>45374</c:v>
                </c:pt>
                <c:pt idx="4">
                  <c:v>45539</c:v>
                </c:pt>
                <c:pt idx="5">
                  <c:v>45556</c:v>
                </c:pt>
                <c:pt idx="6">
                  <c:v>45448</c:v>
                </c:pt>
                <c:pt idx="7">
                  <c:v>45458</c:v>
                </c:pt>
              </c:numCache>
            </c:numRef>
          </c:cat>
          <c:val>
            <c:numRef>
              <c:f>(Sheet1!$D$3,Sheet1!$D$8,Sheet1!$D$13,Sheet1!$D$18,Sheet1!$D$23,Sheet1!$D$28,Sheet1!$D$33,Sheet1!$D$38)</c:f>
              <c:numCache>
                <c:formatCode>General</c:formatCode>
                <c:ptCount val="8"/>
                <c:pt idx="0">
                  <c:v>200</c:v>
                </c:pt>
                <c:pt idx="1">
                  <c:v>1500</c:v>
                </c:pt>
                <c:pt idx="2">
                  <c:v>200</c:v>
                </c:pt>
                <c:pt idx="3">
                  <c:v>2200</c:v>
                </c:pt>
                <c:pt idx="4">
                  <c:v>0</c:v>
                </c:pt>
                <c:pt idx="5">
                  <c:v>3900</c:v>
                </c:pt>
                <c:pt idx="6">
                  <c:v>100</c:v>
                </c:pt>
                <c:pt idx="7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9-BA4F-A5C0-FB02F31F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2033295"/>
        <c:axId val="287152320"/>
      </c:barChart>
      <c:catAx>
        <c:axId val="139203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52320"/>
        <c:crosses val="autoZero"/>
        <c:auto val="0"/>
        <c:lblAlgn val="ctr"/>
        <c:lblOffset val="100"/>
        <c:noMultiLvlLbl val="0"/>
      </c:catAx>
      <c:valAx>
        <c:axId val="287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Riders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54292512759003E-2"/>
              <c:y val="0.40016002147309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 Peak (3pm-7pm)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4-3B48-8372-CA129919F5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854-3B48-8372-CA129919F55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4-3B48-8372-CA129919F5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54-3B48-8372-CA129919F55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54-3B48-8372-CA129919F55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854-3B48-8372-CA129919F55E}"/>
              </c:ext>
            </c:extLst>
          </c:dPt>
          <c:cat>
            <c:numRef>
              <c:f>(Sheet1!$B$4,Sheet1!$B$9,Sheet1!$B$14,Sheet1!$B$19,Sheet1!$B$24,Sheet1!$B$29,Sheet1!$B$34,Sheet1!$B$39)</c:f>
              <c:numCache>
                <c:formatCode>m/d;@</c:formatCode>
                <c:ptCount val="8"/>
                <c:pt idx="0">
                  <c:v>45630</c:v>
                </c:pt>
                <c:pt idx="1">
                  <c:v>45647</c:v>
                </c:pt>
                <c:pt idx="2">
                  <c:v>45357</c:v>
                </c:pt>
                <c:pt idx="3">
                  <c:v>45374</c:v>
                </c:pt>
                <c:pt idx="4">
                  <c:v>45539</c:v>
                </c:pt>
                <c:pt idx="5">
                  <c:v>45556</c:v>
                </c:pt>
                <c:pt idx="6">
                  <c:v>45448</c:v>
                </c:pt>
                <c:pt idx="7">
                  <c:v>45458</c:v>
                </c:pt>
              </c:numCache>
            </c:numRef>
          </c:cat>
          <c:val>
            <c:numRef>
              <c:f>(Sheet1!$D$4,Sheet1!$D$9,Sheet1!$D$14,Sheet1!$D$19,Sheet1!$D$24,Sheet1!$D$29,Sheet1!$D$34,Sheet1!$D$39)</c:f>
              <c:numCache>
                <c:formatCode>General</c:formatCode>
                <c:ptCount val="8"/>
                <c:pt idx="0">
                  <c:v>168400</c:v>
                </c:pt>
                <c:pt idx="1">
                  <c:v>68700</c:v>
                </c:pt>
                <c:pt idx="2">
                  <c:v>159700</c:v>
                </c:pt>
                <c:pt idx="3">
                  <c:v>93300</c:v>
                </c:pt>
                <c:pt idx="4">
                  <c:v>157800</c:v>
                </c:pt>
                <c:pt idx="5">
                  <c:v>91200</c:v>
                </c:pt>
                <c:pt idx="6">
                  <c:v>163200</c:v>
                </c:pt>
                <c:pt idx="7">
                  <c:v>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B-5D42-A032-BD80B03E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9442192"/>
        <c:axId val="298531904"/>
      </c:barChart>
      <c:catAx>
        <c:axId val="2994421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1904"/>
        <c:crosses val="autoZero"/>
        <c:auto val="0"/>
        <c:lblAlgn val="ctr"/>
        <c:lblOffset val="100"/>
        <c:noMultiLvlLbl val="1"/>
      </c:catAx>
      <c:valAx>
        <c:axId val="2985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4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Midday</a:t>
            </a:r>
            <a:r>
              <a:rPr lang="en-US" baseline="0"/>
              <a:t> (9:30am - 3pm)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72-0048-BB36-C713A94B46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72-0048-BB36-C713A94B46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2-0048-BB36-C713A94B46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72-0048-BB36-C713A94B467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72-0048-BB36-C713A94B467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72-0048-BB36-C713A94B4676}"/>
              </c:ext>
            </c:extLst>
          </c:dPt>
          <c:cat>
            <c:numRef>
              <c:f>(Sheet1!$B$5,Sheet1!$B$10,Sheet1!$B$15,Sheet1!$B$20,Sheet1!$B$25,Sheet1!$B$30,Sheet1!$B$35,Sheet1!$B$40)</c:f>
              <c:numCache>
                <c:formatCode>m/d;@</c:formatCode>
                <c:ptCount val="8"/>
                <c:pt idx="0">
                  <c:v>45630</c:v>
                </c:pt>
                <c:pt idx="1">
                  <c:v>45647</c:v>
                </c:pt>
                <c:pt idx="2">
                  <c:v>45357</c:v>
                </c:pt>
                <c:pt idx="3">
                  <c:v>45374</c:v>
                </c:pt>
                <c:pt idx="4">
                  <c:v>45539</c:v>
                </c:pt>
                <c:pt idx="5">
                  <c:v>45556</c:v>
                </c:pt>
                <c:pt idx="6">
                  <c:v>45448</c:v>
                </c:pt>
                <c:pt idx="7">
                  <c:v>45458</c:v>
                </c:pt>
              </c:numCache>
            </c:numRef>
          </c:cat>
          <c:val>
            <c:numRef>
              <c:f>(Sheet1!$D$5,Sheet1!$D$10,Sheet1!$D$15,Sheet1!$D$20,Sheet1!$D$25,Sheet1!$D$30,Sheet1!$D$35,Sheet1!$D$40)</c:f>
              <c:numCache>
                <c:formatCode>General</c:formatCode>
                <c:ptCount val="8"/>
                <c:pt idx="0">
                  <c:v>93000</c:v>
                </c:pt>
                <c:pt idx="1">
                  <c:v>79700</c:v>
                </c:pt>
                <c:pt idx="2">
                  <c:v>86300</c:v>
                </c:pt>
                <c:pt idx="3">
                  <c:v>89800</c:v>
                </c:pt>
                <c:pt idx="4">
                  <c:v>87000</c:v>
                </c:pt>
                <c:pt idx="5">
                  <c:v>106600</c:v>
                </c:pt>
                <c:pt idx="6">
                  <c:v>96600</c:v>
                </c:pt>
                <c:pt idx="7">
                  <c:v>100900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9A49-B295-0CFF8379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6235840"/>
        <c:axId val="1136964608"/>
      </c:barChart>
      <c:catAx>
        <c:axId val="77623584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64608"/>
        <c:crosses val="autoZero"/>
        <c:auto val="0"/>
        <c:lblAlgn val="ctr"/>
        <c:lblOffset val="100"/>
        <c:noMultiLvlLbl val="1"/>
      </c:catAx>
      <c:valAx>
        <c:axId val="1136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2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 Peak (Open - 9:30am) Data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10-AD46-92C0-7076D31C42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10-AD46-92C0-7076D31C42F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10-AD46-92C0-7076D31C42F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10-AD46-92C0-7076D31C42F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10-AD46-92C0-7076D31C42F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310-AD46-92C0-7076D31C42FB}"/>
              </c:ext>
            </c:extLst>
          </c:dPt>
          <c:cat>
            <c:numRef>
              <c:f>(Sheet1!$B$6,Sheet1!$B$11,Sheet1!$B$16,Sheet1!$B$21,Sheet1!$B$26,Sheet1!$B$31,Sheet1!$B$36,Sheet1!$B$41)</c:f>
              <c:numCache>
                <c:formatCode>m/d;@</c:formatCode>
                <c:ptCount val="8"/>
                <c:pt idx="0">
                  <c:v>45630</c:v>
                </c:pt>
                <c:pt idx="1">
                  <c:v>45647</c:v>
                </c:pt>
                <c:pt idx="2">
                  <c:v>45357</c:v>
                </c:pt>
                <c:pt idx="3">
                  <c:v>45374</c:v>
                </c:pt>
                <c:pt idx="4">
                  <c:v>45539</c:v>
                </c:pt>
                <c:pt idx="5">
                  <c:v>45556</c:v>
                </c:pt>
                <c:pt idx="6">
                  <c:v>45448</c:v>
                </c:pt>
                <c:pt idx="7">
                  <c:v>45458</c:v>
                </c:pt>
              </c:numCache>
            </c:numRef>
          </c:cat>
          <c:val>
            <c:numRef>
              <c:f>(Sheet1!$D$6,Sheet1!$D$11,Sheet1!$D$16,Sheet1!$D$21,Sheet1!$D$26,Sheet1!$D$31,Sheet1!$D$36,Sheet1!$D$41)</c:f>
              <c:numCache>
                <c:formatCode>General</c:formatCode>
                <c:ptCount val="8"/>
                <c:pt idx="0">
                  <c:v>143200</c:v>
                </c:pt>
                <c:pt idx="1">
                  <c:v>17600</c:v>
                </c:pt>
                <c:pt idx="2">
                  <c:v>136800</c:v>
                </c:pt>
                <c:pt idx="3">
                  <c:v>19200</c:v>
                </c:pt>
                <c:pt idx="4">
                  <c:v>136200</c:v>
                </c:pt>
                <c:pt idx="5">
                  <c:v>24100</c:v>
                </c:pt>
                <c:pt idx="6">
                  <c:v>141600</c:v>
                </c:pt>
                <c:pt idx="7">
                  <c:v>24500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0-AD46-92C0-7076D31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273200"/>
        <c:axId val="1122936640"/>
      </c:barChart>
      <c:catAx>
        <c:axId val="3862732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36640"/>
        <c:crosses val="autoZero"/>
        <c:auto val="0"/>
        <c:lblAlgn val="ctr"/>
        <c:lblOffset val="100"/>
        <c:noMultiLvlLbl val="0"/>
      </c:catAx>
      <c:valAx>
        <c:axId val="1122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238760</xdr:colOff>
      <xdr:row>22</xdr:row>
      <xdr:rowOff>50800</xdr:rowOff>
    </xdr:from>
    <xdr:to>
      <xdr:col>10</xdr:col>
      <xdr:colOff>695960</xdr:colOff>
      <xdr:row>33</xdr:row>
      <xdr:rowOff>223520</xdr:rowOff>
    </xdr:to>
    <xdr:graphicFrame macro="">
      <xdr:nvGraphicFramePr>
        <xdr:cNvPr id="74" name="Chart 7">
          <a:extLst>
            <a:ext uri="{FF2B5EF4-FFF2-40B4-BE49-F238E27FC236}">
              <a16:creationId xmlns:a16="http://schemas.microsoft.com/office/drawing/2014/main" id="{25BDF281-6DFA-1B14-233E-CDEE400A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574040</xdr:colOff>
      <xdr:row>7</xdr:row>
      <xdr:rowOff>71120</xdr:rowOff>
    </xdr:from>
    <xdr:to>
      <xdr:col>10</xdr:col>
      <xdr:colOff>208280</xdr:colOff>
      <xdr:row>19</xdr:row>
      <xdr:rowOff>10160</xdr:rowOff>
    </xdr:to>
    <xdr:graphicFrame macro="">
      <xdr:nvGraphicFramePr>
        <xdr:cNvPr id="101" name="Chart 8">
          <a:extLst>
            <a:ext uri="{FF2B5EF4-FFF2-40B4-BE49-F238E27FC236}">
              <a16:creationId xmlns:a16="http://schemas.microsoft.com/office/drawing/2014/main" id="{E5AB6DB0-B2F6-4ED2-4445-0D1DB7140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1643</xdr:colOff>
      <xdr:row>8</xdr:row>
      <xdr:rowOff>209177</xdr:rowOff>
    </xdr:from>
    <xdr:to>
      <xdr:col>24</xdr:col>
      <xdr:colOff>417007</xdr:colOff>
      <xdr:row>20</xdr:row>
      <xdr:rowOff>209176</xdr:rowOff>
    </xdr:to>
    <xdr:graphicFrame macro="">
      <xdr:nvGraphicFramePr>
        <xdr:cNvPr id="215" name="Chart 56">
          <a:extLst>
            <a:ext uri="{FF2B5EF4-FFF2-40B4-BE49-F238E27FC236}">
              <a16:creationId xmlns:a16="http://schemas.microsoft.com/office/drawing/2014/main" id="{62667272-8A0F-2C90-6474-23E25B45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503584</xdr:colOff>
      <xdr:row>9</xdr:row>
      <xdr:rowOff>156449</xdr:rowOff>
    </xdr:from>
    <xdr:to>
      <xdr:col>18</xdr:col>
      <xdr:colOff>106018</xdr:colOff>
      <xdr:row>21</xdr:row>
      <xdr:rowOff>107489</xdr:rowOff>
    </xdr:to>
    <xdr:graphicFrame macro="">
      <xdr:nvGraphicFramePr>
        <xdr:cNvPr id="248" name="Chart 58">
          <a:extLst>
            <a:ext uri="{FF2B5EF4-FFF2-40B4-BE49-F238E27FC236}">
              <a16:creationId xmlns:a16="http://schemas.microsoft.com/office/drawing/2014/main" id="{CDFCF13F-E31D-132F-C41D-23EECE91E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568960</xdr:colOff>
      <xdr:row>39</xdr:row>
      <xdr:rowOff>187395</xdr:rowOff>
    </xdr:from>
    <xdr:to>
      <xdr:col>17</xdr:col>
      <xdr:colOff>206597</xdr:colOff>
      <xdr:row>53</xdr:row>
      <xdr:rowOff>8769</xdr:rowOff>
    </xdr:to>
    <xdr:graphicFrame macro="">
      <xdr:nvGraphicFramePr>
        <xdr:cNvPr id="139" name="Chart 59">
          <a:extLst>
            <a:ext uri="{FF2B5EF4-FFF2-40B4-BE49-F238E27FC236}">
              <a16:creationId xmlns:a16="http://schemas.microsoft.com/office/drawing/2014/main" id="{453DB8E4-CA48-D34D-881A-6974137ACCB1}"/>
            </a:ext>
            <a:ext uri="{147F2762-F138-4A5C-976F-8EAC2B608ADB}">
              <a16:predDERef xmlns:a16="http://schemas.microsoft.com/office/drawing/2014/main" pred="{CDFCF13F-E31D-132F-C41D-23EECE91E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124477</xdr:colOff>
      <xdr:row>23</xdr:row>
      <xdr:rowOff>36553</xdr:rowOff>
    </xdr:from>
    <xdr:to>
      <xdr:col>17</xdr:col>
      <xdr:colOff>586561</xdr:colOff>
      <xdr:row>35</xdr:row>
      <xdr:rowOff>44369</xdr:rowOff>
    </xdr:to>
    <xdr:graphicFrame macro="">
      <xdr:nvGraphicFramePr>
        <xdr:cNvPr id="138" name="Chart 216">
          <a:extLst>
            <a:ext uri="{FF2B5EF4-FFF2-40B4-BE49-F238E27FC236}">
              <a16:creationId xmlns:a16="http://schemas.microsoft.com/office/drawing/2014/main" id="{3018E469-F273-CFD5-F693-CD82C421C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96520</xdr:colOff>
      <xdr:row>36</xdr:row>
      <xdr:rowOff>106680</xdr:rowOff>
    </xdr:from>
    <xdr:to>
      <xdr:col>10</xdr:col>
      <xdr:colOff>553720</xdr:colOff>
      <xdr:row>49</xdr:row>
      <xdr:rowOff>55880</xdr:rowOff>
    </xdr:to>
    <xdr:graphicFrame macro="">
      <xdr:nvGraphicFramePr>
        <xdr:cNvPr id="133" name="Chart 120">
          <a:extLst>
            <a:ext uri="{FF2B5EF4-FFF2-40B4-BE49-F238E27FC236}">
              <a16:creationId xmlns:a16="http://schemas.microsoft.com/office/drawing/2014/main" id="{9A98C1F2-6804-B443-3B4E-ADCF70511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731235</xdr:colOff>
      <xdr:row>25</xdr:row>
      <xdr:rowOff>290</xdr:rowOff>
    </xdr:from>
    <xdr:to>
      <xdr:col>24</xdr:col>
      <xdr:colOff>333670</xdr:colOff>
      <xdr:row>36</xdr:row>
      <xdr:rowOff>209405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75C7B3E7-49E2-961B-23FD-296A5FEE1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E91CD-F35E-3B47-AC74-378F93CDF0FD}">
  <dimension ref="A1:T41"/>
  <sheetViews>
    <sheetView tabSelected="1" topLeftCell="A3" zoomScale="75" workbookViewId="0">
      <selection activeCell="Z25" sqref="Z25"/>
    </sheetView>
  </sheetViews>
  <sheetFormatPr baseColWidth="10" defaultRowHeight="16" x14ac:dyDescent="0.2"/>
  <cols>
    <col min="1" max="1" width="11" bestFit="1" customWidth="1"/>
    <col min="2" max="2" width="10.83203125" style="6"/>
    <col min="3" max="3" width="22.6640625" bestFit="1" customWidth="1"/>
  </cols>
  <sheetData>
    <row r="1" spans="1:20" ht="18" x14ac:dyDescent="0.2">
      <c r="A1" s="2" t="s">
        <v>0</v>
      </c>
      <c r="B1" s="5" t="s">
        <v>8</v>
      </c>
      <c r="C1" s="2" t="s">
        <v>1</v>
      </c>
      <c r="D1" s="2" t="s">
        <v>2</v>
      </c>
    </row>
    <row r="2" spans="1:20" ht="18" x14ac:dyDescent="0.2">
      <c r="A2" s="2">
        <v>0</v>
      </c>
      <c r="B2" s="6">
        <v>45630</v>
      </c>
      <c r="C2" s="4" t="s">
        <v>3</v>
      </c>
      <c r="D2" s="4">
        <v>49900</v>
      </c>
      <c r="I2" s="3" t="s">
        <v>11</v>
      </c>
      <c r="J2" s="3" t="s">
        <v>12</v>
      </c>
      <c r="L2" s="7" t="s">
        <v>13</v>
      </c>
      <c r="M2" s="3" t="s">
        <v>9</v>
      </c>
      <c r="N2" s="3" t="s">
        <v>10</v>
      </c>
      <c r="R2" s="7" t="s">
        <v>1</v>
      </c>
      <c r="T2" s="7" t="s">
        <v>2</v>
      </c>
    </row>
    <row r="3" spans="1:20" ht="18" x14ac:dyDescent="0.2">
      <c r="A3" s="2">
        <v>1</v>
      </c>
      <c r="B3" s="6">
        <v>45630</v>
      </c>
      <c r="C3" s="4" t="s">
        <v>4</v>
      </c>
      <c r="D3" s="4">
        <v>200</v>
      </c>
      <c r="I3">
        <f>AVERAGE(M3:M6)</f>
        <v>259050</v>
      </c>
      <c r="J3">
        <f>AVERAGE(N3:N6)</f>
        <v>430100</v>
      </c>
      <c r="L3" t="s">
        <v>15</v>
      </c>
      <c r="M3">
        <f>SUM(D7:E11)</f>
        <v>202700</v>
      </c>
      <c r="N3">
        <f>SUM(D2:D6)</f>
        <v>454700</v>
      </c>
      <c r="R3" s="4" t="s">
        <v>3</v>
      </c>
      <c r="T3">
        <f>AVERAGE(M3:S3,D2,D7,D12,D17,D22,D27,D32,D37)</f>
        <v>107050</v>
      </c>
    </row>
    <row r="4" spans="1:20" ht="18" x14ac:dyDescent="0.2">
      <c r="A4" s="2">
        <v>2</v>
      </c>
      <c r="B4" s="6">
        <v>45630</v>
      </c>
      <c r="C4" s="4" t="s">
        <v>5</v>
      </c>
      <c r="D4" s="4">
        <v>168400</v>
      </c>
      <c r="L4" t="s">
        <v>14</v>
      </c>
      <c r="M4">
        <f>SUM(D17:E21)</f>
        <v>261700</v>
      </c>
      <c r="N4">
        <f>SUM(D12:D16)</f>
        <v>432100</v>
      </c>
      <c r="R4" s="4" t="s">
        <v>4</v>
      </c>
      <c r="T4">
        <f>AVERAGE(D3,D8,D13,D23,D18,D28,D33,D38)</f>
        <v>1350</v>
      </c>
    </row>
    <row r="5" spans="1:20" ht="18" x14ac:dyDescent="0.2">
      <c r="A5" s="2">
        <v>3</v>
      </c>
      <c r="B5" s="6">
        <v>45630</v>
      </c>
      <c r="C5" s="4" t="s">
        <v>6</v>
      </c>
      <c r="D5" s="4">
        <v>93000</v>
      </c>
      <c r="L5" t="s">
        <v>15</v>
      </c>
      <c r="M5">
        <f>SUM(D27:D31)</f>
        <v>289600</v>
      </c>
      <c r="N5">
        <f>SUM(D23:F26)</f>
        <v>381000</v>
      </c>
      <c r="R5" s="4" t="s">
        <v>5</v>
      </c>
      <c r="T5">
        <f>AVERAGE(D4,D9,D14,D19,D24,D29,D34,D39)</f>
        <v>124537.5</v>
      </c>
    </row>
    <row r="6" spans="1:20" ht="18" x14ac:dyDescent="0.2">
      <c r="A6" s="2">
        <v>4</v>
      </c>
      <c r="B6" s="6">
        <v>45630</v>
      </c>
      <c r="C6" s="4" t="s">
        <v>7</v>
      </c>
      <c r="D6" s="4">
        <v>143200</v>
      </c>
      <c r="L6" t="s">
        <v>16</v>
      </c>
      <c r="M6">
        <f>SUM(D37:D41)</f>
        <v>282200</v>
      </c>
      <c r="N6">
        <f>SUM(D32:D36)</f>
        <v>452600</v>
      </c>
      <c r="R6" s="4" t="s">
        <v>6</v>
      </c>
      <c r="T6">
        <f>AVERAGE(D5,D10,D15,D20,D25,D30,D35,D40)</f>
        <v>92487.5</v>
      </c>
    </row>
    <row r="7" spans="1:20" ht="18" x14ac:dyDescent="0.2">
      <c r="A7" s="2">
        <v>5</v>
      </c>
      <c r="B7" s="6">
        <v>45647</v>
      </c>
      <c r="C7" s="4" t="s">
        <v>3</v>
      </c>
      <c r="D7" s="4">
        <v>35200</v>
      </c>
      <c r="R7" s="4" t="s">
        <v>7</v>
      </c>
      <c r="T7">
        <f>AVERAGE(D6,D11,D16,D21,D26,D31,D36,D41)</f>
        <v>80400</v>
      </c>
    </row>
    <row r="8" spans="1:20" ht="18" x14ac:dyDescent="0.2">
      <c r="A8" s="2">
        <v>6</v>
      </c>
      <c r="B8" s="6">
        <v>45647</v>
      </c>
      <c r="C8" s="4" t="s">
        <v>4</v>
      </c>
      <c r="D8" s="4">
        <v>1500</v>
      </c>
    </row>
    <row r="9" spans="1:20" ht="18" x14ac:dyDescent="0.2">
      <c r="A9" s="2">
        <v>7</v>
      </c>
      <c r="B9" s="6">
        <v>45647</v>
      </c>
      <c r="C9" s="4" t="s">
        <v>5</v>
      </c>
      <c r="D9" s="4">
        <v>68700</v>
      </c>
    </row>
    <row r="10" spans="1:20" ht="18" x14ac:dyDescent="0.2">
      <c r="A10" s="2">
        <v>8</v>
      </c>
      <c r="B10" s="6">
        <v>45647</v>
      </c>
      <c r="C10" s="4" t="s">
        <v>6</v>
      </c>
      <c r="D10" s="4">
        <v>79700</v>
      </c>
    </row>
    <row r="11" spans="1:20" ht="18" x14ac:dyDescent="0.2">
      <c r="A11" s="2">
        <v>9</v>
      </c>
      <c r="B11" s="6">
        <v>45647</v>
      </c>
      <c r="C11" s="4" t="s">
        <v>7</v>
      </c>
      <c r="D11" s="4">
        <v>17600</v>
      </c>
    </row>
    <row r="12" spans="1:20" ht="18" x14ac:dyDescent="0.2">
      <c r="A12" s="2">
        <v>10</v>
      </c>
      <c r="B12" s="6">
        <v>45357</v>
      </c>
      <c r="C12" s="4" t="s">
        <v>3</v>
      </c>
      <c r="D12" s="4">
        <v>49100</v>
      </c>
    </row>
    <row r="13" spans="1:20" ht="18" x14ac:dyDescent="0.2">
      <c r="A13" s="2">
        <v>11</v>
      </c>
      <c r="B13" s="6">
        <v>45357</v>
      </c>
      <c r="C13" s="4" t="s">
        <v>4</v>
      </c>
      <c r="D13" s="4">
        <v>200</v>
      </c>
    </row>
    <row r="14" spans="1:20" ht="18" x14ac:dyDescent="0.2">
      <c r="A14" s="2">
        <v>12</v>
      </c>
      <c r="B14" s="6">
        <v>45357</v>
      </c>
      <c r="C14" s="4" t="s">
        <v>5</v>
      </c>
      <c r="D14" s="4">
        <v>159700</v>
      </c>
    </row>
    <row r="15" spans="1:20" ht="18" x14ac:dyDescent="0.2">
      <c r="A15" s="2">
        <v>13</v>
      </c>
      <c r="B15" s="6">
        <v>45357</v>
      </c>
      <c r="C15" s="4" t="s">
        <v>6</v>
      </c>
      <c r="D15" s="4">
        <v>86300</v>
      </c>
    </row>
    <row r="16" spans="1:20" ht="18" x14ac:dyDescent="0.2">
      <c r="A16" s="2">
        <v>14</v>
      </c>
      <c r="B16" s="6">
        <v>45357</v>
      </c>
      <c r="C16" s="4" t="s">
        <v>7</v>
      </c>
      <c r="D16" s="4">
        <v>136800</v>
      </c>
    </row>
    <row r="17" spans="1:4" ht="18" x14ac:dyDescent="0.2">
      <c r="A17" s="2">
        <v>15</v>
      </c>
      <c r="B17" s="6">
        <v>45374</v>
      </c>
      <c r="C17" s="4" t="s">
        <v>3</v>
      </c>
      <c r="D17" s="4">
        <v>57200</v>
      </c>
    </row>
    <row r="18" spans="1:4" ht="18" x14ac:dyDescent="0.2">
      <c r="A18" s="2">
        <v>16</v>
      </c>
      <c r="B18" s="6">
        <v>45374</v>
      </c>
      <c r="C18" s="4" t="s">
        <v>4</v>
      </c>
      <c r="D18" s="4">
        <v>2200</v>
      </c>
    </row>
    <row r="19" spans="1:4" ht="18" x14ac:dyDescent="0.2">
      <c r="A19" s="2">
        <v>17</v>
      </c>
      <c r="B19" s="6">
        <v>45374</v>
      </c>
      <c r="C19" s="4" t="s">
        <v>5</v>
      </c>
      <c r="D19" s="4">
        <v>93300</v>
      </c>
    </row>
    <row r="20" spans="1:4" ht="18" x14ac:dyDescent="0.2">
      <c r="A20" s="2">
        <v>18</v>
      </c>
      <c r="B20" s="6">
        <v>45374</v>
      </c>
      <c r="C20" s="4" t="s">
        <v>6</v>
      </c>
      <c r="D20" s="4">
        <v>89800</v>
      </c>
    </row>
    <row r="21" spans="1:4" ht="18" x14ac:dyDescent="0.2">
      <c r="A21" s="2">
        <v>19</v>
      </c>
      <c r="B21" s="6">
        <v>45374</v>
      </c>
      <c r="C21" s="4" t="s">
        <v>7</v>
      </c>
      <c r="D21" s="4">
        <v>19200</v>
      </c>
    </row>
    <row r="22" spans="1:4" ht="18" x14ac:dyDescent="0.2">
      <c r="A22" s="2">
        <v>20</v>
      </c>
      <c r="B22" s="6">
        <v>45539</v>
      </c>
      <c r="C22" s="4" t="s">
        <v>3</v>
      </c>
      <c r="D22" s="4">
        <v>46700</v>
      </c>
    </row>
    <row r="23" spans="1:4" ht="18" x14ac:dyDescent="0.2">
      <c r="A23" s="2">
        <v>21</v>
      </c>
      <c r="B23" s="6">
        <v>45539</v>
      </c>
      <c r="C23" s="4" t="s">
        <v>4</v>
      </c>
      <c r="D23" s="4">
        <v>0</v>
      </c>
    </row>
    <row r="24" spans="1:4" ht="18" x14ac:dyDescent="0.2">
      <c r="A24" s="2">
        <v>22</v>
      </c>
      <c r="B24" s="6">
        <v>45539</v>
      </c>
      <c r="C24" s="4" t="s">
        <v>5</v>
      </c>
      <c r="D24" s="4">
        <v>157800</v>
      </c>
    </row>
    <row r="25" spans="1:4" ht="18" x14ac:dyDescent="0.2">
      <c r="A25" s="2">
        <v>23</v>
      </c>
      <c r="B25" s="6">
        <v>45539</v>
      </c>
      <c r="C25" s="4" t="s">
        <v>6</v>
      </c>
      <c r="D25" s="4">
        <v>87000</v>
      </c>
    </row>
    <row r="26" spans="1:4" ht="18" x14ac:dyDescent="0.2">
      <c r="A26" s="2">
        <v>24</v>
      </c>
      <c r="B26" s="6">
        <v>45539</v>
      </c>
      <c r="C26" s="4" t="s">
        <v>7</v>
      </c>
      <c r="D26" s="4">
        <v>136200</v>
      </c>
    </row>
    <row r="27" spans="1:4" ht="18" x14ac:dyDescent="0.2">
      <c r="A27" s="2">
        <v>25</v>
      </c>
      <c r="B27" s="6">
        <v>45556</v>
      </c>
      <c r="C27" s="4" t="s">
        <v>3</v>
      </c>
      <c r="D27" s="4">
        <v>63800</v>
      </c>
    </row>
    <row r="28" spans="1:4" ht="18" x14ac:dyDescent="0.2">
      <c r="A28" s="2">
        <v>26</v>
      </c>
      <c r="B28" s="6">
        <v>45556</v>
      </c>
      <c r="C28" s="4" t="s">
        <v>4</v>
      </c>
      <c r="D28" s="4">
        <v>3900</v>
      </c>
    </row>
    <row r="29" spans="1:4" ht="18" x14ac:dyDescent="0.2">
      <c r="A29" s="2">
        <v>27</v>
      </c>
      <c r="B29" s="6">
        <v>45556</v>
      </c>
      <c r="C29" s="4" t="s">
        <v>5</v>
      </c>
      <c r="D29" s="4">
        <v>91200</v>
      </c>
    </row>
    <row r="30" spans="1:4" ht="18" x14ac:dyDescent="0.2">
      <c r="A30" s="2">
        <v>28</v>
      </c>
      <c r="B30" s="6">
        <v>45556</v>
      </c>
      <c r="C30" s="4" t="s">
        <v>6</v>
      </c>
      <c r="D30" s="4">
        <v>106600</v>
      </c>
    </row>
    <row r="31" spans="1:4" ht="18" x14ac:dyDescent="0.2">
      <c r="A31" s="2">
        <v>29</v>
      </c>
      <c r="B31" s="6">
        <v>45556</v>
      </c>
      <c r="C31" s="4" t="s">
        <v>7</v>
      </c>
      <c r="D31" s="4">
        <v>24100</v>
      </c>
    </row>
    <row r="32" spans="1:4" ht="18" x14ac:dyDescent="0.2">
      <c r="A32" s="2">
        <v>30</v>
      </c>
      <c r="B32" s="6">
        <v>45448</v>
      </c>
      <c r="C32" s="1" t="s">
        <v>3</v>
      </c>
      <c r="D32" s="1">
        <v>51100</v>
      </c>
    </row>
    <row r="33" spans="1:4" ht="18" x14ac:dyDescent="0.2">
      <c r="A33" s="2">
        <v>31</v>
      </c>
      <c r="B33" s="6">
        <v>45448</v>
      </c>
      <c r="C33" s="1" t="s">
        <v>4</v>
      </c>
      <c r="D33" s="1">
        <v>100</v>
      </c>
    </row>
    <row r="34" spans="1:4" ht="18" x14ac:dyDescent="0.2">
      <c r="A34" s="2">
        <v>32</v>
      </c>
      <c r="B34" s="6">
        <v>45448</v>
      </c>
      <c r="C34" s="1" t="s">
        <v>5</v>
      </c>
      <c r="D34" s="1">
        <v>163200</v>
      </c>
    </row>
    <row r="35" spans="1:4" ht="18" x14ac:dyDescent="0.2">
      <c r="A35" s="2">
        <v>33</v>
      </c>
      <c r="B35" s="6">
        <v>45448</v>
      </c>
      <c r="C35" s="1" t="s">
        <v>6</v>
      </c>
      <c r="D35" s="1">
        <v>96600</v>
      </c>
    </row>
    <row r="36" spans="1:4" ht="18" x14ac:dyDescent="0.2">
      <c r="A36" s="2">
        <v>34</v>
      </c>
      <c r="B36" s="6">
        <v>45448</v>
      </c>
      <c r="C36" s="1" t="s">
        <v>7</v>
      </c>
      <c r="D36" s="1">
        <v>141600</v>
      </c>
    </row>
    <row r="37" spans="1:4" ht="18" x14ac:dyDescent="0.2">
      <c r="A37" s="2">
        <v>35</v>
      </c>
      <c r="B37" s="6">
        <v>45458</v>
      </c>
      <c r="C37" s="1" t="s">
        <v>3</v>
      </c>
      <c r="D37" s="1">
        <v>60100</v>
      </c>
    </row>
    <row r="38" spans="1:4" ht="18" x14ac:dyDescent="0.2">
      <c r="A38" s="2">
        <v>36</v>
      </c>
      <c r="B38" s="6">
        <v>45458</v>
      </c>
      <c r="C38" s="1" t="s">
        <v>4</v>
      </c>
      <c r="D38" s="1">
        <v>2700</v>
      </c>
    </row>
    <row r="39" spans="1:4" ht="18" x14ac:dyDescent="0.2">
      <c r="A39" s="2">
        <v>37</v>
      </c>
      <c r="B39" s="6">
        <v>45458</v>
      </c>
      <c r="C39" s="1" t="s">
        <v>5</v>
      </c>
      <c r="D39" s="1">
        <v>94000</v>
      </c>
    </row>
    <row r="40" spans="1:4" ht="18" x14ac:dyDescent="0.2">
      <c r="A40" s="2">
        <v>38</v>
      </c>
      <c r="B40" s="6">
        <v>45458</v>
      </c>
      <c r="C40" s="1" t="s">
        <v>6</v>
      </c>
      <c r="D40" s="1">
        <v>100900</v>
      </c>
    </row>
    <row r="41" spans="1:4" ht="18" x14ac:dyDescent="0.2">
      <c r="A41" s="2">
        <v>39</v>
      </c>
      <c r="B41" s="6">
        <v>45458</v>
      </c>
      <c r="C41" s="1" t="s">
        <v>7</v>
      </c>
      <c r="D41" s="1">
        <v>24500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Ramya Nataraj</dc:creator>
  <cp:lastModifiedBy>Ramya Nataraj</cp:lastModifiedBy>
  <dcterms:created xsi:type="dcterms:W3CDTF">2025-03-06T19:19:30Z</dcterms:created>
  <dcterms:modified xsi:type="dcterms:W3CDTF">2025-03-06T21:19:26Z</dcterms:modified>
</cp:coreProperties>
</file>