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2f815a46b3bf88/Desktop/TopMentor Data Science/My Projects/"/>
    </mc:Choice>
  </mc:AlternateContent>
  <xr:revisionPtr revIDLastSave="0" documentId="8_{4FD977B3-1DA5-4B0D-BC96-353FC528BE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1'!$B$1:$B$64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H52" i="1"/>
  <c r="H49" i="1"/>
  <c r="H48" i="1"/>
  <c r="H47" i="1"/>
  <c r="H44" i="1"/>
  <c r="H43" i="1"/>
  <c r="H42" i="1"/>
  <c r="J39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<sst xmlns="http://schemas.openxmlformats.org/spreadsheetml/2006/main" count="826" uniqueCount="74">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</sst>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1" xfId="0" applyFill="1" applyBorder="1"/>
    <xf numFmtId="14" fontId="0" fillId="6" borderId="0" xfId="0" applyNumberFormat="1" applyFill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18" workbookViewId="0">
      <selection activeCell="H45" sqref="H45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  <col min="8" max="8" width="10.33203125" bestFit="1" customWidth="1"/>
    <col min="10" max="10" width="9.5546875" customWidth="1"/>
    <col min="14" max="14" width="12.21875" customWidth="1"/>
  </cols>
  <sheetData>
    <row r="1" spans="1:10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10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  <c r="J2" s="17"/>
    </row>
    <row r="3" spans="1:10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  <c r="J3" s="18"/>
    </row>
    <row r="4" spans="1:10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10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10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10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10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10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10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10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10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10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10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10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10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1" t="s">
        <v>72</v>
      </c>
    </row>
    <row r="28" spans="1:8" x14ac:dyDescent="0.3">
      <c r="F28" s="2"/>
    </row>
    <row r="29" spans="1:8" ht="15.6" x14ac:dyDescent="0.3">
      <c r="E29" s="14" t="s">
        <v>31</v>
      </c>
      <c r="H29" s="23">
        <f>COUNTIF(G2:G25,G2)</f>
        <v>4</v>
      </c>
    </row>
    <row r="30" spans="1:8" ht="15.6" x14ac:dyDescent="0.3">
      <c r="E30" s="14" t="s">
        <v>32</v>
      </c>
      <c r="H30" s="23">
        <f>COUNTIF(D2:D25,D12)</f>
        <v>5</v>
      </c>
    </row>
    <row r="31" spans="1:8" ht="15.6" x14ac:dyDescent="0.3">
      <c r="E31" s="14" t="s">
        <v>33</v>
      </c>
      <c r="H31" s="23">
        <f>COUNTIF(F2:F25,F3)</f>
        <v>8</v>
      </c>
    </row>
    <row r="32" spans="1:8" ht="15.6" x14ac:dyDescent="0.3">
      <c r="E32" s="14" t="s">
        <v>34</v>
      </c>
      <c r="H32" s="23">
        <f>COUNTIF(C2:C25,C17)</f>
        <v>6</v>
      </c>
    </row>
    <row r="33" spans="5:14" ht="15.6" x14ac:dyDescent="0.3">
      <c r="E33" s="14" t="s">
        <v>26</v>
      </c>
      <c r="H33" s="23">
        <f>COUNTIF(E2:E25,"&lt;20")</f>
        <v>9</v>
      </c>
    </row>
    <row r="34" spans="5:14" ht="15.6" x14ac:dyDescent="0.3">
      <c r="E34" s="14"/>
    </row>
    <row r="35" spans="5:14" ht="15.6" x14ac:dyDescent="0.3">
      <c r="E35" s="14"/>
      <c r="F35" s="2"/>
    </row>
    <row r="36" spans="5:14" ht="15.6" x14ac:dyDescent="0.3">
      <c r="E36" s="14" t="s">
        <v>23</v>
      </c>
      <c r="H36" s="22">
        <f>SUMIF(D2:D25,D6,E2:E25)</f>
        <v>105</v>
      </c>
    </row>
    <row r="37" spans="5:14" ht="15.6" x14ac:dyDescent="0.3">
      <c r="E37" s="14" t="s">
        <v>24</v>
      </c>
      <c r="H37" s="22">
        <f>SUMIF(D2:D25,D3,E2:E25)</f>
        <v>164</v>
      </c>
    </row>
    <row r="38" spans="5:14" ht="15.6" x14ac:dyDescent="0.3">
      <c r="E38" s="14" t="s">
        <v>30</v>
      </c>
      <c r="H38" s="22">
        <f>SUMIF(F2:F25,F2,E2:E26)</f>
        <v>156</v>
      </c>
    </row>
    <row r="39" spans="5:14" ht="15.6" x14ac:dyDescent="0.3">
      <c r="E39" s="14" t="s">
        <v>40</v>
      </c>
      <c r="H39" s="22">
        <f>SUMIF(F2:F25,F2,E2:E25)+SUMIF(F2:F25,F3,E2:E25)+SUMIF(F2:F25,F8,E2:E25)+SUMIF(F2:F25,F7,E2:E25)</f>
        <v>511</v>
      </c>
      <c r="I39" t="s">
        <v>73</v>
      </c>
      <c r="J39" s="22">
        <f>SUM(E2:E25)-SUMIF(F2:F25,F14,E2:E25)</f>
        <v>511</v>
      </c>
    </row>
    <row r="40" spans="5:14" ht="15.6" x14ac:dyDescent="0.3">
      <c r="E40" s="14"/>
    </row>
    <row r="41" spans="5:14" ht="15.6" x14ac:dyDescent="0.3">
      <c r="E41" s="14"/>
      <c r="F41" s="2"/>
    </row>
    <row r="42" spans="5:14" ht="15.6" x14ac:dyDescent="0.3">
      <c r="E42" s="14" t="s">
        <v>35</v>
      </c>
      <c r="H42" s="22">
        <f>COUNTIFS(D2:D25,D12,G2:G25,G2)</f>
        <v>2</v>
      </c>
      <c r="N42" s="17"/>
    </row>
    <row r="43" spans="5:14" ht="15.6" x14ac:dyDescent="0.3">
      <c r="E43" s="14" t="s">
        <v>36</v>
      </c>
      <c r="H43" s="22">
        <f>COUNTIFS(C2:C25,C3,F2:F25,F7)</f>
        <v>2</v>
      </c>
      <c r="N43" s="18"/>
    </row>
    <row r="44" spans="5:14" ht="15.6" x14ac:dyDescent="0.3">
      <c r="E44" s="14" t="s">
        <v>37</v>
      </c>
      <c r="H44" s="22">
        <f>COUNTIF(G2:G25,G2)-COUNTIF(G2:G4,G2)</f>
        <v>3</v>
      </c>
    </row>
    <row r="45" spans="5:14" ht="15.6" x14ac:dyDescent="0.3">
      <c r="E45" s="14" t="s">
        <v>38</v>
      </c>
      <c r="H45" s="24"/>
    </row>
    <row r="46" spans="5:14" ht="15.6" x14ac:dyDescent="0.3">
      <c r="E46" s="14"/>
      <c r="F46" s="2"/>
    </row>
    <row r="47" spans="5:14" ht="15.6" x14ac:dyDescent="0.3">
      <c r="E47" s="14" t="s">
        <v>27</v>
      </c>
      <c r="H47" s="22">
        <f>SUMIFS(E2:E25,D2:D25,D12,G2:G25,G5)</f>
        <v>25</v>
      </c>
    </row>
    <row r="48" spans="5:14" ht="15.6" x14ac:dyDescent="0.3">
      <c r="E48" s="14" t="s">
        <v>29</v>
      </c>
      <c r="H48" s="22">
        <f>SUMIFS(E2:E25,F2:F25,F7,G2:G25,G22)</f>
        <v>75</v>
      </c>
    </row>
    <row r="49" spans="5:8" ht="15.6" x14ac:dyDescent="0.3">
      <c r="E49" s="14" t="s">
        <v>39</v>
      </c>
      <c r="H49" s="22">
        <f>SUM(E5:E18)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 s="22">
        <f>SUMIFS(E2:E25,G2:G25,G3)+SUMIFS(E2:E25,G2:G25,G8)+SUMIFS(E2:E25,G2:G25,G25)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9" sqref="F9: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COUNTIFS($D$16:$D$241,$D$16,$B$16:$B$241,A2)</f>
        <v>42</v>
      </c>
      <c r="E2" s="1">
        <f>COUNTIFS($D$16:$D$241,$D$17,$B$16:$B$241,A2)</f>
        <v>29</v>
      </c>
      <c r="F2" s="1">
        <f>SUMIFS($E$16:$E$241,$B$16:$B$241,A2,$D$16:$D$241,$D$16)</f>
        <v>414</v>
      </c>
    </row>
    <row r="3" spans="1:6" x14ac:dyDescent="0.3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COUNTIFS($D$16:$D$241,$D$16,$B$16:$B$241,A3)</f>
        <v>31</v>
      </c>
      <c r="E3" s="1">
        <f t="shared" ref="E3:E5" si="3">COUNTIFS($D$16:$D$241,$D$17,$B$16:$B$241,A3)</f>
        <v>15</v>
      </c>
      <c r="F3" s="1">
        <f t="shared" ref="F3:F5" si="4">SUMIFS($E$16:$E$241,$B$16:$B$241,A3,$D$16:$D$241,$D$16)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SUMIFS($E$16:$E$241,$C$16:$C$241,A9)</f>
        <v>688</v>
      </c>
      <c r="D9" s="1">
        <f>COUNTIFS($B$16:$B$241,$B$16,$C$16:$C$241,A9)</f>
        <v>7</v>
      </c>
      <c r="E9" s="1">
        <f>COUNTIFS($B$16:$B$241,$B$26,$C$16:$C$241,A9)</f>
        <v>1</v>
      </c>
      <c r="F9" s="1">
        <f>SUMIFS($E$104:$E$196,$B$104:$B$196,$B$16,$C$104:$C$196,A9)</f>
        <v>31</v>
      </c>
    </row>
    <row r="10" spans="1:6" x14ac:dyDescent="0.3">
      <c r="A10" s="6" t="s">
        <v>50</v>
      </c>
      <c r="B10" s="1">
        <f t="shared" ref="B10:B11" si="5">COUNTIF($C$16:$C$241,A10)</f>
        <v>31</v>
      </c>
      <c r="C10" s="1">
        <f t="shared" ref="C10:C11" si="6">SUMIFS($E$16:$E$241,$C$16:$C$241,A10)</f>
        <v>965</v>
      </c>
      <c r="D10" s="1">
        <f t="shared" ref="D10:D11" si="7">COUNTIFS($B$16:$B$241,$B$16,$C$16:$C$241,A10)</f>
        <v>8</v>
      </c>
      <c r="E10" s="1">
        <f t="shared" ref="E10:E11" si="8">COUNTIFS($B$16:$B$241,$B$26,$C$16:$C$241,A10)</f>
        <v>1</v>
      </c>
      <c r="F10" s="1">
        <f t="shared" ref="F10:F11" si="9">SUMIFS($E$104:$E$196,$B$104:$B$196,$B$16,$C$104:$C$196,A10)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SAI</cp:lastModifiedBy>
  <dcterms:created xsi:type="dcterms:W3CDTF">2013-06-05T17:23:06Z</dcterms:created>
  <dcterms:modified xsi:type="dcterms:W3CDTF">2023-08-23T18:03:48Z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