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2f815a46b3bf88/Desktop/TopMentor Data Science/My Projects/"/>
    </mc:Choice>
  </mc:AlternateContent>
  <xr:revisionPtr revIDLastSave="0" documentId="8_{4931E07A-0D7F-446C-AB28-493111D58B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M12" i="1"/>
  <c r="M10" i="1"/>
  <c r="H21" i="6"/>
  <c r="H20" i="6"/>
  <c r="H18" i="6"/>
  <c r="H16" i="6"/>
  <c r="H15" i="6"/>
  <c r="C15" i="5"/>
  <c r="D14" i="5"/>
  <c r="C14" i="5"/>
  <c r="C13" i="5"/>
  <c r="C12" i="5"/>
  <c r="C11" i="5"/>
  <c r="A24" i="4"/>
  <c r="A27" i="4"/>
  <c r="A21" i="4"/>
  <c r="B25" i="3"/>
  <c r="B22" i="3"/>
  <c r="B23" i="2"/>
  <c r="B17" i="2"/>
  <c r="B20" i="2"/>
  <c r="C29" i="7"/>
  <c r="C25" i="7"/>
  <c r="C21" i="7"/>
  <c r="C17" i="7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10" i="1" l="1"/>
  <c r="B11" i="1"/>
  <c r="E11" i="1" s="1"/>
  <c r="B12" i="1"/>
  <c r="B13" i="1"/>
  <c r="C13" i="1" s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B9" i="1"/>
  <c r="A18" i="4"/>
  <c r="D17" i="1" l="1"/>
  <c r="E17" i="1"/>
  <c r="C16" i="1"/>
  <c r="E16" i="1"/>
  <c r="D15" i="1"/>
  <c r="E15" i="1"/>
  <c r="C22" i="1"/>
  <c r="E22" i="1"/>
  <c r="D14" i="1"/>
  <c r="E14" i="1"/>
  <c r="C21" i="1"/>
  <c r="E21" i="1"/>
  <c r="D12" i="1"/>
  <c r="F12" i="1" s="1"/>
  <c r="E12" i="1"/>
  <c r="C9" i="1"/>
  <c r="E9" i="1"/>
  <c r="D18" i="1"/>
  <c r="E18" i="1"/>
  <c r="D10" i="1"/>
  <c r="E10" i="1"/>
  <c r="D9" i="1"/>
  <c r="F9" i="1" s="1"/>
  <c r="D23" i="1"/>
  <c r="E23" i="1" s="1"/>
  <c r="D22" i="1"/>
  <c r="D13" i="1"/>
  <c r="D21" i="1"/>
  <c r="F21" i="1" s="1"/>
  <c r="D16" i="1"/>
  <c r="F16" i="1" s="1"/>
  <c r="C15" i="1"/>
  <c r="C14" i="1"/>
  <c r="C17" i="1"/>
  <c r="F18" i="1"/>
  <c r="F10" i="1"/>
  <c r="F23" i="1"/>
  <c r="C20" i="1"/>
  <c r="C12" i="1"/>
  <c r="C19" i="1"/>
  <c r="C11" i="1"/>
  <c r="F17" i="1"/>
  <c r="F15" i="1"/>
  <c r="F22" i="1"/>
  <c r="F14" i="1"/>
  <c r="F20" i="1"/>
  <c r="D19" i="1"/>
  <c r="D11" i="1"/>
  <c r="F11" i="1" s="1"/>
  <c r="C18" i="1"/>
  <c r="C10" i="1"/>
  <c r="F13" i="1" l="1"/>
  <c r="E13" i="1"/>
  <c r="F19" i="1"/>
  <c r="E19" i="1"/>
</calcChain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<sst xmlns="http://schemas.openxmlformats.org/spreadsheetml/2006/main" count="211" uniqueCount="159">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</sst>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0" fontId="16" fillId="3" borderId="11" xfId="0" applyFont="1" applyFill="1" applyBorder="1"/>
    <xf numFmtId="0" fontId="0" fillId="6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tabSelected="1" topLeftCell="B2" zoomScale="93" workbookViewId="0">
      <selection activeCell="I9" sqref="I9"/>
    </sheetView>
  </sheetViews>
  <sheetFormatPr defaultRowHeight="14.4" x14ac:dyDescent="0.3"/>
  <cols>
    <col min="1" max="2" width="26" customWidth="1"/>
    <col min="3" max="3" width="14.44140625" customWidth="1"/>
    <col min="4" max="5" width="13.44140625" customWidth="1"/>
    <col min="6" max="6" width="13.33203125" customWidth="1"/>
    <col min="7" max="7" width="12.44140625" customWidth="1"/>
    <col min="8" max="8" width="23.33203125" customWidth="1"/>
    <col min="9" max="9" width="36.33203125" customWidth="1"/>
    <col min="12" max="12" width="13.77734375" customWidth="1"/>
  </cols>
  <sheetData>
    <row r="1" spans="1:15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4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" x14ac:dyDescent="0.45">
      <c r="A5" s="8" t="s">
        <v>25</v>
      </c>
      <c r="B5" s="8"/>
    </row>
    <row r="8" spans="1:15" x14ac:dyDescent="0.3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">
      <c r="A9" s="3" t="s">
        <v>6</v>
      </c>
      <c r="B9" s="3">
        <f>FIND(" ",A9)</f>
        <v>6</v>
      </c>
      <c r="C9" s="4" t="str">
        <f>LEFT(A9,B9-1)</f>
        <v>Rahul</v>
      </c>
      <c r="D9" s="64" t="str">
        <f t="shared" ref="D9:D23" si="0">IFERROR(FIND(" ",A9,B9+1)," ")</f>
        <v xml:space="preserve"> </v>
      </c>
      <c r="E9" s="64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3" t="s">
        <v>144</v>
      </c>
      <c r="K9" t="s">
        <v>138</v>
      </c>
    </row>
    <row r="10" spans="1:15" x14ac:dyDescent="0.3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4" t="str">
        <f t="shared" si="0"/>
        <v xml:space="preserve"> </v>
      </c>
      <c r="E10" s="64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3" t="s">
        <v>148</v>
      </c>
      <c r="K10">
        <v>1</v>
      </c>
      <c r="L10" t="s">
        <v>133</v>
      </c>
      <c r="M10">
        <f>COUNTIF($G$9:$G$23,L10)</f>
        <v>4</v>
      </c>
    </row>
    <row r="11" spans="1:15" x14ac:dyDescent="0.3">
      <c r="A11" s="3" t="s">
        <v>8</v>
      </c>
      <c r="B11" s="3">
        <f t="shared" si="2"/>
        <v>8</v>
      </c>
      <c r="C11" s="4" t="str">
        <f t="shared" si="3"/>
        <v>Manisha</v>
      </c>
      <c r="D11" s="64" t="str">
        <f t="shared" si="0"/>
        <v xml:space="preserve"> </v>
      </c>
      <c r="E11" s="64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3" t="s">
        <v>149</v>
      </c>
      <c r="K11">
        <v>2</v>
      </c>
      <c r="L11" t="s">
        <v>134</v>
      </c>
      <c r="M11">
        <f t="shared" ref="M11:M12" si="6">COUNTIF($G$9:$G$23,L11)</f>
        <v>5</v>
      </c>
    </row>
    <row r="12" spans="1:15" x14ac:dyDescent="0.3">
      <c r="A12" s="3" t="s">
        <v>9</v>
      </c>
      <c r="B12" s="3">
        <f t="shared" si="2"/>
        <v>7</v>
      </c>
      <c r="C12" s="4" t="str">
        <f t="shared" si="3"/>
        <v>Gookul</v>
      </c>
      <c r="D12" s="64" t="str">
        <f t="shared" si="0"/>
        <v xml:space="preserve"> </v>
      </c>
      <c r="E12" s="64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3" t="s">
        <v>150</v>
      </c>
      <c r="K12">
        <v>3</v>
      </c>
      <c r="L12" t="s">
        <v>135</v>
      </c>
      <c r="M12">
        <f t="shared" si="6"/>
        <v>6</v>
      </c>
    </row>
    <row r="13" spans="1:15" x14ac:dyDescent="0.3">
      <c r="A13" s="3" t="s">
        <v>10</v>
      </c>
      <c r="B13" s="3">
        <f t="shared" si="2"/>
        <v>6</v>
      </c>
      <c r="C13" s="4" t="str">
        <f t="shared" si="3"/>
        <v>Mukul</v>
      </c>
      <c r="D13" s="64">
        <f t="shared" si="0"/>
        <v>10</v>
      </c>
      <c r="E13" s="64" t="str">
        <f t="shared" ref="E13:E23" si="7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3" t="s">
        <v>151</v>
      </c>
    </row>
    <row r="14" spans="1:15" x14ac:dyDescent="0.3">
      <c r="A14" s="3" t="s">
        <v>12</v>
      </c>
      <c r="B14" s="3">
        <f t="shared" si="2"/>
        <v>4</v>
      </c>
      <c r="C14" s="4" t="str">
        <f t="shared" si="3"/>
        <v>AVA</v>
      </c>
      <c r="D14" s="64" t="str">
        <f t="shared" si="0"/>
        <v xml:space="preserve"> </v>
      </c>
      <c r="E14" s="64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3" t="s">
        <v>152</v>
      </c>
      <c r="K14" t="s">
        <v>138</v>
      </c>
    </row>
    <row r="15" spans="1:15" x14ac:dyDescent="0.3">
      <c r="A15" s="3" t="s">
        <v>13</v>
      </c>
      <c r="B15" s="3">
        <f t="shared" si="2"/>
        <v>8</v>
      </c>
      <c r="C15" s="4" t="str">
        <f t="shared" si="3"/>
        <v>Jaxkson</v>
      </c>
      <c r="D15" s="64" t="str">
        <f t="shared" si="0"/>
        <v xml:space="preserve"> </v>
      </c>
      <c r="E15" s="64" t="str">
        <f t="shared" ref="E15:E18" si="8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3" t="s">
        <v>153</v>
      </c>
      <c r="K15">
        <v>1</v>
      </c>
      <c r="L15" t="s">
        <v>139</v>
      </c>
    </row>
    <row r="16" spans="1:15" x14ac:dyDescent="0.3">
      <c r="A16" s="3" t="s">
        <v>14</v>
      </c>
      <c r="B16" s="3">
        <f t="shared" si="2"/>
        <v>6</v>
      </c>
      <c r="C16" s="4" t="str">
        <f t="shared" si="3"/>
        <v>Arjun</v>
      </c>
      <c r="D16" s="64" t="str">
        <f t="shared" si="0"/>
        <v xml:space="preserve"> </v>
      </c>
      <c r="E16" s="64" t="str">
        <f t="shared" si="8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3" t="s">
        <v>154</v>
      </c>
      <c r="K16">
        <v>2</v>
      </c>
      <c r="L16" t="s">
        <v>140</v>
      </c>
    </row>
    <row r="17" spans="1:12" x14ac:dyDescent="0.3">
      <c r="A17" s="3" t="s">
        <v>15</v>
      </c>
      <c r="B17" s="3">
        <f t="shared" si="2"/>
        <v>9</v>
      </c>
      <c r="C17" s="4" t="str">
        <f t="shared" si="3"/>
        <v>Supratim</v>
      </c>
      <c r="D17" s="64" t="str">
        <f t="shared" si="0"/>
        <v xml:space="preserve"> </v>
      </c>
      <c r="E17" s="64" t="str">
        <f t="shared" si="8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3" t="s">
        <v>155</v>
      </c>
      <c r="K17">
        <v>3</v>
      </c>
      <c r="L17" t="s">
        <v>143</v>
      </c>
    </row>
    <row r="18" spans="1:12" x14ac:dyDescent="0.3">
      <c r="A18" s="3" t="s">
        <v>16</v>
      </c>
      <c r="B18" s="3">
        <f t="shared" si="2"/>
        <v>6</v>
      </c>
      <c r="C18" s="4" t="str">
        <f t="shared" si="3"/>
        <v>Nandu</v>
      </c>
      <c r="D18" s="64" t="str">
        <f t="shared" si="0"/>
        <v xml:space="preserve"> </v>
      </c>
      <c r="E18" s="64" t="str">
        <f t="shared" si="8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3" t="s">
        <v>145</v>
      </c>
      <c r="K18">
        <v>4</v>
      </c>
      <c r="L18" t="s">
        <v>141</v>
      </c>
    </row>
    <row r="19" spans="1:12" x14ac:dyDescent="0.3">
      <c r="A19" s="3" t="s">
        <v>17</v>
      </c>
      <c r="B19" s="3">
        <f t="shared" si="2"/>
        <v>7</v>
      </c>
      <c r="C19" s="4" t="str">
        <f t="shared" si="3"/>
        <v>Sachin</v>
      </c>
      <c r="D19" s="64">
        <f t="shared" si="0"/>
        <v>14</v>
      </c>
      <c r="E19" s="64" t="str">
        <f t="shared" si="7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3" t="s">
        <v>156</v>
      </c>
      <c r="K19">
        <v>5</v>
      </c>
      <c r="L19" t="s">
        <v>142</v>
      </c>
    </row>
    <row r="20" spans="1:12" x14ac:dyDescent="0.3">
      <c r="A20" s="3" t="s">
        <v>18</v>
      </c>
      <c r="B20" s="3">
        <f t="shared" si="2"/>
        <v>5</v>
      </c>
      <c r="C20" s="4" t="str">
        <f t="shared" si="3"/>
        <v>Keya</v>
      </c>
      <c r="D20" s="64">
        <f t="shared" si="0"/>
        <v>11</v>
      </c>
      <c r="E20" s="64" t="str">
        <f t="shared" si="7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3" t="s">
        <v>157</v>
      </c>
    </row>
    <row r="21" spans="1:12" x14ac:dyDescent="0.3">
      <c r="A21" s="3" t="s">
        <v>19</v>
      </c>
      <c r="B21" s="3">
        <f t="shared" si="2"/>
        <v>11</v>
      </c>
      <c r="C21" s="4" t="str">
        <f t="shared" si="3"/>
        <v>Subraminam</v>
      </c>
      <c r="D21" s="64" t="str">
        <f t="shared" si="0"/>
        <v xml:space="preserve"> </v>
      </c>
      <c r="E21" s="64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3" t="s">
        <v>158</v>
      </c>
    </row>
    <row r="22" spans="1:12" x14ac:dyDescent="0.3">
      <c r="A22" s="3" t="s">
        <v>20</v>
      </c>
      <c r="B22" s="3">
        <f t="shared" si="2"/>
        <v>2</v>
      </c>
      <c r="C22" s="4" t="str">
        <f t="shared" si="3"/>
        <v>T</v>
      </c>
      <c r="D22" s="64" t="str">
        <f t="shared" si="0"/>
        <v xml:space="preserve"> </v>
      </c>
      <c r="E22" s="64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3" t="s">
        <v>146</v>
      </c>
    </row>
    <row r="23" spans="1:12" x14ac:dyDescent="0.3">
      <c r="A23" s="3" t="s">
        <v>21</v>
      </c>
      <c r="B23" s="3">
        <f t="shared" si="2"/>
        <v>2</v>
      </c>
      <c r="C23" s="4" t="str">
        <f t="shared" si="3"/>
        <v>A</v>
      </c>
      <c r="D23" s="64">
        <f t="shared" si="0"/>
        <v>4</v>
      </c>
      <c r="E23" s="64" t="str">
        <f t="shared" si="7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3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opLeftCell="A14" workbookViewId="0">
      <selection activeCell="B24" sqref="B24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26</v>
      </c>
      <c r="B1" s="16"/>
      <c r="C1" s="16"/>
      <c r="D1" s="16"/>
      <c r="E1" s="9"/>
      <c r="F1" s="9"/>
      <c r="G1" s="9"/>
    </row>
    <row r="2" spans="1:7" ht="21" x14ac:dyDescent="0.4">
      <c r="A2" s="17" t="s">
        <v>27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3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3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3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3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3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3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3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3">
      <c r="C12" s="9"/>
      <c r="D12" s="9"/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ht="21" x14ac:dyDescent="0.4">
      <c r="A14" s="17" t="s">
        <v>42</v>
      </c>
      <c r="B14" s="16"/>
      <c r="C14" s="16"/>
      <c r="D14" s="16"/>
      <c r="E14" s="16"/>
      <c r="F14" s="16"/>
      <c r="G14" s="16"/>
    </row>
    <row r="15" spans="1:7" ht="20.399999999999999" x14ac:dyDescent="0.35">
      <c r="A15" s="16"/>
      <c r="B15" s="16"/>
      <c r="C15" s="16"/>
      <c r="D15" s="16"/>
      <c r="E15" s="16"/>
      <c r="F15" s="16"/>
      <c r="G15" s="16"/>
    </row>
    <row r="16" spans="1:7" ht="21.6" thickBot="1" x14ac:dyDescent="0.45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6" thickBot="1" x14ac:dyDescent="0.45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399999999999999" x14ac:dyDescent="0.35">
      <c r="A18" s="16"/>
      <c r="B18" s="16"/>
      <c r="C18" s="16"/>
      <c r="D18" s="16"/>
      <c r="E18" s="16"/>
      <c r="F18" s="16"/>
      <c r="G18" s="16"/>
    </row>
    <row r="19" spans="1:7" ht="21.6" thickBot="1" x14ac:dyDescent="0.45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6" thickBot="1" x14ac:dyDescent="0.45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6" thickBot="1" x14ac:dyDescent="0.45">
      <c r="A22" s="17" t="s">
        <v>39</v>
      </c>
      <c r="B22" s="17" t="s">
        <v>43</v>
      </c>
    </row>
    <row r="23" spans="1:7" ht="21.6" thickBot="1" x14ac:dyDescent="0.45">
      <c r="A23" s="17" t="s">
        <v>29</v>
      </c>
      <c r="B23" s="18">
        <f>COUNTIF(B5:B11,B11)</f>
        <v>1</v>
      </c>
    </row>
    <row r="25" spans="1:7" ht="21" x14ac:dyDescent="0.4">
      <c r="A25" s="17"/>
    </row>
    <row r="26" spans="1:7" ht="21" x14ac:dyDescent="0.4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workbookViewId="0">
      <selection activeCell="B26" sqref="B26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3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3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3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3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3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3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3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3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3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3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3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3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3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3">
      <c r="A19" s="20"/>
      <c r="B19" s="20"/>
      <c r="C19" s="20"/>
      <c r="D19" s="20"/>
      <c r="E19" s="20"/>
      <c r="F19" s="20"/>
      <c r="G19" s="21"/>
    </row>
    <row r="20" spans="1:7" x14ac:dyDescent="0.3">
      <c r="A20" s="19" t="s">
        <v>66</v>
      </c>
      <c r="B20" s="20"/>
      <c r="C20" s="20"/>
      <c r="D20" s="20"/>
      <c r="E20" s="20"/>
      <c r="F20" s="20"/>
      <c r="G20" s="21"/>
    </row>
    <row r="21" spans="1:7" ht="18.600000000000001" thickBot="1" x14ac:dyDescent="0.4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8.600000000000001" thickBot="1" x14ac:dyDescent="0.4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" x14ac:dyDescent="0.35">
      <c r="A23" s="24"/>
      <c r="B23" s="24"/>
      <c r="C23" s="24"/>
      <c r="D23" s="20"/>
      <c r="E23" s="20"/>
      <c r="F23" s="20"/>
      <c r="G23" s="21"/>
    </row>
    <row r="24" spans="1:7" ht="18.600000000000001" thickBot="1" x14ac:dyDescent="0.4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8.600000000000001" thickBot="1" x14ac:dyDescent="0.4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topLeftCell="A21" workbookViewId="0">
      <selection activeCell="A25" sqref="A25:B25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67</v>
      </c>
      <c r="C1" s="9"/>
      <c r="D1" s="9"/>
    </row>
    <row r="2" spans="1:7" ht="15" thickBot="1" x14ac:dyDescent="0.35">
      <c r="A2" s="66"/>
      <c r="B2" s="66"/>
      <c r="C2" s="9"/>
      <c r="D2" s="9"/>
    </row>
    <row r="3" spans="1:7" x14ac:dyDescent="0.3">
      <c r="A3" s="9"/>
      <c r="B3" s="33"/>
      <c r="C3" s="9"/>
      <c r="D3" s="9"/>
    </row>
    <row r="4" spans="1:7" x14ac:dyDescent="0.3">
      <c r="A4" s="9"/>
      <c r="B4" s="34" t="s">
        <v>68</v>
      </c>
      <c r="C4" s="9"/>
      <c r="D4" s="9"/>
    </row>
    <row r="5" spans="1:7" x14ac:dyDescent="0.3">
      <c r="A5" s="9"/>
      <c r="B5" s="34">
        <v>4</v>
      </c>
      <c r="C5" s="9"/>
      <c r="D5" s="9"/>
    </row>
    <row r="6" spans="1:7" x14ac:dyDescent="0.3">
      <c r="A6" s="9"/>
      <c r="B6" s="34"/>
      <c r="C6" s="9"/>
      <c r="D6" s="9"/>
    </row>
    <row r="7" spans="1:7" x14ac:dyDescent="0.3">
      <c r="A7" s="9"/>
      <c r="B7" s="34">
        <v>3</v>
      </c>
      <c r="C7" s="9"/>
      <c r="D7" s="9"/>
    </row>
    <row r="8" spans="1:7" x14ac:dyDescent="0.3">
      <c r="A8" s="9"/>
      <c r="B8" s="34"/>
      <c r="C8" s="9"/>
      <c r="D8" s="9"/>
    </row>
    <row r="9" spans="1:7" x14ac:dyDescent="0.3">
      <c r="A9" s="9"/>
      <c r="B9" s="34" t="s">
        <v>69</v>
      </c>
      <c r="C9" s="9"/>
      <c r="D9" s="9"/>
    </row>
    <row r="10" spans="1:7" x14ac:dyDescent="0.3">
      <c r="A10" s="9"/>
      <c r="B10" s="34"/>
      <c r="C10" s="9"/>
      <c r="D10" s="9"/>
    </row>
    <row r="11" spans="1:7" x14ac:dyDescent="0.3">
      <c r="A11" s="9"/>
      <c r="B11" s="34" t="e">
        <v>#DIV/0!</v>
      </c>
      <c r="C11" s="9"/>
      <c r="D11" s="9"/>
    </row>
    <row r="12" spans="1:7" x14ac:dyDescent="0.3">
      <c r="A12" s="9"/>
      <c r="B12" s="34" t="s">
        <v>70</v>
      </c>
      <c r="C12" s="9"/>
      <c r="D12" s="9"/>
    </row>
    <row r="13" spans="1:7" ht="15" thickBot="1" x14ac:dyDescent="0.35">
      <c r="A13" s="9"/>
      <c r="B13" s="35" t="s">
        <v>71</v>
      </c>
      <c r="C13" s="9"/>
      <c r="D13" s="9"/>
    </row>
    <row r="14" spans="1:7" x14ac:dyDescent="0.3">
      <c r="A14" s="66"/>
      <c r="B14" s="66"/>
      <c r="C14" s="9"/>
      <c r="D14" s="9"/>
    </row>
    <row r="15" spans="1:7" ht="18" x14ac:dyDescent="0.35">
      <c r="A15" s="13"/>
      <c r="B15" s="14" t="s">
        <v>76</v>
      </c>
      <c r="C15" s="13"/>
      <c r="D15" s="13"/>
      <c r="E15" s="5"/>
      <c r="F15" s="5"/>
      <c r="G15" s="5"/>
    </row>
    <row r="16" spans="1:7" ht="18" x14ac:dyDescent="0.35">
      <c r="A16" s="67"/>
      <c r="B16" s="67"/>
      <c r="C16" s="13"/>
      <c r="D16" s="13"/>
      <c r="E16" s="5"/>
      <c r="F16" s="5"/>
      <c r="G16" s="5"/>
    </row>
    <row r="17" spans="1:7" ht="18" x14ac:dyDescent="0.3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" x14ac:dyDescent="0.35">
      <c r="A18" s="68">
        <f>COUNT(B3:B13)</f>
        <v>2</v>
      </c>
      <c r="B18" s="68"/>
      <c r="C18" s="14"/>
      <c r="D18" s="13"/>
      <c r="E18" s="5"/>
      <c r="F18" s="5"/>
      <c r="G18" s="5"/>
    </row>
    <row r="19" spans="1:7" ht="18" x14ac:dyDescent="0.35">
      <c r="A19" s="67"/>
      <c r="B19" s="67"/>
      <c r="C19" s="13"/>
      <c r="D19" s="13"/>
      <c r="E19" s="5"/>
      <c r="F19" s="5"/>
      <c r="G19" s="5"/>
    </row>
    <row r="20" spans="1:7" ht="18" x14ac:dyDescent="0.3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" x14ac:dyDescent="0.35">
      <c r="A21" s="68">
        <f>COUNTBLANK(B3:B13)</f>
        <v>4</v>
      </c>
      <c r="B21" s="68"/>
      <c r="C21" s="14"/>
      <c r="D21" s="13"/>
      <c r="E21" s="5"/>
      <c r="F21" s="5"/>
      <c r="G21" s="5"/>
    </row>
    <row r="22" spans="1:7" ht="18" x14ac:dyDescent="0.35">
      <c r="A22" s="67"/>
      <c r="B22" s="67"/>
      <c r="C22" s="13"/>
      <c r="D22" s="13"/>
      <c r="E22" s="5"/>
      <c r="F22" s="5"/>
      <c r="G22" s="5"/>
    </row>
    <row r="23" spans="1:7" ht="18" x14ac:dyDescent="0.3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" x14ac:dyDescent="0.35">
      <c r="A24" s="68">
        <f>A27-A21-A18</f>
        <v>5</v>
      </c>
      <c r="B24" s="68"/>
      <c r="C24" s="14"/>
      <c r="D24" s="13"/>
      <c r="E24" s="5"/>
      <c r="F24" s="5"/>
      <c r="G24" s="5"/>
    </row>
    <row r="25" spans="1:7" ht="18" x14ac:dyDescent="0.35">
      <c r="A25" s="67"/>
      <c r="B25" s="67"/>
      <c r="C25" s="13"/>
      <c r="D25" s="13"/>
      <c r="E25" s="5"/>
      <c r="F25" s="5"/>
      <c r="G25" s="5"/>
    </row>
    <row r="26" spans="1:7" ht="18" x14ac:dyDescent="0.3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" x14ac:dyDescent="0.35">
      <c r="A27" s="69">
        <f>COUNTA(B3:B13)+A21</f>
        <v>11</v>
      </c>
      <c r="B27" s="69"/>
      <c r="C27" s="14"/>
      <c r="D27" s="13"/>
      <c r="E27" s="5"/>
      <c r="F27" s="5"/>
      <c r="G27" s="5"/>
    </row>
    <row r="28" spans="1:7" x14ac:dyDescent="0.3">
      <c r="A28" s="66"/>
      <c r="B28" s="66"/>
      <c r="C28" s="9"/>
      <c r="D28" s="9"/>
    </row>
    <row r="29" spans="1:7" x14ac:dyDescent="0.3">
      <c r="A29" s="65"/>
      <c r="B29" s="65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F13" sqref="F13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6"/>
      <c r="B1" s="46" t="s">
        <v>77</v>
      </c>
      <c r="C1" s="37"/>
    </row>
    <row r="2" spans="1:4" x14ac:dyDescent="0.3">
      <c r="A2" s="40">
        <v>1</v>
      </c>
      <c r="B2" s="41" t="s">
        <v>78</v>
      </c>
      <c r="C2" s="32"/>
    </row>
    <row r="3" spans="1:4" x14ac:dyDescent="0.3">
      <c r="A3" s="47"/>
      <c r="B3" s="48" t="s">
        <v>3</v>
      </c>
      <c r="C3" s="44" t="s">
        <v>79</v>
      </c>
    </row>
    <row r="4" spans="1:4" x14ac:dyDescent="0.3">
      <c r="A4" s="40"/>
      <c r="B4" s="41" t="s">
        <v>80</v>
      </c>
      <c r="C4" s="45">
        <v>200</v>
      </c>
    </row>
    <row r="5" spans="1:4" x14ac:dyDescent="0.3">
      <c r="A5" s="40"/>
      <c r="B5" s="41" t="s">
        <v>81</v>
      </c>
      <c r="C5" s="45">
        <v>120</v>
      </c>
    </row>
    <row r="6" spans="1:4" x14ac:dyDescent="0.3">
      <c r="A6" s="40"/>
      <c r="B6" s="41" t="s">
        <v>82</v>
      </c>
      <c r="C6" s="45">
        <v>156</v>
      </c>
    </row>
    <row r="7" spans="1:4" x14ac:dyDescent="0.3">
      <c r="A7" s="40"/>
      <c r="B7" s="41" t="s">
        <v>83</v>
      </c>
      <c r="C7" s="45">
        <v>190</v>
      </c>
    </row>
    <row r="8" spans="1:4" x14ac:dyDescent="0.3">
      <c r="A8" s="40"/>
      <c r="B8" s="41" t="s">
        <v>84</v>
      </c>
      <c r="C8" s="45">
        <v>320</v>
      </c>
    </row>
    <row r="9" spans="1:4" x14ac:dyDescent="0.3">
      <c r="A9" s="40"/>
      <c r="B9" s="41" t="s">
        <v>85</v>
      </c>
      <c r="C9" s="45">
        <v>89</v>
      </c>
    </row>
    <row r="10" spans="1:4" ht="15" thickBot="1" x14ac:dyDescent="0.35">
      <c r="A10" s="38"/>
      <c r="B10" s="32"/>
      <c r="C10" s="32"/>
    </row>
    <row r="11" spans="1:4" ht="15" thickBot="1" x14ac:dyDescent="0.35">
      <c r="A11" s="40">
        <v>1.1000000000000001</v>
      </c>
      <c r="B11" s="41" t="s">
        <v>86</v>
      </c>
      <c r="C11" s="39">
        <f>MAX(C4:C9)</f>
        <v>320</v>
      </c>
    </row>
    <row r="12" spans="1:4" ht="15" thickBot="1" x14ac:dyDescent="0.35">
      <c r="A12" s="40">
        <v>1.2</v>
      </c>
      <c r="B12" s="41" t="s">
        <v>87</v>
      </c>
      <c r="C12" s="39">
        <f>MIN(C4:C9)</f>
        <v>89</v>
      </c>
    </row>
    <row r="13" spans="1:4" ht="15" thickBot="1" x14ac:dyDescent="0.35">
      <c r="A13" s="40">
        <v>1.3</v>
      </c>
      <c r="B13" s="41" t="s">
        <v>88</v>
      </c>
      <c r="C13" s="39">
        <f>AVERAGE(C4:C9)</f>
        <v>179.16666666666666</v>
      </c>
    </row>
    <row r="14" spans="1:4" ht="15" thickBot="1" x14ac:dyDescent="0.35">
      <c r="A14" s="42">
        <v>1.4</v>
      </c>
      <c r="B14" s="43" t="s">
        <v>90</v>
      </c>
      <c r="C14" s="74">
        <f>LARGE(C4:C9,2)</f>
        <v>200</v>
      </c>
      <c r="D14" s="75">
        <f>LARGE(C4:C9,3)</f>
        <v>190</v>
      </c>
    </row>
    <row r="15" spans="1:4" ht="15" thickBot="1" x14ac:dyDescent="0.35">
      <c r="A15" s="42">
        <v>1.5</v>
      </c>
      <c r="B15" s="41" t="s">
        <v>89</v>
      </c>
      <c r="C15" s="39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workbookViewId="0">
      <selection activeCell="G9" sqref="G9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3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3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3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3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3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3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3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3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3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3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3">
      <c r="A12" s="70"/>
      <c r="B12" s="70"/>
      <c r="C12" s="21"/>
      <c r="D12" s="21"/>
      <c r="E12" s="21"/>
      <c r="F12" s="21"/>
      <c r="G12" s="21"/>
      <c r="H12" s="21"/>
      <c r="I12" s="21"/>
    </row>
    <row r="13" spans="1:9" x14ac:dyDescent="0.3">
      <c r="A13" s="70"/>
      <c r="B13" s="70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SUMIFS(C2:C11,D2:D11,D2)</f>
        <v>79000</v>
      </c>
      <c r="I15" s="21"/>
    </row>
    <row r="16" spans="1:9" ht="18.600000000000001" thickBot="1" x14ac:dyDescent="0.4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SUMIFS(C2:C11,D2:D11,D4)</f>
        <v>27000</v>
      </c>
      <c r="I16" s="21"/>
    </row>
    <row r="17" spans="1:9" ht="18.600000000000001" thickBot="1" x14ac:dyDescent="0.4">
      <c r="A17" s="71"/>
      <c r="B17" s="71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SUMIFS(E2:E11,C2:C11,"&gt;10000")</f>
        <v>1028</v>
      </c>
      <c r="I18" s="21"/>
    </row>
    <row r="19" spans="1:9" ht="18.600000000000001" thickBot="1" x14ac:dyDescent="0.4">
      <c r="A19" s="71"/>
      <c r="B19" s="71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100</v>
      </c>
      <c r="C20" s="25"/>
      <c r="D20" s="25"/>
      <c r="E20" s="25"/>
      <c r="F20" s="25"/>
      <c r="G20" s="25"/>
      <c r="H20" s="62">
        <f>SUMIFS(C2:C11,C2:C11,"&gt;10000")</f>
        <v>65000</v>
      </c>
      <c r="I20" s="21"/>
    </row>
    <row r="21" spans="1:9" ht="18.600000000000001" thickBot="1" x14ac:dyDescent="0.4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SUMIFS(C2:C11,C2:C11,"&lt;9500")</f>
        <v>31000</v>
      </c>
      <c r="I21" s="21"/>
    </row>
    <row r="22" spans="1:9" ht="18" x14ac:dyDescent="0.35">
      <c r="A22" s="71"/>
      <c r="B22" s="71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topLeftCell="A16" workbookViewId="0">
      <selection activeCell="C30" sqref="C30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3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3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3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3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3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3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3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3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3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3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3">
      <c r="A12" s="73"/>
      <c r="B12" s="73"/>
      <c r="C12" s="54"/>
      <c r="D12" s="54"/>
      <c r="E12" s="54"/>
      <c r="F12" s="54"/>
    </row>
    <row r="13" spans="1:6" ht="15.6" x14ac:dyDescent="0.3">
      <c r="A13" s="23"/>
      <c r="B13" s="58" t="s">
        <v>126</v>
      </c>
      <c r="C13" s="23"/>
      <c r="D13" s="23"/>
      <c r="E13" s="55"/>
      <c r="F13" s="54"/>
    </row>
    <row r="14" spans="1:6" ht="15.6" x14ac:dyDescent="0.3">
      <c r="A14" s="72"/>
      <c r="B14" s="72"/>
      <c r="C14" s="23"/>
      <c r="D14" s="23"/>
      <c r="E14" s="54"/>
      <c r="F14" s="54"/>
    </row>
    <row r="15" spans="1:6" ht="15.6" x14ac:dyDescent="0.3">
      <c r="A15" s="23">
        <v>1</v>
      </c>
      <c r="B15" s="59" t="s">
        <v>127</v>
      </c>
      <c r="C15" s="23"/>
      <c r="D15" s="23"/>
      <c r="E15" s="54"/>
      <c r="F15" s="54"/>
    </row>
    <row r="16" spans="1:6" ht="15.6" x14ac:dyDescent="0.3">
      <c r="A16" s="72"/>
      <c r="B16" s="72"/>
      <c r="C16" s="60" t="s">
        <v>128</v>
      </c>
      <c r="D16" s="60"/>
      <c r="E16" s="54"/>
      <c r="F16" s="54"/>
    </row>
    <row r="17" spans="1:6" ht="15.6" x14ac:dyDescent="0.3">
      <c r="A17" s="23"/>
      <c r="B17" s="22" t="s">
        <v>129</v>
      </c>
      <c r="C17" s="61">
        <f>SUMIFS(E2:E11,D2:D11,D2)</f>
        <v>67</v>
      </c>
      <c r="D17" s="23"/>
      <c r="E17" s="54"/>
      <c r="F17" s="54"/>
    </row>
    <row r="18" spans="1:6" ht="15.6" x14ac:dyDescent="0.3">
      <c r="A18" s="72"/>
      <c r="B18" s="72"/>
      <c r="C18" s="23"/>
      <c r="D18" s="23"/>
      <c r="E18" s="54"/>
      <c r="F18" s="54"/>
    </row>
    <row r="19" spans="1:6" ht="15.6" x14ac:dyDescent="0.3">
      <c r="A19" s="23">
        <v>2</v>
      </c>
      <c r="B19" s="59" t="s">
        <v>130</v>
      </c>
      <c r="C19" s="23"/>
      <c r="D19" s="23"/>
      <c r="E19" s="54"/>
      <c r="F19" s="54"/>
    </row>
    <row r="20" spans="1:6" ht="15.6" x14ac:dyDescent="0.3">
      <c r="A20" s="72"/>
      <c r="B20" s="72"/>
      <c r="C20" s="60" t="s">
        <v>128</v>
      </c>
      <c r="D20" s="60"/>
      <c r="E20" s="54"/>
      <c r="F20" s="54"/>
    </row>
    <row r="21" spans="1:6" ht="15.6" x14ac:dyDescent="0.3">
      <c r="A21" s="23"/>
      <c r="B21" s="22" t="s">
        <v>129</v>
      </c>
      <c r="C21" s="61">
        <f>SUMIFS(E2:E11,C2:C11,C5)</f>
        <v>5</v>
      </c>
      <c r="D21" s="23"/>
      <c r="E21" s="54"/>
      <c r="F21" s="54"/>
    </row>
    <row r="22" spans="1:6" ht="15.6" x14ac:dyDescent="0.3">
      <c r="A22" s="72"/>
      <c r="B22" s="72"/>
      <c r="C22" s="23"/>
      <c r="D22" s="23"/>
      <c r="E22" s="54"/>
      <c r="F22" s="54"/>
    </row>
    <row r="23" spans="1:6" ht="15.6" x14ac:dyDescent="0.3">
      <c r="A23" s="23">
        <v>3</v>
      </c>
      <c r="B23" s="59" t="s">
        <v>131</v>
      </c>
      <c r="C23" s="23"/>
      <c r="D23" s="23"/>
      <c r="E23" s="54"/>
      <c r="F23" s="54"/>
    </row>
    <row r="24" spans="1:6" ht="15.6" x14ac:dyDescent="0.3">
      <c r="A24" s="72"/>
      <c r="B24" s="72"/>
      <c r="C24" s="60" t="s">
        <v>128</v>
      </c>
      <c r="D24" s="60"/>
      <c r="E24" s="54"/>
      <c r="F24" s="54"/>
    </row>
    <row r="25" spans="1:6" ht="15.6" x14ac:dyDescent="0.3">
      <c r="A25" s="23"/>
      <c r="B25" s="22" t="s">
        <v>129</v>
      </c>
      <c r="C25" s="61">
        <f>C17+SUMIF(D2:D11,D3,E2:E11)</f>
        <v>75</v>
      </c>
      <c r="D25" s="23"/>
      <c r="E25" s="54"/>
      <c r="F25" s="54"/>
    </row>
    <row r="26" spans="1:6" x14ac:dyDescent="0.3">
      <c r="A26" s="73"/>
      <c r="B26" s="73"/>
      <c r="C26" s="54"/>
      <c r="D26" s="54"/>
      <c r="E26" s="54"/>
      <c r="F26" s="54"/>
    </row>
    <row r="27" spans="1:6" ht="15.6" x14ac:dyDescent="0.3">
      <c r="A27" s="23">
        <v>4</v>
      </c>
      <c r="B27" s="59" t="s">
        <v>132</v>
      </c>
      <c r="C27" s="23"/>
      <c r="D27" s="23"/>
    </row>
    <row r="28" spans="1:6" ht="15.6" x14ac:dyDescent="0.3">
      <c r="A28" s="72"/>
      <c r="B28" s="72"/>
      <c r="C28" s="60" t="s">
        <v>128</v>
      </c>
      <c r="D28" s="60"/>
    </row>
    <row r="29" spans="1:6" ht="15.6" x14ac:dyDescent="0.3">
      <c r="A29" s="23"/>
      <c r="B29" s="22" t="s">
        <v>129</v>
      </c>
      <c r="C29" s="61">
        <f>COUNTIF(D2:D11,D2)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SAI</cp:lastModifiedBy>
  <dcterms:created xsi:type="dcterms:W3CDTF">2023-02-28T05:02:53Z</dcterms:created>
  <dcterms:modified xsi:type="dcterms:W3CDTF">2023-08-24T07:54:40Z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