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xr:revisionPtr revIDLastSave="0" documentId="13_ncr:1_{C7DC4614-6D58-4CCA-8271-ABA7CA6299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data" sheetId="2" r:id="rId1"/>
    <sheet name="cleaned_data" sheetId="1" r:id="rId2"/>
  </sheets>
  <definedNames>
    <definedName name="_xlnm._FilterDatabase" localSheetId="1" hidden="1">cleaned_data!$A$1:$I$51</definedName>
    <definedName name="_xlnm._FilterDatabase" localSheetId="0" hidden="1">raw_data!$A$1:$H$1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" l="1"/>
  <c r="M36" i="1"/>
  <c r="M37" i="1"/>
  <c r="M38" i="1"/>
  <c r="M34" i="1"/>
  <c r="L35" i="1"/>
  <c r="L36" i="1"/>
  <c r="L37" i="1"/>
  <c r="L38" i="1"/>
  <c r="L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M29" i="1"/>
  <c r="M30" i="1"/>
  <c r="M28" i="1"/>
  <c r="L29" i="1"/>
  <c r="L30" i="1"/>
  <c r="L28" i="1"/>
  <c r="L23" i="1"/>
  <c r="M24" i="1"/>
  <c r="N24" i="1"/>
  <c r="L24" i="1"/>
  <c r="M23" i="1"/>
  <c r="N23" i="1"/>
  <c r="N19" i="1"/>
  <c r="O19" i="1"/>
  <c r="M19" i="1"/>
  <c r="O15" i="1"/>
  <c r="O14" i="1"/>
  <c r="N15" i="1"/>
  <c r="N14" i="1"/>
  <c r="M15" i="1"/>
  <c r="M14" i="1"/>
  <c r="L15" i="1"/>
  <c r="L14" i="1"/>
  <c r="L11" i="1"/>
  <c r="L10" i="1"/>
  <c r="L9" i="1"/>
  <c r="L6" i="1"/>
  <c r="L5" i="1"/>
</calcChain>
</file>

<file path=xl/sharedStrings.xml><?xml version="1.0" encoding="utf-8"?>
<sst xmlns="http://schemas.openxmlformats.org/spreadsheetml/2006/main" count="263" uniqueCount="48">
  <si>
    <t xml:space="preserve">Customer </t>
  </si>
  <si>
    <t xml:space="preserve">Age </t>
  </si>
  <si>
    <t>Sex</t>
  </si>
  <si>
    <t>Groceries</t>
  </si>
  <si>
    <t>Choco-bars</t>
  </si>
  <si>
    <t xml:space="preserve">Type </t>
  </si>
  <si>
    <t xml:space="preserve">Satisfied </t>
  </si>
  <si>
    <t>Bulk</t>
  </si>
  <si>
    <t>Male</t>
  </si>
  <si>
    <t>Female</t>
  </si>
  <si>
    <t>White</t>
  </si>
  <si>
    <t>Dark</t>
  </si>
  <si>
    <t>Milk</t>
  </si>
  <si>
    <t xml:space="preserve">customer </t>
  </si>
  <si>
    <t xml:space="preserve">age </t>
  </si>
  <si>
    <t>sex</t>
  </si>
  <si>
    <t>groceries</t>
  </si>
  <si>
    <t>choco-bars</t>
  </si>
  <si>
    <t xml:space="preserve">type </t>
  </si>
  <si>
    <t xml:space="preserve">satisfied </t>
  </si>
  <si>
    <t>bulk</t>
  </si>
  <si>
    <t>How many male and female are there in the data?</t>
  </si>
  <si>
    <t>How many types of chocolates?</t>
  </si>
  <si>
    <t>How much groceries spent by Gender?</t>
  </si>
  <si>
    <t>Countif</t>
  </si>
  <si>
    <t>Sumif</t>
  </si>
  <si>
    <t>Averageif</t>
  </si>
  <si>
    <t>Maxif</t>
  </si>
  <si>
    <t>Minif</t>
  </si>
  <si>
    <t>Total</t>
  </si>
  <si>
    <t>Sales</t>
  </si>
  <si>
    <t>M1</t>
  </si>
  <si>
    <t>M2</t>
  </si>
  <si>
    <t>M3</t>
  </si>
  <si>
    <t>Discount %</t>
  </si>
  <si>
    <t>What is the sum of groceries for male and female likes white, milk and dark chocolates?</t>
  </si>
  <si>
    <t>How many male and  female like white, milk, dark chocolates?</t>
  </si>
  <si>
    <t>Sumifs</t>
  </si>
  <si>
    <t>Countifs</t>
  </si>
  <si>
    <t>age group</t>
  </si>
  <si>
    <t>How many people in one particular age?</t>
  </si>
  <si>
    <t xml:space="preserve">male </t>
  </si>
  <si>
    <t>female</t>
  </si>
  <si>
    <t>25-30</t>
  </si>
  <si>
    <t>18-24</t>
  </si>
  <si>
    <t>31-35</t>
  </si>
  <si>
    <t>36-40</t>
  </si>
  <si>
    <t>Above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</si>
</sst>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2" xfId="0" applyBorder="1"/>
    <xf numFmtId="0" fontId="0" fillId="4" borderId="0" xfId="0" applyFill="1"/>
    <xf numFmtId="0" fontId="0" fillId="5" borderId="2" xfId="0" applyFill="1" applyBorder="1"/>
    <xf numFmtId="0" fontId="0" fillId="6" borderId="0" xfId="0" applyFill="1"/>
    <xf numFmtId="0" fontId="0" fillId="4" borderId="2" xfId="0" applyFill="1" applyBorder="1"/>
    <xf numFmtId="0" fontId="0" fillId="7" borderId="2" xfId="0" applyFill="1" applyBorder="1"/>
    <xf numFmtId="0" fontId="0" fillId="8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4BCA-7452-4FAE-A2F6-4744F4CF921F}">
  <dimension ref="A1:H51"/>
  <sheetViews>
    <sheetView workbookViewId="0">
      <selection activeCell="J8" sqref="J8"/>
    </sheetView>
  </sheetViews>
  <sheetFormatPr defaultRowHeight="14.4" x14ac:dyDescent="0.3"/>
  <cols>
    <col min="1" max="1" width="11.88671875" customWidth="1"/>
    <col min="2" max="2" width="8.33203125" customWidth="1"/>
    <col min="4" max="4" width="16.6640625" customWidth="1"/>
    <col min="5" max="5" width="10.88671875" bestFit="1" customWidth="1"/>
    <col min="7" max="7" width="11.44140625" bestFit="1" customWidth="1"/>
    <col min="12" max="12" width="10.21875" customWidth="1"/>
    <col min="17" max="17" width="15.6640625" bestFit="1" customWidth="1"/>
    <col min="18" max="18" width="30.88671875" bestFit="1" customWidth="1"/>
    <col min="19" max="19" width="2" bestFit="1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thickTop="1" x14ac:dyDescent="0.3">
      <c r="A2">
        <v>1</v>
      </c>
      <c r="B2">
        <v>36</v>
      </c>
      <c r="C2" t="s">
        <v>8</v>
      </c>
      <c r="D2">
        <v>180</v>
      </c>
      <c r="E2">
        <v>3</v>
      </c>
      <c r="F2" t="s">
        <v>10</v>
      </c>
      <c r="G2">
        <v>4</v>
      </c>
      <c r="H2">
        <v>3</v>
      </c>
    </row>
    <row r="3" spans="1:8" x14ac:dyDescent="0.3">
      <c r="A3">
        <v>2</v>
      </c>
      <c r="B3">
        <v>45</v>
      </c>
      <c r="C3" t="s">
        <v>8</v>
      </c>
      <c r="D3">
        <v>180</v>
      </c>
      <c r="E3">
        <v>4</v>
      </c>
      <c r="F3" t="s">
        <v>12</v>
      </c>
      <c r="G3">
        <v>3</v>
      </c>
      <c r="H3">
        <v>2</v>
      </c>
    </row>
    <row r="4" spans="1:8" x14ac:dyDescent="0.3">
      <c r="A4">
        <v>3</v>
      </c>
      <c r="B4">
        <v>20</v>
      </c>
      <c r="C4" t="s">
        <v>9</v>
      </c>
      <c r="D4">
        <v>220</v>
      </c>
      <c r="E4">
        <v>3</v>
      </c>
      <c r="F4" t="s">
        <v>10</v>
      </c>
      <c r="G4">
        <v>2</v>
      </c>
      <c r="H4">
        <v>3</v>
      </c>
    </row>
    <row r="5" spans="1:8" x14ac:dyDescent="0.3">
      <c r="A5">
        <v>4</v>
      </c>
      <c r="B5">
        <v>27</v>
      </c>
      <c r="C5" t="s">
        <v>9</v>
      </c>
      <c r="D5">
        <v>180</v>
      </c>
      <c r="E5">
        <v>2</v>
      </c>
      <c r="F5" t="s">
        <v>10</v>
      </c>
      <c r="G5">
        <v>4</v>
      </c>
      <c r="H5">
        <v>2</v>
      </c>
    </row>
    <row r="6" spans="1:8" x14ac:dyDescent="0.3">
      <c r="A6">
        <v>5</v>
      </c>
      <c r="B6">
        <v>22</v>
      </c>
      <c r="C6" t="s">
        <v>9</v>
      </c>
      <c r="D6">
        <v>220</v>
      </c>
      <c r="E6">
        <v>5</v>
      </c>
      <c r="F6" t="s">
        <v>12</v>
      </c>
      <c r="G6">
        <v>3</v>
      </c>
      <c r="H6">
        <v>2</v>
      </c>
    </row>
    <row r="7" spans="1:8" x14ac:dyDescent="0.3">
      <c r="A7">
        <v>6</v>
      </c>
      <c r="B7">
        <v>39</v>
      </c>
      <c r="C7" t="s">
        <v>8</v>
      </c>
      <c r="D7">
        <v>150</v>
      </c>
      <c r="E7">
        <v>2</v>
      </c>
      <c r="F7" t="s">
        <v>11</v>
      </c>
      <c r="G7">
        <v>4</v>
      </c>
      <c r="H7">
        <v>2</v>
      </c>
    </row>
    <row r="8" spans="1:8" x14ac:dyDescent="0.3">
      <c r="A8">
        <v>7</v>
      </c>
      <c r="B8">
        <v>30</v>
      </c>
      <c r="C8" t="s">
        <v>8</v>
      </c>
      <c r="D8">
        <v>220</v>
      </c>
      <c r="E8">
        <v>5</v>
      </c>
      <c r="F8" t="s">
        <v>11</v>
      </c>
      <c r="G8">
        <v>2</v>
      </c>
      <c r="H8">
        <v>4</v>
      </c>
    </row>
    <row r="9" spans="1:8" x14ac:dyDescent="0.3">
      <c r="A9">
        <v>8</v>
      </c>
      <c r="B9">
        <v>42</v>
      </c>
      <c r="C9" t="s">
        <v>8</v>
      </c>
      <c r="D9">
        <v>220</v>
      </c>
      <c r="E9">
        <v>2</v>
      </c>
      <c r="F9" t="s">
        <v>12</v>
      </c>
      <c r="G9">
        <v>4</v>
      </c>
      <c r="H9">
        <v>1</v>
      </c>
    </row>
    <row r="10" spans="1:8" x14ac:dyDescent="0.3">
      <c r="A10">
        <v>9</v>
      </c>
      <c r="B10">
        <v>20</v>
      </c>
      <c r="C10" t="s">
        <v>9</v>
      </c>
      <c r="D10">
        <v>250</v>
      </c>
      <c r="E10">
        <v>3</v>
      </c>
      <c r="F10" t="s">
        <v>10</v>
      </c>
      <c r="G10">
        <v>4</v>
      </c>
      <c r="H10">
        <v>4</v>
      </c>
    </row>
    <row r="11" spans="1:8" x14ac:dyDescent="0.3">
      <c r="A11">
        <v>10</v>
      </c>
      <c r="B11">
        <v>40</v>
      </c>
      <c r="C11" t="s">
        <v>9</v>
      </c>
      <c r="D11">
        <v>180</v>
      </c>
      <c r="E11">
        <v>2</v>
      </c>
      <c r="F11" t="s">
        <v>12</v>
      </c>
      <c r="G11">
        <v>3</v>
      </c>
      <c r="H11">
        <v>1</v>
      </c>
    </row>
    <row r="12" spans="1:8" x14ac:dyDescent="0.3">
      <c r="A12">
        <v>11</v>
      </c>
      <c r="B12">
        <v>38</v>
      </c>
      <c r="C12" t="s">
        <v>9</v>
      </c>
      <c r="D12">
        <v>180</v>
      </c>
      <c r="E12">
        <v>2</v>
      </c>
      <c r="F12" t="s">
        <v>10</v>
      </c>
      <c r="G12">
        <v>2</v>
      </c>
      <c r="H12">
        <v>3</v>
      </c>
    </row>
    <row r="13" spans="1:8" x14ac:dyDescent="0.3">
      <c r="A13">
        <v>12</v>
      </c>
      <c r="B13">
        <v>31</v>
      </c>
      <c r="C13" t="s">
        <v>8</v>
      </c>
      <c r="D13">
        <v>150</v>
      </c>
      <c r="E13">
        <v>4</v>
      </c>
      <c r="F13" t="s">
        <v>11</v>
      </c>
      <c r="G13">
        <v>2</v>
      </c>
      <c r="H13">
        <v>1</v>
      </c>
    </row>
    <row r="14" spans="1:8" x14ac:dyDescent="0.3">
      <c r="A14">
        <v>13</v>
      </c>
      <c r="B14">
        <v>19</v>
      </c>
      <c r="C14" t="s">
        <v>8</v>
      </c>
      <c r="D14">
        <v>220</v>
      </c>
      <c r="E14">
        <v>2</v>
      </c>
      <c r="F14" t="s">
        <v>11</v>
      </c>
      <c r="G14">
        <v>2</v>
      </c>
      <c r="H14">
        <v>3</v>
      </c>
    </row>
    <row r="15" spans="1:8" x14ac:dyDescent="0.3">
      <c r="A15">
        <v>14</v>
      </c>
      <c r="B15">
        <v>23</v>
      </c>
      <c r="C15" t="s">
        <v>8</v>
      </c>
      <c r="D15">
        <v>180</v>
      </c>
      <c r="E15">
        <v>5</v>
      </c>
      <c r="F15" t="s">
        <v>11</v>
      </c>
      <c r="G15">
        <v>1</v>
      </c>
      <c r="H15">
        <v>4</v>
      </c>
    </row>
    <row r="16" spans="1:8" x14ac:dyDescent="0.3">
      <c r="A16">
        <v>15</v>
      </c>
      <c r="B16">
        <v>36</v>
      </c>
      <c r="C16" t="s">
        <v>9</v>
      </c>
      <c r="D16">
        <v>200</v>
      </c>
      <c r="E16">
        <v>2</v>
      </c>
      <c r="F16" t="s">
        <v>10</v>
      </c>
      <c r="G16">
        <v>4</v>
      </c>
      <c r="H16">
        <v>1</v>
      </c>
    </row>
    <row r="17" spans="1:8" x14ac:dyDescent="0.3">
      <c r="A17">
        <v>16</v>
      </c>
      <c r="B17">
        <v>24</v>
      </c>
      <c r="C17" t="s">
        <v>9</v>
      </c>
      <c r="D17">
        <v>150</v>
      </c>
      <c r="E17">
        <v>3</v>
      </c>
      <c r="F17" t="s">
        <v>10</v>
      </c>
      <c r="G17">
        <v>3</v>
      </c>
      <c r="H17">
        <v>4</v>
      </c>
    </row>
    <row r="18" spans="1:8" x14ac:dyDescent="0.3">
      <c r="A18">
        <v>17</v>
      </c>
      <c r="B18">
        <v>28</v>
      </c>
      <c r="C18" t="s">
        <v>9</v>
      </c>
      <c r="D18">
        <v>220</v>
      </c>
      <c r="E18">
        <v>4</v>
      </c>
      <c r="F18" t="s">
        <v>12</v>
      </c>
      <c r="G18">
        <v>1</v>
      </c>
      <c r="H18">
        <v>3</v>
      </c>
    </row>
    <row r="19" spans="1:8" x14ac:dyDescent="0.3">
      <c r="A19">
        <v>18</v>
      </c>
      <c r="B19">
        <v>25</v>
      </c>
      <c r="C19" t="s">
        <v>8</v>
      </c>
      <c r="D19">
        <v>220</v>
      </c>
      <c r="E19">
        <v>3</v>
      </c>
      <c r="F19" t="s">
        <v>11</v>
      </c>
      <c r="G19">
        <v>3</v>
      </c>
      <c r="H19">
        <v>3</v>
      </c>
    </row>
    <row r="20" spans="1:8" x14ac:dyDescent="0.3">
      <c r="A20">
        <v>19</v>
      </c>
      <c r="B20">
        <v>34</v>
      </c>
      <c r="C20" t="s">
        <v>8</v>
      </c>
      <c r="D20">
        <v>220</v>
      </c>
      <c r="E20">
        <v>4</v>
      </c>
      <c r="F20" t="s">
        <v>11</v>
      </c>
      <c r="G20">
        <v>4</v>
      </c>
      <c r="H20">
        <v>1</v>
      </c>
    </row>
    <row r="21" spans="1:8" x14ac:dyDescent="0.3">
      <c r="A21">
        <v>20</v>
      </c>
      <c r="B21">
        <v>39</v>
      </c>
      <c r="C21" t="s">
        <v>8</v>
      </c>
      <c r="D21">
        <v>200</v>
      </c>
      <c r="E21">
        <v>4</v>
      </c>
      <c r="F21" t="s">
        <v>11</v>
      </c>
      <c r="G21">
        <v>4</v>
      </c>
      <c r="H21">
        <v>2</v>
      </c>
    </row>
    <row r="22" spans="1:8" x14ac:dyDescent="0.3">
      <c r="A22">
        <v>21</v>
      </c>
      <c r="B22">
        <v>20</v>
      </c>
      <c r="C22" t="s">
        <v>9</v>
      </c>
      <c r="D22">
        <v>220</v>
      </c>
      <c r="E22">
        <v>5</v>
      </c>
      <c r="F22" t="s">
        <v>11</v>
      </c>
      <c r="G22">
        <v>4</v>
      </c>
      <c r="H22">
        <v>1</v>
      </c>
    </row>
    <row r="23" spans="1:8" x14ac:dyDescent="0.3">
      <c r="A23">
        <v>22</v>
      </c>
      <c r="B23">
        <v>44</v>
      </c>
      <c r="C23" t="s">
        <v>9</v>
      </c>
      <c r="D23">
        <v>200</v>
      </c>
      <c r="E23">
        <v>3</v>
      </c>
      <c r="F23" t="s">
        <v>12</v>
      </c>
      <c r="G23">
        <v>4</v>
      </c>
      <c r="H23">
        <v>4</v>
      </c>
    </row>
    <row r="24" spans="1:8" x14ac:dyDescent="0.3">
      <c r="A24">
        <v>23</v>
      </c>
      <c r="B24">
        <v>20</v>
      </c>
      <c r="C24" t="s">
        <v>9</v>
      </c>
      <c r="D24">
        <v>220</v>
      </c>
      <c r="E24">
        <v>3</v>
      </c>
      <c r="F24" t="s">
        <v>11</v>
      </c>
      <c r="G24">
        <v>2</v>
      </c>
      <c r="H24">
        <v>4</v>
      </c>
    </row>
    <row r="25" spans="1:8" x14ac:dyDescent="0.3">
      <c r="A25">
        <v>24</v>
      </c>
      <c r="B25">
        <v>31</v>
      </c>
      <c r="C25" t="s">
        <v>8</v>
      </c>
      <c r="D25">
        <v>250</v>
      </c>
      <c r="E25">
        <v>4</v>
      </c>
      <c r="F25" t="s">
        <v>11</v>
      </c>
      <c r="G25">
        <v>4</v>
      </c>
      <c r="H25">
        <v>4</v>
      </c>
    </row>
    <row r="26" spans="1:8" x14ac:dyDescent="0.3">
      <c r="A26">
        <v>25</v>
      </c>
      <c r="B26">
        <v>32</v>
      </c>
      <c r="C26" t="s">
        <v>8</v>
      </c>
      <c r="D26">
        <v>250</v>
      </c>
      <c r="E26">
        <v>3</v>
      </c>
      <c r="F26" t="s">
        <v>12</v>
      </c>
      <c r="G26">
        <v>1</v>
      </c>
      <c r="H26">
        <v>3</v>
      </c>
    </row>
    <row r="27" spans="1:8" x14ac:dyDescent="0.3">
      <c r="A27">
        <v>26</v>
      </c>
      <c r="B27">
        <v>29</v>
      </c>
      <c r="C27" t="s">
        <v>8</v>
      </c>
      <c r="D27">
        <v>180</v>
      </c>
      <c r="E27">
        <v>3</v>
      </c>
      <c r="F27" t="s">
        <v>11</v>
      </c>
      <c r="G27">
        <v>1</v>
      </c>
      <c r="H27">
        <v>4</v>
      </c>
    </row>
    <row r="28" spans="1:8" x14ac:dyDescent="0.3">
      <c r="A28">
        <v>27</v>
      </c>
      <c r="B28">
        <v>22</v>
      </c>
      <c r="C28" t="s">
        <v>9</v>
      </c>
      <c r="D28">
        <v>150</v>
      </c>
      <c r="E28">
        <v>4</v>
      </c>
      <c r="F28" t="s">
        <v>11</v>
      </c>
      <c r="G28">
        <v>3</v>
      </c>
      <c r="H28">
        <v>3</v>
      </c>
    </row>
    <row r="29" spans="1:8" x14ac:dyDescent="0.3">
      <c r="A29">
        <v>28</v>
      </c>
      <c r="B29">
        <v>19</v>
      </c>
      <c r="C29" t="s">
        <v>9</v>
      </c>
      <c r="D29">
        <v>200</v>
      </c>
      <c r="E29">
        <v>2</v>
      </c>
      <c r="F29" t="s">
        <v>11</v>
      </c>
      <c r="G29">
        <v>3</v>
      </c>
      <c r="H29">
        <v>2</v>
      </c>
    </row>
    <row r="30" spans="1:8" x14ac:dyDescent="0.3">
      <c r="A30">
        <v>29</v>
      </c>
      <c r="B30">
        <v>40</v>
      </c>
      <c r="C30" t="s">
        <v>9</v>
      </c>
      <c r="D30">
        <v>150</v>
      </c>
      <c r="E30">
        <v>4</v>
      </c>
      <c r="F30" t="s">
        <v>11</v>
      </c>
      <c r="G30">
        <v>2</v>
      </c>
      <c r="H30">
        <v>1</v>
      </c>
    </row>
    <row r="31" spans="1:8" x14ac:dyDescent="0.3">
      <c r="A31">
        <v>30</v>
      </c>
      <c r="B31">
        <v>29</v>
      </c>
      <c r="C31" t="s">
        <v>8</v>
      </c>
      <c r="D31">
        <v>250</v>
      </c>
      <c r="E31">
        <v>3</v>
      </c>
      <c r="F31" t="s">
        <v>10</v>
      </c>
      <c r="G31">
        <v>4</v>
      </c>
      <c r="H31">
        <v>4</v>
      </c>
    </row>
    <row r="32" spans="1:8" x14ac:dyDescent="0.3">
      <c r="A32">
        <v>31</v>
      </c>
      <c r="B32">
        <v>40</v>
      </c>
      <c r="C32" t="s">
        <v>8</v>
      </c>
      <c r="D32">
        <v>220</v>
      </c>
      <c r="E32">
        <v>5</v>
      </c>
      <c r="F32" t="s">
        <v>10</v>
      </c>
      <c r="G32">
        <v>1</v>
      </c>
      <c r="H32">
        <v>1</v>
      </c>
    </row>
    <row r="33" spans="1:8" x14ac:dyDescent="0.3">
      <c r="A33">
        <v>32</v>
      </c>
      <c r="B33">
        <v>36</v>
      </c>
      <c r="C33" t="s">
        <v>8</v>
      </c>
      <c r="D33">
        <v>180</v>
      </c>
      <c r="E33">
        <v>5</v>
      </c>
      <c r="F33" t="s">
        <v>12</v>
      </c>
      <c r="G33">
        <v>2</v>
      </c>
      <c r="H33">
        <v>3</v>
      </c>
    </row>
    <row r="34" spans="1:8" x14ac:dyDescent="0.3">
      <c r="A34">
        <v>33</v>
      </c>
      <c r="B34">
        <v>22</v>
      </c>
      <c r="C34" t="s">
        <v>9</v>
      </c>
      <c r="D34">
        <v>150</v>
      </c>
      <c r="E34">
        <v>5</v>
      </c>
      <c r="F34" t="s">
        <v>11</v>
      </c>
      <c r="G34">
        <v>2</v>
      </c>
      <c r="H34">
        <v>2</v>
      </c>
    </row>
    <row r="35" spans="1:8" x14ac:dyDescent="0.3">
      <c r="A35">
        <v>34</v>
      </c>
      <c r="B35">
        <v>32</v>
      </c>
      <c r="C35" t="s">
        <v>9</v>
      </c>
      <c r="D35">
        <v>200</v>
      </c>
      <c r="E35">
        <v>5</v>
      </c>
      <c r="F35" t="s">
        <v>12</v>
      </c>
      <c r="G35">
        <v>1</v>
      </c>
      <c r="H35">
        <v>1</v>
      </c>
    </row>
    <row r="36" spans="1:8" x14ac:dyDescent="0.3">
      <c r="A36">
        <v>35</v>
      </c>
      <c r="B36">
        <v>18</v>
      </c>
      <c r="C36" t="s">
        <v>9</v>
      </c>
      <c r="D36">
        <v>150</v>
      </c>
      <c r="E36">
        <v>2</v>
      </c>
      <c r="F36" t="s">
        <v>11</v>
      </c>
      <c r="G36">
        <v>3</v>
      </c>
      <c r="H36">
        <v>1</v>
      </c>
    </row>
    <row r="37" spans="1:8" x14ac:dyDescent="0.3">
      <c r="A37">
        <v>36</v>
      </c>
      <c r="B37">
        <v>45</v>
      </c>
      <c r="C37" t="s">
        <v>8</v>
      </c>
      <c r="D37">
        <v>150</v>
      </c>
      <c r="E37">
        <v>2</v>
      </c>
      <c r="F37" t="s">
        <v>11</v>
      </c>
      <c r="G37">
        <v>1</v>
      </c>
      <c r="H37">
        <v>3</v>
      </c>
    </row>
    <row r="38" spans="1:8" x14ac:dyDescent="0.3">
      <c r="A38">
        <v>37</v>
      </c>
      <c r="B38">
        <v>23</v>
      </c>
      <c r="C38" t="s">
        <v>8</v>
      </c>
      <c r="D38">
        <v>220</v>
      </c>
      <c r="E38">
        <v>4</v>
      </c>
      <c r="F38" t="s">
        <v>11</v>
      </c>
      <c r="G38">
        <v>3</v>
      </c>
      <c r="H38">
        <v>2</v>
      </c>
    </row>
    <row r="39" spans="1:8" x14ac:dyDescent="0.3">
      <c r="A39">
        <v>38</v>
      </c>
      <c r="B39">
        <v>42</v>
      </c>
      <c r="C39" t="s">
        <v>8</v>
      </c>
      <c r="D39">
        <v>200</v>
      </c>
      <c r="E39">
        <v>2</v>
      </c>
      <c r="F39" t="s">
        <v>12</v>
      </c>
      <c r="G39">
        <v>3</v>
      </c>
      <c r="H39">
        <v>3</v>
      </c>
    </row>
    <row r="40" spans="1:8" x14ac:dyDescent="0.3">
      <c r="A40">
        <v>39</v>
      </c>
      <c r="B40">
        <v>20</v>
      </c>
      <c r="C40" t="s">
        <v>9</v>
      </c>
      <c r="D40">
        <v>150</v>
      </c>
      <c r="E40">
        <v>5</v>
      </c>
      <c r="F40" t="s">
        <v>11</v>
      </c>
      <c r="G40">
        <v>2</v>
      </c>
      <c r="H40">
        <v>4</v>
      </c>
    </row>
    <row r="41" spans="1:8" x14ac:dyDescent="0.3">
      <c r="A41">
        <v>40</v>
      </c>
      <c r="B41">
        <v>44</v>
      </c>
      <c r="C41" t="s">
        <v>9</v>
      </c>
      <c r="D41">
        <v>250</v>
      </c>
      <c r="E41">
        <v>3</v>
      </c>
      <c r="F41" t="s">
        <v>10</v>
      </c>
      <c r="G41">
        <v>3</v>
      </c>
      <c r="H41">
        <v>3</v>
      </c>
    </row>
    <row r="42" spans="1:8" x14ac:dyDescent="0.3">
      <c r="A42">
        <v>41</v>
      </c>
      <c r="B42">
        <v>23</v>
      </c>
      <c r="C42" t="s">
        <v>9</v>
      </c>
      <c r="D42">
        <v>220</v>
      </c>
      <c r="E42">
        <v>4</v>
      </c>
      <c r="F42" t="s">
        <v>11</v>
      </c>
      <c r="G42">
        <v>2</v>
      </c>
      <c r="H42">
        <v>1</v>
      </c>
    </row>
    <row r="43" spans="1:8" x14ac:dyDescent="0.3">
      <c r="A43">
        <v>42</v>
      </c>
      <c r="B43">
        <v>24</v>
      </c>
      <c r="C43" t="s">
        <v>8</v>
      </c>
      <c r="D43">
        <v>150</v>
      </c>
      <c r="E43">
        <v>2</v>
      </c>
      <c r="F43" t="s">
        <v>11</v>
      </c>
      <c r="G43">
        <v>2</v>
      </c>
      <c r="H43">
        <v>1</v>
      </c>
    </row>
    <row r="44" spans="1:8" x14ac:dyDescent="0.3">
      <c r="A44">
        <v>43</v>
      </c>
      <c r="B44">
        <v>29</v>
      </c>
      <c r="C44" t="s">
        <v>8</v>
      </c>
      <c r="D44">
        <v>180</v>
      </c>
      <c r="E44">
        <v>4</v>
      </c>
      <c r="F44" t="s">
        <v>10</v>
      </c>
      <c r="G44">
        <v>2</v>
      </c>
      <c r="H44">
        <v>4</v>
      </c>
    </row>
    <row r="45" spans="1:8" x14ac:dyDescent="0.3">
      <c r="A45">
        <v>44</v>
      </c>
      <c r="B45">
        <v>32</v>
      </c>
      <c r="C45" t="s">
        <v>8</v>
      </c>
      <c r="D45">
        <v>150</v>
      </c>
      <c r="E45">
        <v>4</v>
      </c>
      <c r="F45" t="s">
        <v>11</v>
      </c>
      <c r="G45">
        <v>2</v>
      </c>
      <c r="H45">
        <v>1</v>
      </c>
    </row>
    <row r="46" spans="1:8" x14ac:dyDescent="0.3">
      <c r="A46">
        <v>45</v>
      </c>
      <c r="B46">
        <v>26</v>
      </c>
      <c r="C46" t="s">
        <v>9</v>
      </c>
      <c r="D46">
        <v>250</v>
      </c>
      <c r="E46">
        <v>2</v>
      </c>
      <c r="F46" t="s">
        <v>10</v>
      </c>
      <c r="G46">
        <v>4</v>
      </c>
      <c r="H46">
        <v>3</v>
      </c>
    </row>
    <row r="47" spans="1:8" x14ac:dyDescent="0.3">
      <c r="A47">
        <v>46</v>
      </c>
      <c r="B47">
        <v>40</v>
      </c>
      <c r="C47" t="s">
        <v>9</v>
      </c>
      <c r="D47">
        <v>250</v>
      </c>
      <c r="E47">
        <v>3</v>
      </c>
      <c r="F47" t="s">
        <v>11</v>
      </c>
      <c r="G47">
        <v>3</v>
      </c>
      <c r="H47">
        <v>4</v>
      </c>
    </row>
    <row r="48" spans="1:8" x14ac:dyDescent="0.3">
      <c r="A48">
        <v>47</v>
      </c>
      <c r="B48">
        <v>37</v>
      </c>
      <c r="C48" t="s">
        <v>9</v>
      </c>
      <c r="D48">
        <v>220</v>
      </c>
      <c r="E48">
        <v>5</v>
      </c>
      <c r="F48" t="s">
        <v>10</v>
      </c>
      <c r="G48">
        <v>2</v>
      </c>
      <c r="H48">
        <v>4</v>
      </c>
    </row>
    <row r="49" spans="1:8" x14ac:dyDescent="0.3">
      <c r="A49">
        <v>48</v>
      </c>
      <c r="B49">
        <v>23</v>
      </c>
      <c r="C49" t="s">
        <v>8</v>
      </c>
      <c r="D49">
        <v>150</v>
      </c>
      <c r="E49">
        <v>5</v>
      </c>
      <c r="F49" t="s">
        <v>11</v>
      </c>
      <c r="G49">
        <v>4</v>
      </c>
      <c r="H49">
        <v>3</v>
      </c>
    </row>
    <row r="50" spans="1:8" x14ac:dyDescent="0.3">
      <c r="A50">
        <v>49</v>
      </c>
      <c r="B50">
        <v>36</v>
      </c>
      <c r="C50" t="s">
        <v>8</v>
      </c>
      <c r="D50">
        <v>180</v>
      </c>
      <c r="E50">
        <v>4</v>
      </c>
      <c r="F50" t="s">
        <v>10</v>
      </c>
      <c r="G50">
        <v>3</v>
      </c>
      <c r="H50">
        <v>3</v>
      </c>
    </row>
    <row r="51" spans="1:8" x14ac:dyDescent="0.3">
      <c r="A51">
        <v>50</v>
      </c>
      <c r="B51">
        <v>24</v>
      </c>
      <c r="C51" t="s">
        <v>8</v>
      </c>
      <c r="D51">
        <v>180</v>
      </c>
      <c r="E51">
        <v>2</v>
      </c>
      <c r="F51" t="s">
        <v>11</v>
      </c>
      <c r="G51">
        <v>4</v>
      </c>
      <c r="H51">
        <v>3</v>
      </c>
    </row>
  </sheetData>
  <autoFilter ref="A1:H1" xr:uid="{00000000-0009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topLeftCell="A15" workbookViewId="0">
      <selection activeCell="K44" sqref="K44"/>
    </sheetView>
  </sheetViews>
  <sheetFormatPr defaultRowHeight="14.4" x14ac:dyDescent="0.3"/>
  <cols>
    <col min="1" max="1" width="11.88671875" customWidth="1"/>
    <col min="2" max="3" width="8.33203125" customWidth="1"/>
    <col min="5" max="5" width="16.6640625" customWidth="1"/>
    <col min="6" max="6" width="10.88671875" bestFit="1" customWidth="1"/>
    <col min="8" max="8" width="11.44140625" bestFit="1" customWidth="1"/>
    <col min="11" max="11" width="41.77734375" customWidth="1"/>
    <col min="12" max="12" width="11.21875" customWidth="1"/>
    <col min="13" max="13" width="9.88671875" customWidth="1"/>
    <col min="14" max="14" width="11.21875" customWidth="1"/>
    <col min="15" max="15" width="12.6640625" customWidth="1"/>
    <col min="16" max="16" width="11.77734375" customWidth="1"/>
    <col min="17" max="17" width="13.21875" customWidth="1"/>
    <col min="18" max="18" width="15.6640625" bestFit="1" customWidth="1"/>
    <col min="19" max="19" width="30.88671875" bestFit="1" customWidth="1"/>
    <col min="20" max="20" width="2" bestFit="1" customWidth="1"/>
  </cols>
  <sheetData>
    <row r="1" spans="1:15" x14ac:dyDescent="0.3">
      <c r="A1" t="s">
        <v>13</v>
      </c>
      <c r="B1" t="s">
        <v>14</v>
      </c>
      <c r="C1" t="s">
        <v>39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15" x14ac:dyDescent="0.3">
      <c r="A2">
        <v>1</v>
      </c>
      <c r="B2">
        <v>36</v>
      </c>
      <c r="C2" t="str">
        <f>IF(B2&lt;25,"18-24",IF(B2&lt;=30,"25-30",IF(B2&lt;=35,"31-35",IF(B2&lt;=40,"36-40","Above 40"))))</f>
        <v>36-40</v>
      </c>
      <c r="D2" t="s">
        <v>8</v>
      </c>
      <c r="E2">
        <v>180</v>
      </c>
      <c r="F2">
        <v>3</v>
      </c>
      <c r="G2" t="s">
        <v>10</v>
      </c>
      <c r="H2">
        <v>4</v>
      </c>
      <c r="I2">
        <v>3</v>
      </c>
    </row>
    <row r="3" spans="1:15" x14ac:dyDescent="0.3">
      <c r="A3">
        <v>2</v>
      </c>
      <c r="B3">
        <v>45</v>
      </c>
      <c r="C3" t="str">
        <f t="shared" ref="C3:C51" si="0">IF(B3&lt;25,"18-24",IF(B3&lt;=30,"25-30",IF(B3&lt;=35,"31-35",IF(B3&lt;=40,"36-40","Above 40"))))</f>
        <v>Above 40</v>
      </c>
      <c r="D3" t="s">
        <v>8</v>
      </c>
      <c r="E3">
        <v>180</v>
      </c>
      <c r="F3">
        <v>4</v>
      </c>
      <c r="G3" t="s">
        <v>12</v>
      </c>
      <c r="H3">
        <v>3</v>
      </c>
      <c r="I3">
        <v>2</v>
      </c>
      <c r="K3" s="4"/>
    </row>
    <row r="4" spans="1:15" x14ac:dyDescent="0.3">
      <c r="A4">
        <v>3</v>
      </c>
      <c r="B4">
        <v>20</v>
      </c>
      <c r="C4" t="str">
        <f t="shared" si="0"/>
        <v>18-24</v>
      </c>
      <c r="D4" t="s">
        <v>9</v>
      </c>
      <c r="E4">
        <v>220</v>
      </c>
      <c r="F4">
        <v>3</v>
      </c>
      <c r="G4" t="s">
        <v>10</v>
      </c>
      <c r="H4">
        <v>2</v>
      </c>
      <c r="I4">
        <v>3</v>
      </c>
      <c r="K4" s="2" t="s">
        <v>21</v>
      </c>
      <c r="L4" s="6" t="s">
        <v>24</v>
      </c>
    </row>
    <row r="5" spans="1:15" x14ac:dyDescent="0.3">
      <c r="A5">
        <v>4</v>
      </c>
      <c r="B5">
        <v>27</v>
      </c>
      <c r="C5" t="str">
        <f t="shared" si="0"/>
        <v>25-30</v>
      </c>
      <c r="D5" t="s">
        <v>9</v>
      </c>
      <c r="E5">
        <v>180</v>
      </c>
      <c r="F5">
        <v>2</v>
      </c>
      <c r="G5" t="s">
        <v>10</v>
      </c>
      <c r="H5">
        <v>4</v>
      </c>
      <c r="I5">
        <v>2</v>
      </c>
      <c r="K5" s="3" t="s">
        <v>8</v>
      </c>
      <c r="L5" s="5">
        <f>COUNTIF(D2:D51,D2)</f>
        <v>26</v>
      </c>
    </row>
    <row r="6" spans="1:15" x14ac:dyDescent="0.3">
      <c r="A6">
        <v>5</v>
      </c>
      <c r="B6">
        <v>22</v>
      </c>
      <c r="C6" t="str">
        <f t="shared" si="0"/>
        <v>18-24</v>
      </c>
      <c r="D6" t="s">
        <v>9</v>
      </c>
      <c r="E6">
        <v>220</v>
      </c>
      <c r="F6">
        <v>5</v>
      </c>
      <c r="G6" t="s">
        <v>12</v>
      </c>
      <c r="H6">
        <v>3</v>
      </c>
      <c r="I6">
        <v>2</v>
      </c>
      <c r="K6" s="3" t="s">
        <v>9</v>
      </c>
      <c r="L6" s="5">
        <f>COUNTIF(D2:D51,D16)</f>
        <v>24</v>
      </c>
    </row>
    <row r="7" spans="1:15" x14ac:dyDescent="0.3">
      <c r="A7">
        <v>6</v>
      </c>
      <c r="B7">
        <v>39</v>
      </c>
      <c r="C7" t="str">
        <f t="shared" si="0"/>
        <v>36-40</v>
      </c>
      <c r="D7" t="s">
        <v>8</v>
      </c>
      <c r="E7">
        <v>150</v>
      </c>
      <c r="F7">
        <v>2</v>
      </c>
      <c r="G7" t="s">
        <v>11</v>
      </c>
      <c r="H7">
        <v>4</v>
      </c>
      <c r="I7">
        <v>2</v>
      </c>
    </row>
    <row r="8" spans="1:15" x14ac:dyDescent="0.3">
      <c r="A8">
        <v>7</v>
      </c>
      <c r="B8">
        <v>30</v>
      </c>
      <c r="C8" t="str">
        <f t="shared" si="0"/>
        <v>25-30</v>
      </c>
      <c r="D8" t="s">
        <v>8</v>
      </c>
      <c r="E8">
        <v>220</v>
      </c>
      <c r="F8">
        <v>5</v>
      </c>
      <c r="G8" t="s">
        <v>11</v>
      </c>
      <c r="H8">
        <v>2</v>
      </c>
      <c r="I8">
        <v>4</v>
      </c>
      <c r="K8" s="2" t="s">
        <v>22</v>
      </c>
      <c r="L8" s="6" t="s">
        <v>24</v>
      </c>
    </row>
    <row r="9" spans="1:15" x14ac:dyDescent="0.3">
      <c r="A9">
        <v>8</v>
      </c>
      <c r="B9">
        <v>42</v>
      </c>
      <c r="C9" t="str">
        <f t="shared" si="0"/>
        <v>Above 40</v>
      </c>
      <c r="D9" t="s">
        <v>8</v>
      </c>
      <c r="E9">
        <v>220</v>
      </c>
      <c r="F9">
        <v>2</v>
      </c>
      <c r="G9" t="s">
        <v>12</v>
      </c>
      <c r="H9">
        <v>4</v>
      </c>
      <c r="I9">
        <v>1</v>
      </c>
      <c r="K9" s="3" t="s">
        <v>10</v>
      </c>
      <c r="L9" s="5">
        <f>COUNTIF(G2:G51,G2)</f>
        <v>14</v>
      </c>
    </row>
    <row r="10" spans="1:15" x14ac:dyDescent="0.3">
      <c r="A10">
        <v>9</v>
      </c>
      <c r="B10">
        <v>20</v>
      </c>
      <c r="C10" t="str">
        <f t="shared" si="0"/>
        <v>18-24</v>
      </c>
      <c r="D10" t="s">
        <v>9</v>
      </c>
      <c r="E10">
        <v>250</v>
      </c>
      <c r="F10">
        <v>3</v>
      </c>
      <c r="G10" t="s">
        <v>10</v>
      </c>
      <c r="H10">
        <v>4</v>
      </c>
      <c r="I10">
        <v>4</v>
      </c>
      <c r="K10" s="3" t="s">
        <v>12</v>
      </c>
      <c r="L10" s="5">
        <f>COUNTIF(G2:G51,K10)</f>
        <v>10</v>
      </c>
    </row>
    <row r="11" spans="1:15" x14ac:dyDescent="0.3">
      <c r="A11">
        <v>10</v>
      </c>
      <c r="B11">
        <v>40</v>
      </c>
      <c r="C11" t="str">
        <f t="shared" si="0"/>
        <v>36-40</v>
      </c>
      <c r="D11" t="s">
        <v>9</v>
      </c>
      <c r="E11">
        <v>180</v>
      </c>
      <c r="F11">
        <v>2</v>
      </c>
      <c r="G11" t="s">
        <v>12</v>
      </c>
      <c r="H11">
        <v>3</v>
      </c>
      <c r="I11">
        <v>1</v>
      </c>
      <c r="K11" s="3" t="s">
        <v>11</v>
      </c>
      <c r="L11" s="5">
        <f>COUNTIF(G2:G51,K11)</f>
        <v>26</v>
      </c>
    </row>
    <row r="12" spans="1:15" x14ac:dyDescent="0.3">
      <c r="A12">
        <v>11</v>
      </c>
      <c r="B12">
        <v>38</v>
      </c>
      <c r="C12" t="str">
        <f t="shared" si="0"/>
        <v>36-40</v>
      </c>
      <c r="D12" t="s">
        <v>9</v>
      </c>
      <c r="E12">
        <v>180</v>
      </c>
      <c r="F12">
        <v>2</v>
      </c>
      <c r="G12" t="s">
        <v>10</v>
      </c>
      <c r="H12">
        <v>2</v>
      </c>
      <c r="I12">
        <v>3</v>
      </c>
    </row>
    <row r="13" spans="1:15" x14ac:dyDescent="0.3">
      <c r="A13">
        <v>12</v>
      </c>
      <c r="B13">
        <v>31</v>
      </c>
      <c r="C13" t="str">
        <f t="shared" si="0"/>
        <v>31-35</v>
      </c>
      <c r="D13" t="s">
        <v>8</v>
      </c>
      <c r="E13">
        <v>150</v>
      </c>
      <c r="F13">
        <v>4</v>
      </c>
      <c r="G13" t="s">
        <v>11</v>
      </c>
      <c r="H13">
        <v>2</v>
      </c>
      <c r="I13">
        <v>1</v>
      </c>
      <c r="K13" s="2" t="s">
        <v>23</v>
      </c>
      <c r="L13" s="6" t="s">
        <v>25</v>
      </c>
      <c r="M13" s="6" t="s">
        <v>26</v>
      </c>
      <c r="N13" s="6" t="s">
        <v>27</v>
      </c>
      <c r="O13" s="6" t="s">
        <v>28</v>
      </c>
    </row>
    <row r="14" spans="1:15" x14ac:dyDescent="0.3">
      <c r="A14">
        <v>13</v>
      </c>
      <c r="B14">
        <v>19</v>
      </c>
      <c r="C14" t="str">
        <f t="shared" si="0"/>
        <v>18-24</v>
      </c>
      <c r="D14" t="s">
        <v>8</v>
      </c>
      <c r="E14">
        <v>220</v>
      </c>
      <c r="F14">
        <v>2</v>
      </c>
      <c r="G14" t="s">
        <v>11</v>
      </c>
      <c r="H14">
        <v>2</v>
      </c>
      <c r="I14">
        <v>3</v>
      </c>
      <c r="K14" s="3" t="s">
        <v>8</v>
      </c>
      <c r="L14" s="5">
        <f>SUMIF(D2:D51,K14,E2:E51)</f>
        <v>5030</v>
      </c>
      <c r="M14" s="5">
        <f>AVERAGEIF(D2:D51,D2,E2:E51)</f>
        <v>193.46153846153845</v>
      </c>
      <c r="N14" s="5">
        <f>_xlfn.MAXIFS(E2:E51,D2:D51,D2)</f>
        <v>250</v>
      </c>
      <c r="O14" s="5">
        <f>_xlfn.MINIFS(E2:E51,D2:D51,D2)</f>
        <v>150</v>
      </c>
    </row>
    <row r="15" spans="1:15" x14ac:dyDescent="0.3">
      <c r="A15">
        <v>14</v>
      </c>
      <c r="B15">
        <v>23</v>
      </c>
      <c r="C15" t="str">
        <f t="shared" si="0"/>
        <v>18-24</v>
      </c>
      <c r="D15" t="s">
        <v>8</v>
      </c>
      <c r="E15">
        <v>180</v>
      </c>
      <c r="F15">
        <v>5</v>
      </c>
      <c r="G15" t="s">
        <v>11</v>
      </c>
      <c r="H15">
        <v>1</v>
      </c>
      <c r="I15">
        <v>4</v>
      </c>
      <c r="K15" s="3" t="s">
        <v>9</v>
      </c>
      <c r="L15" s="5">
        <f>SUMIF(D2:D51,D4,E2:E51)</f>
        <v>4780</v>
      </c>
      <c r="M15" s="5">
        <f>AVERAGEIF(D2:D51,D4,E2:E51)</f>
        <v>199.16666666666666</v>
      </c>
      <c r="N15" s="5">
        <f>_xlfn.MAXIFS(E2:E51,D2:D51,D4)</f>
        <v>250</v>
      </c>
      <c r="O15" s="5">
        <f>_xlfn.MINIFS(E2:E51,D2:D51,D4)</f>
        <v>150</v>
      </c>
    </row>
    <row r="16" spans="1:15" x14ac:dyDescent="0.3">
      <c r="A16">
        <v>15</v>
      </c>
      <c r="B16">
        <v>36</v>
      </c>
      <c r="C16" t="str">
        <f t="shared" si="0"/>
        <v>36-40</v>
      </c>
      <c r="D16" t="s">
        <v>9</v>
      </c>
      <c r="E16">
        <v>200</v>
      </c>
      <c r="F16">
        <v>2</v>
      </c>
      <c r="G16" t="s">
        <v>10</v>
      </c>
      <c r="H16">
        <v>4</v>
      </c>
      <c r="I16">
        <v>1</v>
      </c>
    </row>
    <row r="17" spans="1:15" x14ac:dyDescent="0.3">
      <c r="A17">
        <v>16</v>
      </c>
      <c r="B17">
        <v>24</v>
      </c>
      <c r="C17" t="str">
        <f t="shared" si="0"/>
        <v>18-24</v>
      </c>
      <c r="D17" t="s">
        <v>9</v>
      </c>
      <c r="E17">
        <v>150</v>
      </c>
      <c r="F17">
        <v>3</v>
      </c>
      <c r="G17" t="s">
        <v>10</v>
      </c>
      <c r="H17">
        <v>3</v>
      </c>
      <c r="I17">
        <v>4</v>
      </c>
      <c r="K17" s="2" t="s">
        <v>34</v>
      </c>
      <c r="L17" s="7"/>
      <c r="M17" s="8" t="s">
        <v>31</v>
      </c>
      <c r="N17" s="8" t="s">
        <v>32</v>
      </c>
      <c r="O17" s="8" t="s">
        <v>33</v>
      </c>
    </row>
    <row r="18" spans="1:15" x14ac:dyDescent="0.3">
      <c r="A18">
        <v>17</v>
      </c>
      <c r="B18">
        <v>28</v>
      </c>
      <c r="C18" t="str">
        <f t="shared" si="0"/>
        <v>25-30</v>
      </c>
      <c r="D18" t="s">
        <v>9</v>
      </c>
      <c r="E18">
        <v>220</v>
      </c>
      <c r="F18">
        <v>4</v>
      </c>
      <c r="G18" t="s">
        <v>12</v>
      </c>
      <c r="H18">
        <v>1</v>
      </c>
      <c r="I18">
        <v>3</v>
      </c>
      <c r="K18">
        <v>0.02</v>
      </c>
      <c r="L18" s="3" t="s">
        <v>30</v>
      </c>
      <c r="M18" s="3">
        <v>20000</v>
      </c>
      <c r="N18" s="3">
        <v>14000</v>
      </c>
      <c r="O18" s="3">
        <v>13000</v>
      </c>
    </row>
    <row r="19" spans="1:15" x14ac:dyDescent="0.3">
      <c r="A19">
        <v>18</v>
      </c>
      <c r="B19">
        <v>25</v>
      </c>
      <c r="C19" t="str">
        <f t="shared" si="0"/>
        <v>25-30</v>
      </c>
      <c r="D19" t="s">
        <v>8</v>
      </c>
      <c r="E19">
        <v>220</v>
      </c>
      <c r="F19">
        <v>3</v>
      </c>
      <c r="G19" t="s">
        <v>11</v>
      </c>
      <c r="H19">
        <v>3</v>
      </c>
      <c r="I19">
        <v>3</v>
      </c>
      <c r="L19" s="3" t="s">
        <v>29</v>
      </c>
      <c r="M19" s="5">
        <f>M18-(M18*$K$18)</f>
        <v>19600</v>
      </c>
      <c r="N19" s="5">
        <f t="shared" ref="N19:O19" si="1">N18-(N18*$K$18)</f>
        <v>13720</v>
      </c>
      <c r="O19" s="5">
        <f t="shared" si="1"/>
        <v>12740</v>
      </c>
    </row>
    <row r="20" spans="1:15" x14ac:dyDescent="0.3">
      <c r="A20">
        <v>19</v>
      </c>
      <c r="B20">
        <v>34</v>
      </c>
      <c r="C20" t="str">
        <f t="shared" si="0"/>
        <v>31-35</v>
      </c>
      <c r="D20" t="s">
        <v>8</v>
      </c>
      <c r="E20">
        <v>220</v>
      </c>
      <c r="F20">
        <v>4</v>
      </c>
      <c r="G20" t="s">
        <v>11</v>
      </c>
      <c r="H20">
        <v>4</v>
      </c>
      <c r="I20">
        <v>1</v>
      </c>
    </row>
    <row r="21" spans="1:15" x14ac:dyDescent="0.3">
      <c r="A21">
        <v>20</v>
      </c>
      <c r="B21">
        <v>39</v>
      </c>
      <c r="C21" t="str">
        <f t="shared" si="0"/>
        <v>36-40</v>
      </c>
      <c r="D21" t="s">
        <v>8</v>
      </c>
      <c r="E21">
        <v>200</v>
      </c>
      <c r="F21">
        <v>4</v>
      </c>
      <c r="G21" t="s">
        <v>11</v>
      </c>
      <c r="H21">
        <v>4</v>
      </c>
      <c r="I21">
        <v>2</v>
      </c>
      <c r="K21" s="2" t="s">
        <v>35</v>
      </c>
      <c r="L21" s="2"/>
      <c r="M21" s="2"/>
      <c r="N21" s="2"/>
      <c r="O21" s="6" t="s">
        <v>37</v>
      </c>
    </row>
    <row r="22" spans="1:15" x14ac:dyDescent="0.3">
      <c r="A22">
        <v>21</v>
      </c>
      <c r="B22">
        <v>20</v>
      </c>
      <c r="C22" t="str">
        <f t="shared" si="0"/>
        <v>18-24</v>
      </c>
      <c r="D22" t="s">
        <v>9</v>
      </c>
      <c r="E22">
        <v>220</v>
      </c>
      <c r="F22">
        <v>5</v>
      </c>
      <c r="G22" t="s">
        <v>11</v>
      </c>
      <c r="H22">
        <v>4</v>
      </c>
      <c r="I22">
        <v>1</v>
      </c>
      <c r="K22" s="3"/>
      <c r="L22" s="3" t="s">
        <v>10</v>
      </c>
      <c r="M22" s="3" t="s">
        <v>12</v>
      </c>
      <c r="N22" s="3" t="s">
        <v>11</v>
      </c>
    </row>
    <row r="23" spans="1:15" x14ac:dyDescent="0.3">
      <c r="A23">
        <v>22</v>
      </c>
      <c r="B23">
        <v>44</v>
      </c>
      <c r="C23" t="str">
        <f t="shared" si="0"/>
        <v>Above 40</v>
      </c>
      <c r="D23" t="s">
        <v>9</v>
      </c>
      <c r="E23">
        <v>200</v>
      </c>
      <c r="F23">
        <v>3</v>
      </c>
      <c r="G23" t="s">
        <v>12</v>
      </c>
      <c r="H23">
        <v>4</v>
      </c>
      <c r="I23">
        <v>4</v>
      </c>
      <c r="K23" s="3" t="s">
        <v>8</v>
      </c>
      <c r="L23" s="9">
        <f>SUMIFS($E2:$E51,$D$2:$D$51,$K$23,$G$2:$G$51,L22)</f>
        <v>1010</v>
      </c>
      <c r="M23" s="9">
        <f>SUMIFS($E2:$E51,$D$2:$D$51,$K$23,$G$2:$G$51,M22)</f>
        <v>1030</v>
      </c>
      <c r="N23" s="9">
        <f>SUMIFS($E2:$E51,$D$2:$D$51,$K$23,$G$2:$G$51,N22)</f>
        <v>2990</v>
      </c>
    </row>
    <row r="24" spans="1:15" x14ac:dyDescent="0.3">
      <c r="A24">
        <v>23</v>
      </c>
      <c r="B24">
        <v>20</v>
      </c>
      <c r="C24" t="str">
        <f t="shared" si="0"/>
        <v>18-24</v>
      </c>
      <c r="D24" t="s">
        <v>9</v>
      </c>
      <c r="E24">
        <v>220</v>
      </c>
      <c r="F24">
        <v>3</v>
      </c>
      <c r="G24" t="s">
        <v>11</v>
      </c>
      <c r="H24">
        <v>2</v>
      </c>
      <c r="I24">
        <v>4</v>
      </c>
      <c r="K24" s="3" t="s">
        <v>9</v>
      </c>
      <c r="L24" s="9">
        <f>SUMIFS($E$2:$E$51,$D$2:$D$51,$K$24,$G$2:$G$51,L22)</f>
        <v>1900</v>
      </c>
      <c r="M24" s="9">
        <f>SUMIFS($E$2:$E$51,$D$2:$D$51,$K$24,$G$2:$G$51,M22)</f>
        <v>1020</v>
      </c>
      <c r="N24" s="9">
        <f>SUMIFS($E$2:$E$51,$D$2:$D$51,$K$24,$G$2:$G$51,N22)</f>
        <v>1860</v>
      </c>
    </row>
    <row r="25" spans="1:15" x14ac:dyDescent="0.3">
      <c r="A25">
        <v>24</v>
      </c>
      <c r="B25">
        <v>31</v>
      </c>
      <c r="C25" t="str">
        <f t="shared" si="0"/>
        <v>31-35</v>
      </c>
      <c r="D25" t="s">
        <v>8</v>
      </c>
      <c r="E25">
        <v>250</v>
      </c>
      <c r="F25">
        <v>4</v>
      </c>
      <c r="G25" t="s">
        <v>11</v>
      </c>
      <c r="H25">
        <v>4</v>
      </c>
      <c r="I25">
        <v>4</v>
      </c>
    </row>
    <row r="26" spans="1:15" x14ac:dyDescent="0.3">
      <c r="A26">
        <v>25</v>
      </c>
      <c r="B26">
        <v>32</v>
      </c>
      <c r="C26" t="str">
        <f t="shared" si="0"/>
        <v>31-35</v>
      </c>
      <c r="D26" t="s">
        <v>8</v>
      </c>
      <c r="E26">
        <v>250</v>
      </c>
      <c r="F26">
        <v>3</v>
      </c>
      <c r="G26" t="s">
        <v>12</v>
      </c>
      <c r="H26">
        <v>1</v>
      </c>
      <c r="I26">
        <v>3</v>
      </c>
      <c r="K26" s="2" t="s">
        <v>36</v>
      </c>
      <c r="L26" s="2"/>
      <c r="M26" s="6" t="s">
        <v>38</v>
      </c>
    </row>
    <row r="27" spans="1:15" x14ac:dyDescent="0.3">
      <c r="A27">
        <v>26</v>
      </c>
      <c r="B27">
        <v>29</v>
      </c>
      <c r="C27" t="str">
        <f t="shared" si="0"/>
        <v>25-30</v>
      </c>
      <c r="D27" t="s">
        <v>8</v>
      </c>
      <c r="E27">
        <v>180</v>
      </c>
      <c r="F27">
        <v>3</v>
      </c>
      <c r="G27" t="s">
        <v>11</v>
      </c>
      <c r="H27">
        <v>1</v>
      </c>
      <c r="I27">
        <v>4</v>
      </c>
      <c r="K27" s="3"/>
      <c r="L27" s="3" t="s">
        <v>8</v>
      </c>
      <c r="M27" s="3" t="s">
        <v>9</v>
      </c>
    </row>
    <row r="28" spans="1:15" x14ac:dyDescent="0.3">
      <c r="A28">
        <v>27</v>
      </c>
      <c r="B28">
        <v>22</v>
      </c>
      <c r="C28" t="str">
        <f t="shared" si="0"/>
        <v>18-24</v>
      </c>
      <c r="D28" t="s">
        <v>9</v>
      </c>
      <c r="E28">
        <v>150</v>
      </c>
      <c r="F28">
        <v>4</v>
      </c>
      <c r="G28" t="s">
        <v>11</v>
      </c>
      <c r="H28">
        <v>3</v>
      </c>
      <c r="I28">
        <v>3</v>
      </c>
      <c r="K28" s="3" t="s">
        <v>10</v>
      </c>
      <c r="L28" s="5">
        <f>COUNTIFS($D$2:$D$51,$L$27,$G$2:$G$51,K28)</f>
        <v>5</v>
      </c>
      <c r="M28" s="5">
        <f>COUNTIFS($D$2:$D$51,$M$27,$G$2:$G$51,K28)</f>
        <v>9</v>
      </c>
    </row>
    <row r="29" spans="1:15" x14ac:dyDescent="0.3">
      <c r="A29">
        <v>28</v>
      </c>
      <c r="B29">
        <v>19</v>
      </c>
      <c r="C29" t="str">
        <f t="shared" si="0"/>
        <v>18-24</v>
      </c>
      <c r="D29" t="s">
        <v>9</v>
      </c>
      <c r="E29">
        <v>200</v>
      </c>
      <c r="F29">
        <v>2</v>
      </c>
      <c r="G29" t="s">
        <v>11</v>
      </c>
      <c r="H29">
        <v>3</v>
      </c>
      <c r="I29">
        <v>2</v>
      </c>
      <c r="K29" s="3" t="s">
        <v>12</v>
      </c>
      <c r="L29" s="5">
        <f>COUNTIFS($D$2:$D$51,$L$27,$G$2:$G$51,K29)</f>
        <v>5</v>
      </c>
      <c r="M29" s="5">
        <f>COUNTIFS($D$2:$D$51,$M$27,$G$2:$G$51,K29)</f>
        <v>5</v>
      </c>
    </row>
    <row r="30" spans="1:15" x14ac:dyDescent="0.3">
      <c r="A30">
        <v>29</v>
      </c>
      <c r="B30">
        <v>40</v>
      </c>
      <c r="C30" t="str">
        <f t="shared" si="0"/>
        <v>36-40</v>
      </c>
      <c r="D30" t="s">
        <v>9</v>
      </c>
      <c r="E30">
        <v>150</v>
      </c>
      <c r="F30">
        <v>4</v>
      </c>
      <c r="G30" t="s">
        <v>11</v>
      </c>
      <c r="H30">
        <v>2</v>
      </c>
      <c r="I30">
        <v>1</v>
      </c>
      <c r="K30" s="3" t="s">
        <v>11</v>
      </c>
      <c r="L30" s="5">
        <f>COUNTIFS($D$2:$D$51,$L$27,$G$2:$G$51,K30)</f>
        <v>16</v>
      </c>
      <c r="M30" s="5">
        <f>COUNTIFS($D$2:$D$51,$M$27,$G$2:$G$51,K30)</f>
        <v>10</v>
      </c>
    </row>
    <row r="31" spans="1:15" x14ac:dyDescent="0.3">
      <c r="A31">
        <v>30</v>
      </c>
      <c r="B31">
        <v>29</v>
      </c>
      <c r="C31" t="str">
        <f t="shared" si="0"/>
        <v>25-30</v>
      </c>
      <c r="D31" t="s">
        <v>8</v>
      </c>
      <c r="E31">
        <v>250</v>
      </c>
      <c r="F31">
        <v>3</v>
      </c>
      <c r="G31" t="s">
        <v>10</v>
      </c>
      <c r="H31">
        <v>4</v>
      </c>
      <c r="I31">
        <v>4</v>
      </c>
    </row>
    <row r="32" spans="1:15" x14ac:dyDescent="0.3">
      <c r="A32">
        <v>31</v>
      </c>
      <c r="B32">
        <v>40</v>
      </c>
      <c r="C32" t="str">
        <f t="shared" si="0"/>
        <v>36-40</v>
      </c>
      <c r="D32" t="s">
        <v>8</v>
      </c>
      <c r="E32">
        <v>220</v>
      </c>
      <c r="F32">
        <v>5</v>
      </c>
      <c r="G32" t="s">
        <v>10</v>
      </c>
      <c r="H32">
        <v>1</v>
      </c>
      <c r="I32">
        <v>1</v>
      </c>
      <c r="K32" s="2" t="s">
        <v>40</v>
      </c>
      <c r="L32" s="6" t="s">
        <v>38</v>
      </c>
    </row>
    <row r="33" spans="1:13" x14ac:dyDescent="0.3">
      <c r="A33">
        <v>32</v>
      </c>
      <c r="B33">
        <v>36</v>
      </c>
      <c r="C33" t="str">
        <f t="shared" si="0"/>
        <v>36-40</v>
      </c>
      <c r="D33" t="s">
        <v>8</v>
      </c>
      <c r="E33">
        <v>180</v>
      </c>
      <c r="F33">
        <v>5</v>
      </c>
      <c r="G33" t="s">
        <v>12</v>
      </c>
      <c r="H33">
        <v>2</v>
      </c>
      <c r="I33">
        <v>3</v>
      </c>
      <c r="K33" s="3" t="s">
        <v>39</v>
      </c>
      <c r="L33" s="3" t="s">
        <v>41</v>
      </c>
      <c r="M33" s="3" t="s">
        <v>42</v>
      </c>
    </row>
    <row r="34" spans="1:13" x14ac:dyDescent="0.3">
      <c r="A34">
        <v>33</v>
      </c>
      <c r="B34">
        <v>22</v>
      </c>
      <c r="C34" t="str">
        <f t="shared" si="0"/>
        <v>18-24</v>
      </c>
      <c r="D34" t="s">
        <v>9</v>
      </c>
      <c r="E34">
        <v>150</v>
      </c>
      <c r="F34">
        <v>5</v>
      </c>
      <c r="G34" t="s">
        <v>11</v>
      </c>
      <c r="H34">
        <v>2</v>
      </c>
      <c r="I34">
        <v>2</v>
      </c>
      <c r="K34" s="3" t="s">
        <v>44</v>
      </c>
      <c r="L34" s="5">
        <f>COUNTIFS($C$2:$C$51,K34,$D$2:$D$51,$D$2)</f>
        <v>6</v>
      </c>
      <c r="M34" s="5">
        <f>COUNTIFS($D$2:$D$51,$D$4,$C$2:$C$51,K34)</f>
        <v>12</v>
      </c>
    </row>
    <row r="35" spans="1:13" x14ac:dyDescent="0.3">
      <c r="A35">
        <v>34</v>
      </c>
      <c r="B35">
        <v>32</v>
      </c>
      <c r="C35" t="str">
        <f t="shared" si="0"/>
        <v>31-35</v>
      </c>
      <c r="D35" t="s">
        <v>9</v>
      </c>
      <c r="E35">
        <v>200</v>
      </c>
      <c r="F35">
        <v>5</v>
      </c>
      <c r="G35" t="s">
        <v>12</v>
      </c>
      <c r="H35">
        <v>1</v>
      </c>
      <c r="I35">
        <v>1</v>
      </c>
      <c r="K35" s="3" t="s">
        <v>43</v>
      </c>
      <c r="L35" s="5">
        <f t="shared" ref="L35:L38" si="2">COUNTIFS($C$2:$C$51,K35,$D$2:$D$51,$D$2)</f>
        <v>5</v>
      </c>
      <c r="M35" s="5">
        <f t="shared" ref="M35:M38" si="3">COUNTIFS($D$2:$D$51,$D$4,$C$2:$C$51,K35)</f>
        <v>3</v>
      </c>
    </row>
    <row r="36" spans="1:13" x14ac:dyDescent="0.3">
      <c r="A36">
        <v>35</v>
      </c>
      <c r="B36">
        <v>18</v>
      </c>
      <c r="C36" t="str">
        <f t="shared" si="0"/>
        <v>18-24</v>
      </c>
      <c r="D36" t="s">
        <v>9</v>
      </c>
      <c r="E36">
        <v>150</v>
      </c>
      <c r="F36">
        <v>2</v>
      </c>
      <c r="G36" t="s">
        <v>11</v>
      </c>
      <c r="H36">
        <v>3</v>
      </c>
      <c r="I36">
        <v>1</v>
      </c>
      <c r="K36" s="3" t="s">
        <v>45</v>
      </c>
      <c r="L36" s="5">
        <f t="shared" si="2"/>
        <v>5</v>
      </c>
      <c r="M36" s="5">
        <f t="shared" si="3"/>
        <v>1</v>
      </c>
    </row>
    <row r="37" spans="1:13" x14ac:dyDescent="0.3">
      <c r="A37">
        <v>36</v>
      </c>
      <c r="B37">
        <v>45</v>
      </c>
      <c r="C37" t="str">
        <f t="shared" si="0"/>
        <v>Above 40</v>
      </c>
      <c r="D37" t="s">
        <v>8</v>
      </c>
      <c r="E37">
        <v>150</v>
      </c>
      <c r="F37">
        <v>2</v>
      </c>
      <c r="G37" t="s">
        <v>11</v>
      </c>
      <c r="H37">
        <v>1</v>
      </c>
      <c r="I37">
        <v>3</v>
      </c>
      <c r="K37" s="3" t="s">
        <v>46</v>
      </c>
      <c r="L37" s="5">
        <f t="shared" si="2"/>
        <v>6</v>
      </c>
      <c r="M37" s="5">
        <f t="shared" si="3"/>
        <v>6</v>
      </c>
    </row>
    <row r="38" spans="1:13" x14ac:dyDescent="0.3">
      <c r="A38">
        <v>37</v>
      </c>
      <c r="B38">
        <v>23</v>
      </c>
      <c r="C38" t="str">
        <f t="shared" si="0"/>
        <v>18-24</v>
      </c>
      <c r="D38" t="s">
        <v>8</v>
      </c>
      <c r="E38">
        <v>220</v>
      </c>
      <c r="F38">
        <v>4</v>
      </c>
      <c r="G38" t="s">
        <v>11</v>
      </c>
      <c r="H38">
        <v>3</v>
      </c>
      <c r="I38">
        <v>2</v>
      </c>
      <c r="K38" s="3" t="s">
        <v>47</v>
      </c>
      <c r="L38" s="5">
        <f t="shared" si="2"/>
        <v>4</v>
      </c>
      <c r="M38" s="5">
        <f t="shared" si="3"/>
        <v>2</v>
      </c>
    </row>
    <row r="39" spans="1:13" x14ac:dyDescent="0.3">
      <c r="A39">
        <v>38</v>
      </c>
      <c r="B39">
        <v>42</v>
      </c>
      <c r="C39" t="str">
        <f t="shared" si="0"/>
        <v>Above 40</v>
      </c>
      <c r="D39" t="s">
        <v>8</v>
      </c>
      <c r="E39">
        <v>200</v>
      </c>
      <c r="F39">
        <v>2</v>
      </c>
      <c r="G39" t="s">
        <v>12</v>
      </c>
      <c r="H39">
        <v>3</v>
      </c>
      <c r="I39">
        <v>3</v>
      </c>
    </row>
    <row r="40" spans="1:13" x14ac:dyDescent="0.3">
      <c r="A40">
        <v>39</v>
      </c>
      <c r="B40">
        <v>20</v>
      </c>
      <c r="C40" t="str">
        <f t="shared" si="0"/>
        <v>18-24</v>
      </c>
      <c r="D40" t="s">
        <v>9</v>
      </c>
      <c r="E40">
        <v>150</v>
      </c>
      <c r="F40">
        <v>5</v>
      </c>
      <c r="G40" t="s">
        <v>11</v>
      </c>
      <c r="H40">
        <v>2</v>
      </c>
      <c r="I40">
        <v>4</v>
      </c>
    </row>
    <row r="41" spans="1:13" x14ac:dyDescent="0.3">
      <c r="A41">
        <v>40</v>
      </c>
      <c r="B41">
        <v>44</v>
      </c>
      <c r="C41" t="str">
        <f t="shared" si="0"/>
        <v>Above 40</v>
      </c>
      <c r="D41" t="s">
        <v>9</v>
      </c>
      <c r="E41">
        <v>250</v>
      </c>
      <c r="F41">
        <v>3</v>
      </c>
      <c r="G41" t="s">
        <v>10</v>
      </c>
      <c r="H41">
        <v>3</v>
      </c>
      <c r="I41">
        <v>3</v>
      </c>
    </row>
    <row r="42" spans="1:13" x14ac:dyDescent="0.3">
      <c r="A42">
        <v>41</v>
      </c>
      <c r="B42">
        <v>23</v>
      </c>
      <c r="C42" t="str">
        <f t="shared" si="0"/>
        <v>18-24</v>
      </c>
      <c r="D42" t="s">
        <v>9</v>
      </c>
      <c r="E42">
        <v>220</v>
      </c>
      <c r="F42">
        <v>4</v>
      </c>
      <c r="G42" t="s">
        <v>11</v>
      </c>
      <c r="H42">
        <v>2</v>
      </c>
      <c r="I42">
        <v>1</v>
      </c>
    </row>
    <row r="43" spans="1:13" x14ac:dyDescent="0.3">
      <c r="A43">
        <v>42</v>
      </c>
      <c r="B43">
        <v>24</v>
      </c>
      <c r="C43" t="str">
        <f t="shared" si="0"/>
        <v>18-24</v>
      </c>
      <c r="D43" t="s">
        <v>8</v>
      </c>
      <c r="E43">
        <v>150</v>
      </c>
      <c r="F43">
        <v>2</v>
      </c>
      <c r="G43" t="s">
        <v>11</v>
      </c>
      <c r="H43">
        <v>2</v>
      </c>
      <c r="I43">
        <v>1</v>
      </c>
    </row>
    <row r="44" spans="1:13" x14ac:dyDescent="0.3">
      <c r="A44">
        <v>43</v>
      </c>
      <c r="B44">
        <v>29</v>
      </c>
      <c r="C44" t="str">
        <f t="shared" si="0"/>
        <v>25-30</v>
      </c>
      <c r="D44" t="s">
        <v>8</v>
      </c>
      <c r="E44">
        <v>180</v>
      </c>
      <c r="F44">
        <v>4</v>
      </c>
      <c r="G44" t="s">
        <v>10</v>
      </c>
      <c r="H44">
        <v>2</v>
      </c>
      <c r="I44">
        <v>4</v>
      </c>
    </row>
    <row r="45" spans="1:13" x14ac:dyDescent="0.3">
      <c r="A45">
        <v>44</v>
      </c>
      <c r="B45">
        <v>32</v>
      </c>
      <c r="C45" t="str">
        <f t="shared" si="0"/>
        <v>31-35</v>
      </c>
      <c r="D45" t="s">
        <v>8</v>
      </c>
      <c r="E45">
        <v>150</v>
      </c>
      <c r="F45">
        <v>4</v>
      </c>
      <c r="G45" t="s">
        <v>11</v>
      </c>
      <c r="H45">
        <v>2</v>
      </c>
      <c r="I45">
        <v>1</v>
      </c>
    </row>
    <row r="46" spans="1:13" x14ac:dyDescent="0.3">
      <c r="A46">
        <v>45</v>
      </c>
      <c r="B46">
        <v>26</v>
      </c>
      <c r="C46" t="str">
        <f t="shared" si="0"/>
        <v>25-30</v>
      </c>
      <c r="D46" t="s">
        <v>9</v>
      </c>
      <c r="E46">
        <v>250</v>
      </c>
      <c r="F46">
        <v>2</v>
      </c>
      <c r="G46" t="s">
        <v>10</v>
      </c>
      <c r="H46">
        <v>4</v>
      </c>
      <c r="I46">
        <v>3</v>
      </c>
    </row>
    <row r="47" spans="1:13" x14ac:dyDescent="0.3">
      <c r="A47">
        <v>46</v>
      </c>
      <c r="B47">
        <v>40</v>
      </c>
      <c r="C47" t="str">
        <f t="shared" si="0"/>
        <v>36-40</v>
      </c>
      <c r="D47" t="s">
        <v>9</v>
      </c>
      <c r="E47">
        <v>250</v>
      </c>
      <c r="F47">
        <v>3</v>
      </c>
      <c r="G47" t="s">
        <v>11</v>
      </c>
      <c r="H47">
        <v>3</v>
      </c>
      <c r="I47">
        <v>4</v>
      </c>
    </row>
    <row r="48" spans="1:13" x14ac:dyDescent="0.3">
      <c r="A48">
        <v>47</v>
      </c>
      <c r="B48">
        <v>37</v>
      </c>
      <c r="C48" t="str">
        <f t="shared" si="0"/>
        <v>36-40</v>
      </c>
      <c r="D48" t="s">
        <v>9</v>
      </c>
      <c r="E48">
        <v>220</v>
      </c>
      <c r="F48">
        <v>5</v>
      </c>
      <c r="G48" t="s">
        <v>10</v>
      </c>
      <c r="H48">
        <v>2</v>
      </c>
      <c r="I48">
        <v>4</v>
      </c>
    </row>
    <row r="49" spans="1:9" x14ac:dyDescent="0.3">
      <c r="A49">
        <v>48</v>
      </c>
      <c r="B49">
        <v>23</v>
      </c>
      <c r="C49" t="str">
        <f t="shared" si="0"/>
        <v>18-24</v>
      </c>
      <c r="D49" t="s">
        <v>8</v>
      </c>
      <c r="E49">
        <v>150</v>
      </c>
      <c r="F49">
        <v>5</v>
      </c>
      <c r="G49" t="s">
        <v>11</v>
      </c>
      <c r="H49">
        <v>4</v>
      </c>
      <c r="I49">
        <v>3</v>
      </c>
    </row>
    <row r="50" spans="1:9" x14ac:dyDescent="0.3">
      <c r="A50">
        <v>49</v>
      </c>
      <c r="B50">
        <v>36</v>
      </c>
      <c r="C50" t="str">
        <f t="shared" si="0"/>
        <v>36-40</v>
      </c>
      <c r="D50" t="s">
        <v>8</v>
      </c>
      <c r="E50">
        <v>180</v>
      </c>
      <c r="F50">
        <v>4</v>
      </c>
      <c r="G50" t="s">
        <v>10</v>
      </c>
      <c r="H50">
        <v>3</v>
      </c>
      <c r="I50">
        <v>3</v>
      </c>
    </row>
    <row r="51" spans="1:9" x14ac:dyDescent="0.3">
      <c r="A51">
        <v>50</v>
      </c>
      <c r="B51">
        <v>24</v>
      </c>
      <c r="C51" t="str">
        <f t="shared" si="0"/>
        <v>18-24</v>
      </c>
      <c r="D51" t="s">
        <v>8</v>
      </c>
      <c r="E51">
        <v>180</v>
      </c>
      <c r="F51">
        <v>2</v>
      </c>
      <c r="G51" t="s">
        <v>11</v>
      </c>
      <c r="H51">
        <v>4</v>
      </c>
      <c r="I51">
        <v>3</v>
      </c>
    </row>
  </sheetData>
  <autoFilter ref="A1:I51" xr:uid="{00000000-0009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SAI</cp:lastModifiedBy>
  <dcterms:created xsi:type="dcterms:W3CDTF">2019-05-01T07:44:16Z</dcterms:created>
  <dcterms:modified xsi:type="dcterms:W3CDTF">2023-08-23T14:04:45Z</dcterms:modified>
</cp:coreProperties>
</file>