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 - Indian Institute of Management Ahmedabad\Desktop\IIMA\Term 4\WwN\CODES\"/>
    </mc:Choice>
  </mc:AlternateContent>
  <xr:revisionPtr revIDLastSave="0" documentId="8_{4D932567-BAC7-42F6-AB07-C4D0E71E0C63}" xr6:coauthVersionLast="47" xr6:coauthVersionMax="47" xr10:uidLastSave="{00000000-0000-0000-0000-000000000000}"/>
  <bookViews>
    <workbookView xWindow="-108" yWindow="-108" windowWidth="23256" windowHeight="12456" activeTab="2" xr2:uid="{933DA0D6-DD0D-4BF8-A53A-AD58469E9E88}"/>
  </bookViews>
  <sheets>
    <sheet name="Project logistic" sheetId="1" r:id="rId1"/>
    <sheet name="Distance matrix" sheetId="2" r:id="rId2"/>
    <sheet name="DM Full" sheetId="4" r:id="rId3"/>
    <sheet name="DM sh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2" i="4" l="1"/>
  <c r="AD31" i="4" a="1"/>
  <c r="AD31" i="4" s="1"/>
  <c r="AC30" i="4" a="1"/>
  <c r="AC30" i="4" s="1"/>
  <c r="AB29" i="4" a="1"/>
  <c r="AB29" i="4" s="1"/>
  <c r="AA28" i="4" a="1"/>
  <c r="AA28" i="4" s="1"/>
  <c r="Z27" i="4" a="1"/>
  <c r="Z27" i="4" s="1"/>
  <c r="Y26" i="4" a="1"/>
  <c r="Y26" i="4" s="1"/>
  <c r="X25" i="4" a="1"/>
  <c r="X25" i="4" s="1"/>
  <c r="W24" i="4" a="1"/>
  <c r="W24" i="4" s="1"/>
  <c r="V23" i="4" a="1"/>
  <c r="V23" i="4" s="1"/>
  <c r="U22" i="4" a="1"/>
  <c r="U22" i="4" s="1"/>
  <c r="T21" i="4" a="1"/>
  <c r="T21" i="4" s="1"/>
  <c r="S20" i="4" a="1"/>
  <c r="S20" i="4" s="1"/>
  <c r="R19" i="4" a="1"/>
  <c r="R19" i="4" s="1"/>
  <c r="Q18" i="4" a="1"/>
  <c r="Q18" i="4" s="1"/>
  <c r="P17" i="4" a="1"/>
  <c r="P17" i="4" s="1"/>
  <c r="O16" i="4" a="1"/>
  <c r="O16" i="4" s="1"/>
  <c r="N15" i="4" a="1"/>
  <c r="N15" i="4" s="1"/>
  <c r="M14" i="4" a="1"/>
  <c r="M14" i="4" s="1"/>
  <c r="L13" i="4" a="1"/>
  <c r="L13" i="4" s="1"/>
  <c r="K12" i="4" a="1"/>
  <c r="K12" i="4" s="1"/>
  <c r="J11" i="4" a="1"/>
  <c r="J11" i="4" s="1"/>
  <c r="I10" i="4" a="1"/>
  <c r="I10" i="4" s="1"/>
  <c r="H9" i="4" a="1"/>
  <c r="H9" i="4" s="1"/>
  <c r="G8" i="4" a="1"/>
  <c r="G8" i="4" s="1"/>
  <c r="F7" i="4" a="1"/>
  <c r="F7" i="4" s="1"/>
  <c r="E6" i="4" a="1"/>
  <c r="E6" i="4" s="1"/>
  <c r="D5" i="4" a="1"/>
  <c r="D5" i="4" s="1"/>
  <c r="C4" i="4" a="1"/>
  <c r="C4" i="4" s="1"/>
  <c r="B3" i="4" a="1"/>
  <c r="B3" i="4" s="1"/>
  <c r="AA28" i="3"/>
  <c r="Z27" i="3" a="1"/>
  <c r="Z27" i="3"/>
  <c r="Y26" i="3" a="1"/>
  <c r="Y26" i="3"/>
  <c r="X25" i="3" a="1"/>
  <c r="X25" i="3"/>
  <c r="W24" i="3" a="1"/>
  <c r="W24" i="3" s="1"/>
  <c r="V23" i="3" a="1"/>
  <c r="V23" i="3" s="1"/>
  <c r="U22" i="3" a="1"/>
  <c r="U22" i="3" s="1"/>
  <c r="T21" i="3" a="1"/>
  <c r="T21" i="3" s="1"/>
  <c r="S20" i="3" a="1"/>
  <c r="S20" i="3"/>
  <c r="R19" i="3" a="1"/>
  <c r="R19" i="3" s="1"/>
  <c r="Q18" i="3" a="1"/>
  <c r="Q18" i="3" s="1"/>
  <c r="P17" i="3" a="1"/>
  <c r="P17" i="3" s="1"/>
  <c r="O16" i="3" a="1"/>
  <c r="O16" i="3" s="1"/>
  <c r="N15" i="3" a="1"/>
  <c r="N15" i="3" s="1"/>
  <c r="M14" i="3" a="1"/>
  <c r="M14" i="3" s="1"/>
  <c r="L13" i="3" a="1"/>
  <c r="L13" i="3" s="1"/>
  <c r="K12" i="3" a="1"/>
  <c r="K12" i="3"/>
  <c r="J11" i="3" a="1"/>
  <c r="J11" i="3" s="1"/>
  <c r="I10" i="3" a="1"/>
  <c r="I10" i="3"/>
  <c r="H9" i="3" a="1"/>
  <c r="H9" i="3" s="1"/>
  <c r="G8" i="3" a="1"/>
  <c r="G8" i="3" s="1"/>
  <c r="F7" i="3" a="1"/>
  <c r="F7" i="3" s="1"/>
  <c r="E6" i="3" a="1"/>
  <c r="E6" i="3" s="1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F39" i="3"/>
  <c r="G39" i="3"/>
  <c r="C40" i="3"/>
  <c r="D40" i="3"/>
  <c r="E40" i="3"/>
  <c r="G40" i="3"/>
  <c r="C41" i="3"/>
  <c r="D41" i="3"/>
  <c r="E41" i="3"/>
  <c r="F41" i="3"/>
  <c r="B36" i="3"/>
  <c r="B37" i="3"/>
  <c r="B38" i="3"/>
  <c r="B39" i="3"/>
  <c r="B40" i="3"/>
  <c r="B41" i="3"/>
  <c r="B35" i="3"/>
  <c r="B34" i="3" a="1"/>
  <c r="B34" i="3" s="1"/>
  <c r="C25" i="3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F29" i="3"/>
  <c r="G29" i="3"/>
  <c r="C30" i="3"/>
  <c r="D30" i="3"/>
  <c r="E30" i="3"/>
  <c r="G30" i="3"/>
  <c r="C31" i="3"/>
  <c r="D31" i="3"/>
  <c r="E31" i="3"/>
  <c r="F31" i="3"/>
  <c r="B26" i="3"/>
  <c r="B27" i="3"/>
  <c r="B28" i="3"/>
  <c r="B29" i="3"/>
  <c r="B30" i="3"/>
  <c r="B31" i="3"/>
  <c r="B25" i="3"/>
  <c r="B24" i="3" a="1"/>
  <c r="B24" i="3" s="1"/>
  <c r="B1" i="3" a="1"/>
  <c r="B1" i="3" s="1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C10" i="1"/>
  <c r="B10" i="1"/>
  <c r="C9" i="1"/>
  <c r="B9" i="1"/>
  <c r="M1" i="1"/>
  <c r="L1" i="1"/>
  <c r="G41" i="3" l="1"/>
  <c r="G31" i="3"/>
  <c r="F40" i="3"/>
  <c r="F30" i="3"/>
  <c r="E39" i="3"/>
  <c r="E2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<sst xmlns="http://schemas.openxmlformats.org/spreadsheetml/2006/main" count="198" uniqueCount="93">
  <si>
    <t>Shipment</t>
  </si>
  <si>
    <t>from</t>
  </si>
  <si>
    <t>to</t>
  </si>
  <si>
    <t>Trucks</t>
  </si>
  <si>
    <t>Due date</t>
  </si>
  <si>
    <t>Transit Time</t>
  </si>
  <si>
    <t>Latest start</t>
  </si>
  <si>
    <t>return to A</t>
  </si>
  <si>
    <t>S1</t>
  </si>
  <si>
    <t>A</t>
  </si>
  <si>
    <t>P</t>
  </si>
  <si>
    <t>S2</t>
  </si>
  <si>
    <t>G</t>
  </si>
  <si>
    <t>(derivative shipment)</t>
  </si>
  <si>
    <t>S3</t>
  </si>
  <si>
    <t>J</t>
  </si>
  <si>
    <t>start node</t>
  </si>
  <si>
    <t>end node</t>
  </si>
  <si>
    <t>Ahmedabad</t>
  </si>
  <si>
    <t xml:space="preserve"> Amreli</t>
  </si>
  <si>
    <t xml:space="preserve"> Anand</t>
  </si>
  <si>
    <t xml:space="preserve"> Bharuch</t>
  </si>
  <si>
    <t xml:space="preserve"> Bhavnagar</t>
  </si>
  <si>
    <t xml:space="preserve"> Bhuj</t>
  </si>
  <si>
    <t xml:space="preserve"> Botad</t>
  </si>
  <si>
    <t xml:space="preserve"> Dahod</t>
  </si>
  <si>
    <t xml:space="preserve"> Deesa</t>
  </si>
  <si>
    <t xml:space="preserve"> Gandhidham</t>
  </si>
  <si>
    <t xml:space="preserve"> Gandhinagar</t>
  </si>
  <si>
    <t xml:space="preserve"> Godhra</t>
  </si>
  <si>
    <t xml:space="preserve"> Gondal</t>
  </si>
  <si>
    <t xml:space="preserve"> Jamnagar</t>
  </si>
  <si>
    <t xml:space="preserve"> Jetpur</t>
  </si>
  <si>
    <t xml:space="preserve"> Junagadh</t>
  </si>
  <si>
    <t xml:space="preserve"> Kalol</t>
  </si>
  <si>
    <t xml:space="preserve"> Mehsana</t>
  </si>
  <si>
    <t xml:space="preserve"> Morbi</t>
  </si>
  <si>
    <t xml:space="preserve"> Nadiad</t>
  </si>
  <si>
    <t xml:space="preserve"> Navsari</t>
  </si>
  <si>
    <t xml:space="preserve"> Palanpur</t>
  </si>
  <si>
    <t xml:space="preserve"> Patan</t>
  </si>
  <si>
    <t xml:space="preserve"> Porbandar</t>
  </si>
  <si>
    <t xml:space="preserve"> Rajkot</t>
  </si>
  <si>
    <t xml:space="preserve"> Surat</t>
  </si>
  <si>
    <t xml:space="preserve"> Surendranagar</t>
  </si>
  <si>
    <t xml:space="preserve"> Vadodara</t>
  </si>
  <si>
    <t xml:space="preserve"> Valsad</t>
  </si>
  <si>
    <t xml:space="preserve"> Vapi</t>
  </si>
  <si>
    <t>Veraval</t>
  </si>
  <si>
    <t>distance matrix</t>
  </si>
  <si>
    <t>Lat</t>
  </si>
  <si>
    <t>Long</t>
  </si>
  <si>
    <t>23° 03' N</t>
  </si>
  <si>
    <t>72° 40' E</t>
  </si>
  <si>
    <t>21° 36' N</t>
  </si>
  <si>
    <t>71° 15' E</t>
  </si>
  <si>
    <t>22° 32' N</t>
  </si>
  <si>
    <t>73° 00' E</t>
  </si>
  <si>
    <t>AHMEDABAD</t>
  </si>
  <si>
    <t xml:space="preserve"> AMRELI</t>
  </si>
  <si>
    <t xml:space="preserve"> ANAND</t>
  </si>
  <si>
    <t xml:space="preserve"> BHARUCH</t>
  </si>
  <si>
    <t xml:space="preserve"> BHAVNAGAR</t>
  </si>
  <si>
    <t xml:space="preserve"> BHUJ</t>
  </si>
  <si>
    <t xml:space="preserve"> GANDHINAGAR</t>
  </si>
  <si>
    <t xml:space="preserve"> GODHRA</t>
  </si>
  <si>
    <t xml:space="preserve"> JAMNAGAR</t>
  </si>
  <si>
    <t xml:space="preserve"> JUNAGADH</t>
  </si>
  <si>
    <t xml:space="preserve"> MEHSANA</t>
  </si>
  <si>
    <t xml:space="preserve"> NAVSARI</t>
  </si>
  <si>
    <t xml:space="preserve"> PORBANDAR</t>
  </si>
  <si>
    <t xml:space="preserve"> RAJKOT</t>
  </si>
  <si>
    <t xml:space="preserve"> SURAT</t>
  </si>
  <si>
    <t xml:space="preserve"> SURENDRANAGAR</t>
  </si>
  <si>
    <t xml:space="preserve"> VADODARA</t>
  </si>
  <si>
    <t xml:space="preserve"> VALSAD</t>
  </si>
  <si>
    <t>Cargo truck time (h)</t>
  </si>
  <si>
    <t>speed</t>
  </si>
  <si>
    <t>km/h</t>
  </si>
  <si>
    <t>Empty truck time (h)</t>
  </si>
  <si>
    <t xml:space="preserve"> BOTAD</t>
  </si>
  <si>
    <t xml:space="preserve"> DAHOD</t>
  </si>
  <si>
    <t xml:space="preserve"> DEESA</t>
  </si>
  <si>
    <t xml:space="preserve"> GANDHIDHAM</t>
  </si>
  <si>
    <t xml:space="preserve"> GONDAL</t>
  </si>
  <si>
    <t xml:space="preserve"> JETPUR</t>
  </si>
  <si>
    <t xml:space="preserve"> KALOL</t>
  </si>
  <si>
    <t xml:space="preserve"> MORBI</t>
  </si>
  <si>
    <t xml:space="preserve"> NADIAD</t>
  </si>
  <si>
    <t xml:space="preserve"> PALANPUR</t>
  </si>
  <si>
    <t xml:space="preserve"> PATAN</t>
  </si>
  <si>
    <t xml:space="preserve"> VAPI</t>
  </si>
  <si>
    <t>VERAVAL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</si>
</sst>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8"/>
      <color rgb="FF1182E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/>
    <xf numFmtId="2" fontId="0" fillId="3" borderId="0" xfId="0" applyNumberFormat="1" applyFill="1"/>
    <xf numFmtId="0" fontId="0" fillId="0" borderId="0" xfId="0" applyFont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5" fillId="2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8</v>
    <v>22</v>
    <v>1</v>
  </rv>
  <rv s="0">
    <v>0</v>
    <v>8</v>
    <v>21</v>
    <v>1</v>
  </rv>
  <rv s="0">
    <v>0</v>
    <v>8</v>
    <v>20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8318-0724-424C-9234-1183598F82D5}">
  <dimension ref="A1:O10"/>
  <sheetViews>
    <sheetView workbookViewId="0">
      <selection activeCell="L9" sqref="L9"/>
    </sheetView>
  </sheetViews>
  <sheetFormatPr defaultRowHeight="14.4" x14ac:dyDescent="0.3"/>
  <cols>
    <col min="10" max="10" width="19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>
        <f>C10+2</f>
        <v>8</v>
      </c>
      <c r="M1">
        <f>COUNT(L2:L10)</f>
        <v>9</v>
      </c>
    </row>
    <row r="2" spans="1:15" x14ac:dyDescent="0.3">
      <c r="A2" t="s">
        <v>8</v>
      </c>
      <c r="B2" t="s">
        <v>9</v>
      </c>
      <c r="C2" t="s">
        <v>10</v>
      </c>
      <c r="D2">
        <v>20</v>
      </c>
      <c r="E2">
        <v>16</v>
      </c>
      <c r="F2">
        <v>2</v>
      </c>
      <c r="G2">
        <v>14</v>
      </c>
      <c r="H2">
        <v>17</v>
      </c>
      <c r="L2">
        <v>0</v>
      </c>
      <c r="M2">
        <v>1</v>
      </c>
      <c r="N2">
        <v>0</v>
      </c>
      <c r="O2">
        <v>20</v>
      </c>
    </row>
    <row r="3" spans="1:15" x14ac:dyDescent="0.3">
      <c r="A3" t="s">
        <v>11</v>
      </c>
      <c r="B3" t="s">
        <v>9</v>
      </c>
      <c r="C3" t="s">
        <v>12</v>
      </c>
      <c r="D3">
        <v>30</v>
      </c>
      <c r="E3">
        <v>19</v>
      </c>
      <c r="F3">
        <v>1</v>
      </c>
      <c r="G3">
        <v>18</v>
      </c>
      <c r="H3">
        <v>20</v>
      </c>
      <c r="J3" t="s">
        <v>13</v>
      </c>
      <c r="L3">
        <v>0</v>
      </c>
      <c r="M3">
        <v>3</v>
      </c>
      <c r="N3">
        <v>0</v>
      </c>
      <c r="O3">
        <v>30</v>
      </c>
    </row>
    <row r="4" spans="1:15" x14ac:dyDescent="0.3">
      <c r="A4" t="s">
        <v>14</v>
      </c>
      <c r="B4" t="s">
        <v>12</v>
      </c>
      <c r="C4" t="s">
        <v>15</v>
      </c>
      <c r="D4">
        <v>30</v>
      </c>
      <c r="E4">
        <v>20</v>
      </c>
      <c r="F4">
        <v>1</v>
      </c>
      <c r="G4">
        <v>19</v>
      </c>
      <c r="H4">
        <v>21</v>
      </c>
      <c r="L4">
        <v>1</v>
      </c>
      <c r="M4">
        <v>2</v>
      </c>
      <c r="N4">
        <v>0</v>
      </c>
      <c r="O4">
        <v>20</v>
      </c>
    </row>
    <row r="5" spans="1:15" x14ac:dyDescent="0.3">
      <c r="L5">
        <v>3</v>
      </c>
      <c r="M5">
        <v>4</v>
      </c>
      <c r="N5">
        <v>0</v>
      </c>
      <c r="O5">
        <v>30</v>
      </c>
    </row>
    <row r="6" spans="1:15" x14ac:dyDescent="0.3">
      <c r="L6">
        <v>5</v>
      </c>
      <c r="M6">
        <v>6</v>
      </c>
      <c r="N6">
        <v>0</v>
      </c>
      <c r="O6">
        <v>30</v>
      </c>
    </row>
    <row r="7" spans="1:15" x14ac:dyDescent="0.3">
      <c r="A7" t="s">
        <v>0</v>
      </c>
      <c r="B7" t="s">
        <v>16</v>
      </c>
      <c r="C7" t="s">
        <v>17</v>
      </c>
      <c r="L7">
        <v>2</v>
      </c>
      <c r="M7">
        <v>7</v>
      </c>
      <c r="N7">
        <v>0</v>
      </c>
      <c r="O7">
        <v>20</v>
      </c>
    </row>
    <row r="8" spans="1:15" x14ac:dyDescent="0.3">
      <c r="A8" t="s">
        <v>8</v>
      </c>
      <c r="B8">
        <v>1</v>
      </c>
      <c r="C8">
        <v>2</v>
      </c>
      <c r="L8">
        <v>6</v>
      </c>
      <c r="M8">
        <v>7</v>
      </c>
      <c r="N8">
        <v>0</v>
      </c>
      <c r="O8">
        <v>30</v>
      </c>
    </row>
    <row r="9" spans="1:15" x14ac:dyDescent="0.3">
      <c r="A9" t="s">
        <v>11</v>
      </c>
      <c r="B9">
        <f>B8+2</f>
        <v>3</v>
      </c>
      <c r="C9">
        <f>C8+2</f>
        <v>4</v>
      </c>
      <c r="L9">
        <v>2</v>
      </c>
      <c r="M9">
        <v>3</v>
      </c>
      <c r="N9">
        <v>0</v>
      </c>
      <c r="O9">
        <v>20</v>
      </c>
    </row>
    <row r="10" spans="1:15" x14ac:dyDescent="0.3">
      <c r="A10" t="s">
        <v>14</v>
      </c>
      <c r="B10">
        <f t="shared" ref="B10:C10" si="0">B9+2</f>
        <v>5</v>
      </c>
      <c r="C10">
        <f t="shared" si="0"/>
        <v>6</v>
      </c>
      <c r="L10">
        <v>4</v>
      </c>
      <c r="M10">
        <v>5</v>
      </c>
      <c r="N10">
        <v>0</v>
      </c>
      <c r="O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0EE-4B64-42F7-B744-E5B365E15326}">
  <dimension ref="A1:AK33"/>
  <sheetViews>
    <sheetView topLeftCell="K1" zoomScale="85" zoomScaleNormal="85" workbookViewId="0">
      <selection activeCell="AC3" sqref="AC3:AF33"/>
    </sheetView>
  </sheetViews>
  <sheetFormatPr defaultRowHeight="14.4" x14ac:dyDescent="0.3"/>
  <cols>
    <col min="1" max="1" width="16.5546875" bestFit="1" customWidth="1"/>
    <col min="2" max="2" width="11.77734375" bestFit="1" customWidth="1"/>
    <col min="3" max="3" width="7.77734375" bestFit="1" customWidth="1"/>
    <col min="4" max="4" width="7.5546875" bestFit="1" customWidth="1"/>
    <col min="5" max="5" width="9.6640625" bestFit="1" customWidth="1"/>
    <col min="6" max="6" width="11.88671875" bestFit="1" customWidth="1"/>
    <col min="7" max="7" width="5.77734375" bestFit="1" customWidth="1"/>
    <col min="8" max="8" width="7.21875" bestFit="1" customWidth="1"/>
    <col min="9" max="9" width="7.5546875" bestFit="1" customWidth="1"/>
    <col min="10" max="10" width="6.6640625" bestFit="1" customWidth="1"/>
    <col min="11" max="11" width="13.44140625" bestFit="1" customWidth="1"/>
    <col min="12" max="12" width="14.109375" bestFit="1" customWidth="1"/>
    <col min="13" max="13" width="8.6640625" bestFit="1" customWidth="1"/>
    <col min="14" max="14" width="8.5546875" bestFit="1" customWidth="1"/>
    <col min="15" max="15" width="10.77734375" bestFit="1" customWidth="1"/>
    <col min="16" max="16" width="7.5546875" bestFit="1" customWidth="1"/>
    <col min="17" max="17" width="10.6640625" bestFit="1" customWidth="1"/>
    <col min="18" max="18" width="6.6640625" bestFit="1" customWidth="1"/>
    <col min="19" max="19" width="9.77734375" bestFit="1" customWidth="1"/>
    <col min="20" max="20" width="7.21875" bestFit="1" customWidth="1"/>
    <col min="21" max="21" width="8" bestFit="1" customWidth="1"/>
    <col min="22" max="22" width="8.6640625" bestFit="1" customWidth="1"/>
    <col min="23" max="23" width="10.33203125" bestFit="1" customWidth="1"/>
    <col min="24" max="24" width="7" bestFit="1" customWidth="1"/>
    <col min="25" max="25" width="11.88671875" bestFit="1" customWidth="1"/>
    <col min="26" max="26" width="7.6640625" bestFit="1" customWidth="1"/>
    <col min="27" max="27" width="6.88671875" bestFit="1" customWidth="1"/>
    <col min="28" max="28" width="16.5546875" bestFit="1" customWidth="1"/>
    <col min="29" max="29" width="10.77734375" bestFit="1" customWidth="1"/>
    <col min="30" max="30" width="7.77734375" bestFit="1" customWidth="1"/>
    <col min="31" max="31" width="5.21875" bestFit="1" customWidth="1"/>
    <col min="32" max="32" width="8.44140625" bestFit="1" customWidth="1"/>
    <col min="35" max="35" width="16.5546875" bestFit="1" customWidth="1"/>
  </cols>
  <sheetData>
    <row r="1" spans="1:37" s="1" customFormat="1" x14ac:dyDescent="0.3">
      <c r="A1" s="7" t="s">
        <v>49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7" x14ac:dyDescent="0.3">
      <c r="A2" s="7"/>
      <c r="B2" s="5" t="str">
        <f>UPPER(B1)</f>
        <v>AHMEDABAD</v>
      </c>
      <c r="C2" s="5" t="str">
        <f t="shared" ref="C2:AF2" si="0">UPPER(C1)</f>
        <v xml:space="preserve"> AMRELI</v>
      </c>
      <c r="D2" s="5" t="str">
        <f t="shared" si="0"/>
        <v xml:space="preserve"> ANAND</v>
      </c>
      <c r="E2" s="5" t="str">
        <f t="shared" si="0"/>
        <v xml:space="preserve"> BHARUCH</v>
      </c>
      <c r="F2" s="5" t="str">
        <f t="shared" si="0"/>
        <v xml:space="preserve"> BHAVNAGAR</v>
      </c>
      <c r="G2" s="5" t="str">
        <f t="shared" si="0"/>
        <v xml:space="preserve"> BHUJ</v>
      </c>
      <c r="H2" t="str">
        <f t="shared" si="0"/>
        <v xml:space="preserve"> BOTAD</v>
      </c>
      <c r="I2" t="str">
        <f t="shared" si="0"/>
        <v xml:space="preserve"> DAHOD</v>
      </c>
      <c r="J2" t="str">
        <f t="shared" si="0"/>
        <v xml:space="preserve"> DEESA</v>
      </c>
      <c r="K2" t="str">
        <f t="shared" si="0"/>
        <v xml:space="preserve"> GANDHIDHAM</v>
      </c>
      <c r="L2" s="5" t="str">
        <f t="shared" si="0"/>
        <v xml:space="preserve"> GANDHINAGAR</v>
      </c>
      <c r="M2" s="5" t="str">
        <f t="shared" si="0"/>
        <v xml:space="preserve"> GODHRA</v>
      </c>
      <c r="N2" t="str">
        <f t="shared" si="0"/>
        <v xml:space="preserve"> GONDAL</v>
      </c>
      <c r="O2" s="5" t="str">
        <f t="shared" si="0"/>
        <v xml:space="preserve"> JAMNAGAR</v>
      </c>
      <c r="P2" t="str">
        <f t="shared" si="0"/>
        <v xml:space="preserve"> JETPUR</v>
      </c>
      <c r="Q2" s="5" t="str">
        <f t="shared" si="0"/>
        <v xml:space="preserve"> JUNAGADH</v>
      </c>
      <c r="R2" t="str">
        <f t="shared" si="0"/>
        <v xml:space="preserve"> KALOL</v>
      </c>
      <c r="S2" s="5" t="str">
        <f t="shared" si="0"/>
        <v xml:space="preserve"> MEHSANA</v>
      </c>
      <c r="T2" t="str">
        <f t="shared" si="0"/>
        <v xml:space="preserve"> MORBI</v>
      </c>
      <c r="U2" t="str">
        <f t="shared" si="0"/>
        <v xml:space="preserve"> NADIAD</v>
      </c>
      <c r="V2" s="5" t="str">
        <f t="shared" si="0"/>
        <v xml:space="preserve"> NAVSARI</v>
      </c>
      <c r="W2" t="str">
        <f t="shared" si="0"/>
        <v xml:space="preserve"> PALANPUR</v>
      </c>
      <c r="X2" t="str">
        <f t="shared" si="0"/>
        <v xml:space="preserve"> PATAN</v>
      </c>
      <c r="Y2" s="5" t="str">
        <f t="shared" si="0"/>
        <v xml:space="preserve"> PORBANDAR</v>
      </c>
      <c r="Z2" s="5" t="str">
        <f t="shared" si="0"/>
        <v xml:space="preserve"> RAJKOT</v>
      </c>
      <c r="AA2" s="5" t="str">
        <f t="shared" si="0"/>
        <v xml:space="preserve"> SURAT</v>
      </c>
      <c r="AB2" s="5" t="str">
        <f t="shared" si="0"/>
        <v xml:space="preserve"> SURENDRANAGAR</v>
      </c>
      <c r="AC2" s="5" t="str">
        <f t="shared" si="0"/>
        <v xml:space="preserve"> VADODARA</v>
      </c>
      <c r="AD2" s="5" t="str">
        <f t="shared" si="0"/>
        <v xml:space="preserve"> VALSAD</v>
      </c>
      <c r="AE2" t="str">
        <f t="shared" si="0"/>
        <v xml:space="preserve"> VAPI</v>
      </c>
      <c r="AF2" s="5" t="str">
        <f t="shared" si="0"/>
        <v>VERAVAL</v>
      </c>
      <c r="AJ2" t="s">
        <v>50</v>
      </c>
      <c r="AK2" t="s">
        <v>51</v>
      </c>
    </row>
    <row r="3" spans="1:37" x14ac:dyDescent="0.3">
      <c r="A3" s="5" t="s">
        <v>58</v>
      </c>
      <c r="B3">
        <v>0</v>
      </c>
      <c r="C3">
        <v>330</v>
      </c>
      <c r="D3">
        <v>73</v>
      </c>
      <c r="E3">
        <v>182</v>
      </c>
      <c r="F3">
        <v>200</v>
      </c>
      <c r="G3">
        <v>386</v>
      </c>
      <c r="H3">
        <v>151</v>
      </c>
      <c r="I3">
        <v>203</v>
      </c>
      <c r="J3">
        <v>173</v>
      </c>
      <c r="K3">
        <v>288</v>
      </c>
      <c r="L3">
        <v>28</v>
      </c>
      <c r="M3">
        <v>136</v>
      </c>
      <c r="N3">
        <v>247</v>
      </c>
      <c r="O3">
        <v>313</v>
      </c>
      <c r="P3">
        <v>276</v>
      </c>
      <c r="Q3">
        <v>327</v>
      </c>
      <c r="R3">
        <v>37</v>
      </c>
      <c r="S3">
        <v>74</v>
      </c>
      <c r="T3">
        <v>196</v>
      </c>
      <c r="U3">
        <v>58</v>
      </c>
      <c r="V3">
        <v>301</v>
      </c>
      <c r="W3">
        <v>150</v>
      </c>
      <c r="X3">
        <v>133</v>
      </c>
      <c r="Y3">
        <v>387</v>
      </c>
      <c r="Z3">
        <v>225</v>
      </c>
      <c r="AA3">
        <v>278</v>
      </c>
      <c r="AB3">
        <v>116</v>
      </c>
      <c r="AC3">
        <v>113</v>
      </c>
      <c r="AD3">
        <v>345</v>
      </c>
      <c r="AE3">
        <v>360</v>
      </c>
      <c r="AF3">
        <v>406</v>
      </c>
      <c r="AI3" t="str">
        <f>A3</f>
        <v>AHMEDABAD</v>
      </c>
      <c r="AJ3" s="3" t="s">
        <v>52</v>
      </c>
      <c r="AK3" s="3" t="s">
        <v>53</v>
      </c>
    </row>
    <row r="4" spans="1:37" x14ac:dyDescent="0.3">
      <c r="A4" s="5" t="s">
        <v>59</v>
      </c>
      <c r="C4">
        <v>0</v>
      </c>
      <c r="D4">
        <v>361</v>
      </c>
      <c r="E4">
        <v>470</v>
      </c>
      <c r="F4">
        <v>113</v>
      </c>
      <c r="G4">
        <v>348</v>
      </c>
      <c r="H4">
        <v>93</v>
      </c>
      <c r="I4">
        <v>436</v>
      </c>
      <c r="J4">
        <v>369</v>
      </c>
      <c r="K4">
        <v>297</v>
      </c>
      <c r="L4">
        <v>358</v>
      </c>
      <c r="M4">
        <v>540</v>
      </c>
      <c r="N4">
        <v>69</v>
      </c>
      <c r="O4">
        <v>193</v>
      </c>
      <c r="P4">
        <v>79</v>
      </c>
      <c r="Q4">
        <v>92</v>
      </c>
      <c r="R4">
        <v>277</v>
      </c>
      <c r="S4">
        <v>404</v>
      </c>
      <c r="T4">
        <v>174</v>
      </c>
      <c r="U4">
        <v>259</v>
      </c>
      <c r="V4">
        <v>589</v>
      </c>
      <c r="W4">
        <v>370</v>
      </c>
      <c r="X4">
        <v>320</v>
      </c>
      <c r="Y4">
        <v>197</v>
      </c>
      <c r="Z4">
        <v>105</v>
      </c>
      <c r="AA4">
        <v>566</v>
      </c>
      <c r="AB4">
        <v>216</v>
      </c>
      <c r="AC4">
        <v>399</v>
      </c>
      <c r="AD4">
        <v>633</v>
      </c>
      <c r="AE4">
        <v>546</v>
      </c>
      <c r="AF4">
        <v>164</v>
      </c>
      <c r="AI4" t="str">
        <f>A4</f>
        <v xml:space="preserve"> AMRELI</v>
      </c>
      <c r="AJ4" s="3" t="s">
        <v>54</v>
      </c>
      <c r="AK4" s="4" t="s">
        <v>55</v>
      </c>
    </row>
    <row r="5" spans="1:37" x14ac:dyDescent="0.3">
      <c r="A5" s="5" t="s">
        <v>60</v>
      </c>
      <c r="D5">
        <v>0</v>
      </c>
      <c r="E5">
        <v>109</v>
      </c>
      <c r="F5">
        <v>242</v>
      </c>
      <c r="G5">
        <v>427</v>
      </c>
      <c r="H5">
        <v>166</v>
      </c>
      <c r="I5">
        <v>162</v>
      </c>
      <c r="J5">
        <v>244</v>
      </c>
      <c r="K5">
        <v>361</v>
      </c>
      <c r="L5">
        <v>101</v>
      </c>
      <c r="M5">
        <v>87</v>
      </c>
      <c r="N5">
        <v>261</v>
      </c>
      <c r="O5">
        <v>343</v>
      </c>
      <c r="P5">
        <v>291</v>
      </c>
      <c r="Q5">
        <v>358</v>
      </c>
      <c r="R5">
        <v>107</v>
      </c>
      <c r="S5">
        <v>147</v>
      </c>
      <c r="T5">
        <v>264</v>
      </c>
      <c r="U5">
        <v>21</v>
      </c>
      <c r="V5">
        <v>288</v>
      </c>
      <c r="W5">
        <v>220</v>
      </c>
      <c r="X5">
        <v>202</v>
      </c>
      <c r="Y5">
        <v>442</v>
      </c>
      <c r="Z5">
        <v>255</v>
      </c>
      <c r="AA5">
        <v>205</v>
      </c>
      <c r="AB5">
        <v>165</v>
      </c>
      <c r="AC5">
        <v>38</v>
      </c>
      <c r="AD5">
        <v>272</v>
      </c>
      <c r="AE5">
        <v>300</v>
      </c>
      <c r="AF5">
        <v>437</v>
      </c>
      <c r="AI5" t="str">
        <f>A5</f>
        <v xml:space="preserve"> ANAND</v>
      </c>
      <c r="AJ5" s="3" t="s">
        <v>56</v>
      </c>
      <c r="AK5" s="4" t="s">
        <v>57</v>
      </c>
    </row>
    <row r="6" spans="1:37" x14ac:dyDescent="0.3">
      <c r="A6" s="5" t="s">
        <v>61</v>
      </c>
      <c r="E6">
        <v>0</v>
      </c>
      <c r="F6">
        <v>351</v>
      </c>
      <c r="G6">
        <v>536</v>
      </c>
      <c r="H6">
        <v>289</v>
      </c>
      <c r="I6">
        <v>230</v>
      </c>
      <c r="J6">
        <v>360</v>
      </c>
      <c r="K6">
        <v>477</v>
      </c>
      <c r="L6">
        <v>210</v>
      </c>
      <c r="M6">
        <v>152</v>
      </c>
      <c r="N6">
        <v>384</v>
      </c>
      <c r="O6">
        <v>453</v>
      </c>
      <c r="P6">
        <v>414</v>
      </c>
      <c r="Q6">
        <v>467</v>
      </c>
      <c r="R6">
        <v>223</v>
      </c>
      <c r="S6">
        <v>256</v>
      </c>
      <c r="T6">
        <v>387</v>
      </c>
      <c r="U6">
        <v>143</v>
      </c>
      <c r="V6">
        <v>119</v>
      </c>
      <c r="W6">
        <v>336</v>
      </c>
      <c r="X6">
        <v>320</v>
      </c>
      <c r="Y6">
        <v>552</v>
      </c>
      <c r="Z6">
        <v>365</v>
      </c>
      <c r="AA6">
        <v>86</v>
      </c>
      <c r="AB6">
        <v>270</v>
      </c>
      <c r="AC6">
        <v>71</v>
      </c>
      <c r="AD6">
        <v>163</v>
      </c>
      <c r="AE6">
        <v>171</v>
      </c>
      <c r="AF6">
        <v>546</v>
      </c>
      <c r="AI6" t="str">
        <f>A6</f>
        <v xml:space="preserve"> BHARUCH</v>
      </c>
    </row>
    <row r="7" spans="1:37" x14ac:dyDescent="0.3">
      <c r="A7" s="5" t="s">
        <v>62</v>
      </c>
      <c r="F7">
        <v>0</v>
      </c>
      <c r="G7">
        <v>396</v>
      </c>
      <c r="H7">
        <v>99</v>
      </c>
      <c r="I7">
        <v>343</v>
      </c>
      <c r="J7">
        <v>334</v>
      </c>
      <c r="K7">
        <v>355</v>
      </c>
      <c r="L7">
        <v>228</v>
      </c>
      <c r="M7">
        <v>303</v>
      </c>
      <c r="N7">
        <v>161</v>
      </c>
      <c r="O7">
        <v>266</v>
      </c>
      <c r="P7">
        <v>180</v>
      </c>
      <c r="Q7">
        <v>205</v>
      </c>
      <c r="R7">
        <v>195</v>
      </c>
      <c r="S7">
        <v>274</v>
      </c>
      <c r="T7">
        <v>225</v>
      </c>
      <c r="U7">
        <v>167</v>
      </c>
      <c r="V7">
        <v>470</v>
      </c>
      <c r="W7">
        <v>310</v>
      </c>
      <c r="X7">
        <v>270</v>
      </c>
      <c r="Y7">
        <v>310</v>
      </c>
      <c r="Z7">
        <v>178</v>
      </c>
      <c r="AA7">
        <v>447</v>
      </c>
      <c r="AB7">
        <v>154</v>
      </c>
      <c r="AC7">
        <v>280</v>
      </c>
      <c r="AD7">
        <v>514</v>
      </c>
      <c r="AE7">
        <v>454</v>
      </c>
      <c r="AF7">
        <v>277</v>
      </c>
      <c r="AI7" t="str">
        <f>A7</f>
        <v xml:space="preserve"> BHAVNAGAR</v>
      </c>
    </row>
    <row r="8" spans="1:37" x14ac:dyDescent="0.3">
      <c r="A8" s="5" t="s">
        <v>63</v>
      </c>
      <c r="G8">
        <v>0</v>
      </c>
      <c r="H8">
        <v>305</v>
      </c>
      <c r="I8">
        <v>536</v>
      </c>
      <c r="J8">
        <v>324</v>
      </c>
      <c r="K8">
        <v>58</v>
      </c>
      <c r="L8">
        <v>379</v>
      </c>
      <c r="M8">
        <v>492</v>
      </c>
      <c r="N8">
        <v>272</v>
      </c>
      <c r="O8">
        <v>261</v>
      </c>
      <c r="P8">
        <v>302</v>
      </c>
      <c r="Q8">
        <v>320</v>
      </c>
      <c r="R8">
        <v>335</v>
      </c>
      <c r="S8">
        <v>311</v>
      </c>
      <c r="T8">
        <v>167</v>
      </c>
      <c r="U8">
        <v>386</v>
      </c>
      <c r="V8">
        <v>655</v>
      </c>
      <c r="W8">
        <v>351</v>
      </c>
      <c r="X8">
        <v>307</v>
      </c>
      <c r="Y8">
        <v>407</v>
      </c>
      <c r="Z8">
        <v>218</v>
      </c>
      <c r="AA8">
        <v>632</v>
      </c>
      <c r="AB8">
        <v>282</v>
      </c>
      <c r="AC8">
        <v>465</v>
      </c>
      <c r="AD8">
        <v>699</v>
      </c>
      <c r="AE8">
        <v>689</v>
      </c>
      <c r="AF8">
        <v>399</v>
      </c>
      <c r="AI8" t="str">
        <f>A8</f>
        <v xml:space="preserve"> BHUJ</v>
      </c>
    </row>
    <row r="9" spans="1:37" x14ac:dyDescent="0.3">
      <c r="A9" t="s">
        <v>80</v>
      </c>
      <c r="H9">
        <v>0</v>
      </c>
      <c r="I9">
        <v>347</v>
      </c>
      <c r="J9">
        <v>302</v>
      </c>
      <c r="K9">
        <v>277</v>
      </c>
      <c r="L9">
        <v>174</v>
      </c>
      <c r="M9">
        <v>275</v>
      </c>
      <c r="N9">
        <v>111</v>
      </c>
      <c r="O9">
        <v>217</v>
      </c>
      <c r="P9">
        <v>141</v>
      </c>
      <c r="Q9">
        <v>174</v>
      </c>
      <c r="R9">
        <v>175</v>
      </c>
      <c r="S9">
        <v>214</v>
      </c>
      <c r="T9">
        <v>139</v>
      </c>
      <c r="U9">
        <v>171</v>
      </c>
      <c r="V9">
        <v>379</v>
      </c>
      <c r="W9">
        <v>278</v>
      </c>
      <c r="X9">
        <v>230</v>
      </c>
      <c r="Y9">
        <v>252</v>
      </c>
      <c r="Z9">
        <v>123</v>
      </c>
      <c r="AA9">
        <v>366</v>
      </c>
      <c r="AB9">
        <v>89</v>
      </c>
      <c r="AC9">
        <v>205</v>
      </c>
      <c r="AD9">
        <v>433</v>
      </c>
      <c r="AE9">
        <v>458</v>
      </c>
      <c r="AF9">
        <v>261</v>
      </c>
      <c r="AI9" t="str">
        <f>A9</f>
        <v xml:space="preserve"> BOTAD</v>
      </c>
    </row>
    <row r="10" spans="1:37" x14ac:dyDescent="0.3">
      <c r="A10" t="s">
        <v>81</v>
      </c>
      <c r="I10">
        <v>0</v>
      </c>
      <c r="J10">
        <v>356</v>
      </c>
      <c r="K10">
        <v>492</v>
      </c>
      <c r="L10">
        <v>216</v>
      </c>
      <c r="M10">
        <v>73</v>
      </c>
      <c r="N10">
        <v>441</v>
      </c>
      <c r="O10">
        <v>496</v>
      </c>
      <c r="P10">
        <v>471</v>
      </c>
      <c r="Q10">
        <v>504</v>
      </c>
      <c r="R10">
        <v>226</v>
      </c>
      <c r="S10">
        <v>269</v>
      </c>
      <c r="T10">
        <v>399</v>
      </c>
      <c r="U10">
        <v>159</v>
      </c>
      <c r="V10">
        <v>317</v>
      </c>
      <c r="W10">
        <v>333</v>
      </c>
      <c r="X10">
        <v>323</v>
      </c>
      <c r="Y10">
        <v>582</v>
      </c>
      <c r="Z10">
        <v>406</v>
      </c>
      <c r="AA10">
        <v>305</v>
      </c>
      <c r="AB10">
        <v>319</v>
      </c>
      <c r="AC10">
        <v>151</v>
      </c>
      <c r="AD10">
        <v>371</v>
      </c>
      <c r="AE10">
        <v>396</v>
      </c>
      <c r="AF10">
        <v>591</v>
      </c>
      <c r="AI10" t="str">
        <f>A10</f>
        <v xml:space="preserve"> DAHOD</v>
      </c>
    </row>
    <row r="11" spans="1:37" x14ac:dyDescent="0.3">
      <c r="A11" t="s">
        <v>82</v>
      </c>
      <c r="J11">
        <v>0</v>
      </c>
      <c r="K11">
        <v>282</v>
      </c>
      <c r="L11">
        <v>153</v>
      </c>
      <c r="M11">
        <v>288</v>
      </c>
      <c r="N11">
        <v>383</v>
      </c>
      <c r="O11">
        <v>389</v>
      </c>
      <c r="P11">
        <v>412</v>
      </c>
      <c r="Q11">
        <v>445</v>
      </c>
      <c r="R11">
        <v>138</v>
      </c>
      <c r="S11">
        <v>95</v>
      </c>
      <c r="T11">
        <v>287</v>
      </c>
      <c r="U11">
        <v>228</v>
      </c>
      <c r="V11">
        <v>449</v>
      </c>
      <c r="W11">
        <v>27</v>
      </c>
      <c r="X11">
        <v>52</v>
      </c>
      <c r="Y11">
        <v>523</v>
      </c>
      <c r="Z11">
        <v>343</v>
      </c>
      <c r="AA11">
        <v>436</v>
      </c>
      <c r="AB11">
        <v>237</v>
      </c>
      <c r="AC11">
        <v>278</v>
      </c>
      <c r="AD11">
        <v>503</v>
      </c>
      <c r="AE11">
        <v>528</v>
      </c>
      <c r="AF11">
        <v>532</v>
      </c>
      <c r="AI11" t="str">
        <f>A11</f>
        <v xml:space="preserve"> DEESA</v>
      </c>
    </row>
    <row r="12" spans="1:37" x14ac:dyDescent="0.3">
      <c r="A12" t="s">
        <v>83</v>
      </c>
      <c r="K12">
        <v>0</v>
      </c>
      <c r="L12">
        <v>310</v>
      </c>
      <c r="M12">
        <v>418</v>
      </c>
      <c r="N12">
        <v>229</v>
      </c>
      <c r="O12">
        <v>226</v>
      </c>
      <c r="P12">
        <v>259</v>
      </c>
      <c r="Q12">
        <v>292</v>
      </c>
      <c r="R12">
        <v>292</v>
      </c>
      <c r="S12">
        <v>291</v>
      </c>
      <c r="T12">
        <v>124</v>
      </c>
      <c r="U12">
        <v>343</v>
      </c>
      <c r="V12">
        <v>567</v>
      </c>
      <c r="W12">
        <v>308</v>
      </c>
      <c r="X12">
        <v>264</v>
      </c>
      <c r="Y12">
        <v>343</v>
      </c>
      <c r="Z12">
        <v>188</v>
      </c>
      <c r="AA12">
        <v>554</v>
      </c>
      <c r="AB12">
        <v>207</v>
      </c>
      <c r="AC12">
        <v>396</v>
      </c>
      <c r="AD12">
        <v>621</v>
      </c>
      <c r="AE12">
        <v>646</v>
      </c>
      <c r="AF12">
        <v>379</v>
      </c>
      <c r="AI12" t="str">
        <f>A12</f>
        <v xml:space="preserve"> GANDHIDHAM</v>
      </c>
    </row>
    <row r="13" spans="1:37" x14ac:dyDescent="0.3">
      <c r="A13" s="5" t="s">
        <v>64</v>
      </c>
      <c r="L13">
        <v>0</v>
      </c>
      <c r="M13">
        <v>164</v>
      </c>
      <c r="N13">
        <v>270</v>
      </c>
      <c r="O13">
        <v>337</v>
      </c>
      <c r="P13">
        <v>300</v>
      </c>
      <c r="Q13">
        <v>355</v>
      </c>
      <c r="R13">
        <v>19</v>
      </c>
      <c r="S13">
        <v>68</v>
      </c>
      <c r="T13">
        <v>216</v>
      </c>
      <c r="U13">
        <v>79</v>
      </c>
      <c r="V13">
        <v>328</v>
      </c>
      <c r="W13">
        <v>128</v>
      </c>
      <c r="X13">
        <v>112</v>
      </c>
      <c r="Y13">
        <v>440</v>
      </c>
      <c r="Z13">
        <v>249</v>
      </c>
      <c r="AA13">
        <v>306</v>
      </c>
      <c r="AB13">
        <v>144</v>
      </c>
      <c r="AC13">
        <v>139</v>
      </c>
      <c r="AD13">
        <v>373</v>
      </c>
      <c r="AE13">
        <v>382</v>
      </c>
      <c r="AF13">
        <v>434</v>
      </c>
      <c r="AI13" t="str">
        <f>A13</f>
        <v xml:space="preserve"> GANDHINAGAR</v>
      </c>
    </row>
    <row r="14" spans="1:37" x14ac:dyDescent="0.3">
      <c r="A14" s="5" t="s">
        <v>65</v>
      </c>
      <c r="M14">
        <v>0</v>
      </c>
      <c r="N14">
        <v>365</v>
      </c>
      <c r="O14">
        <v>406</v>
      </c>
      <c r="P14">
        <v>394</v>
      </c>
      <c r="Q14">
        <v>423</v>
      </c>
      <c r="R14">
        <v>153</v>
      </c>
      <c r="S14">
        <v>211</v>
      </c>
      <c r="T14">
        <v>326</v>
      </c>
      <c r="U14">
        <v>86</v>
      </c>
      <c r="V14">
        <v>271</v>
      </c>
      <c r="W14">
        <v>265</v>
      </c>
      <c r="X14">
        <v>256</v>
      </c>
      <c r="Y14">
        <v>505</v>
      </c>
      <c r="Z14">
        <v>321</v>
      </c>
      <c r="AA14">
        <v>248</v>
      </c>
      <c r="AB14">
        <v>227</v>
      </c>
      <c r="AC14">
        <v>81</v>
      </c>
      <c r="AD14">
        <v>315</v>
      </c>
      <c r="AE14">
        <v>326</v>
      </c>
      <c r="AF14">
        <v>502</v>
      </c>
      <c r="AI14" t="str">
        <f>A14</f>
        <v xml:space="preserve"> GODHRA</v>
      </c>
    </row>
    <row r="15" spans="1:37" x14ac:dyDescent="0.3">
      <c r="A15" t="s">
        <v>84</v>
      </c>
      <c r="N15">
        <v>0</v>
      </c>
      <c r="O15">
        <v>120</v>
      </c>
      <c r="P15">
        <v>31</v>
      </c>
      <c r="Q15">
        <v>64</v>
      </c>
      <c r="R15">
        <v>273</v>
      </c>
      <c r="S15">
        <v>316</v>
      </c>
      <c r="T15">
        <v>107</v>
      </c>
      <c r="U15">
        <v>264</v>
      </c>
      <c r="V15">
        <v>475</v>
      </c>
      <c r="W15">
        <v>386</v>
      </c>
      <c r="X15">
        <v>300</v>
      </c>
      <c r="Y15">
        <v>142</v>
      </c>
      <c r="Z15">
        <v>40</v>
      </c>
      <c r="AA15">
        <v>462</v>
      </c>
      <c r="AB15">
        <v>159</v>
      </c>
      <c r="AC15">
        <v>300</v>
      </c>
      <c r="AD15">
        <v>529</v>
      </c>
      <c r="AE15">
        <v>554</v>
      </c>
      <c r="AF15">
        <v>151</v>
      </c>
      <c r="AI15" t="str">
        <f>A15</f>
        <v xml:space="preserve"> GONDAL</v>
      </c>
    </row>
    <row r="16" spans="1:37" x14ac:dyDescent="0.3">
      <c r="A16" s="5" t="s">
        <v>66</v>
      </c>
      <c r="O16">
        <v>0</v>
      </c>
      <c r="P16">
        <v>128</v>
      </c>
      <c r="Q16">
        <v>131</v>
      </c>
      <c r="R16">
        <v>327</v>
      </c>
      <c r="S16">
        <v>387</v>
      </c>
      <c r="T16">
        <v>103</v>
      </c>
      <c r="U16">
        <v>321</v>
      </c>
      <c r="V16">
        <v>572</v>
      </c>
      <c r="W16">
        <v>416</v>
      </c>
      <c r="X16">
        <v>348</v>
      </c>
      <c r="Y16">
        <v>124</v>
      </c>
      <c r="Z16">
        <v>88</v>
      </c>
      <c r="AA16">
        <v>549</v>
      </c>
      <c r="AB16">
        <v>199</v>
      </c>
      <c r="AC16">
        <v>382</v>
      </c>
      <c r="AD16">
        <v>616</v>
      </c>
      <c r="AE16">
        <v>625</v>
      </c>
      <c r="AF16">
        <v>218</v>
      </c>
      <c r="AI16" t="str">
        <f>A16</f>
        <v xml:space="preserve"> JAMNAGAR</v>
      </c>
    </row>
    <row r="17" spans="1:35" x14ac:dyDescent="0.3">
      <c r="A17" t="s">
        <v>85</v>
      </c>
      <c r="P17">
        <v>0</v>
      </c>
      <c r="Q17">
        <v>32</v>
      </c>
      <c r="R17">
        <v>303</v>
      </c>
      <c r="S17">
        <v>346</v>
      </c>
      <c r="T17">
        <v>136</v>
      </c>
      <c r="U17">
        <v>294</v>
      </c>
      <c r="V17">
        <v>505</v>
      </c>
      <c r="W17">
        <v>416</v>
      </c>
      <c r="X17">
        <v>338</v>
      </c>
      <c r="Y17">
        <v>112</v>
      </c>
      <c r="Z17">
        <v>70</v>
      </c>
      <c r="AA17">
        <v>492</v>
      </c>
      <c r="AB17">
        <v>178</v>
      </c>
      <c r="AC17">
        <v>330</v>
      </c>
      <c r="AD17">
        <v>558</v>
      </c>
      <c r="AE17">
        <v>583</v>
      </c>
      <c r="AF17">
        <v>119</v>
      </c>
      <c r="AI17" t="str">
        <f>A17</f>
        <v xml:space="preserve"> JETPUR</v>
      </c>
    </row>
    <row r="18" spans="1:35" x14ac:dyDescent="0.3">
      <c r="A18" s="5" t="s">
        <v>67</v>
      </c>
      <c r="Q18">
        <v>0</v>
      </c>
      <c r="R18">
        <v>336</v>
      </c>
      <c r="S18">
        <v>401</v>
      </c>
      <c r="T18">
        <v>170</v>
      </c>
      <c r="U18">
        <v>330</v>
      </c>
      <c r="V18">
        <v>586</v>
      </c>
      <c r="W18">
        <v>449</v>
      </c>
      <c r="X18">
        <v>365</v>
      </c>
      <c r="Y18">
        <v>105</v>
      </c>
      <c r="Z18">
        <v>102</v>
      </c>
      <c r="AA18">
        <v>563</v>
      </c>
      <c r="AB18">
        <v>213</v>
      </c>
      <c r="AC18">
        <v>396</v>
      </c>
      <c r="AD18">
        <v>630</v>
      </c>
      <c r="AE18">
        <v>617</v>
      </c>
      <c r="AF18">
        <v>79</v>
      </c>
      <c r="AI18" t="str">
        <f>A18</f>
        <v xml:space="preserve"> JUNAGADH</v>
      </c>
    </row>
    <row r="19" spans="1:35" x14ac:dyDescent="0.3">
      <c r="A19" t="s">
        <v>86</v>
      </c>
      <c r="R19">
        <v>0</v>
      </c>
      <c r="S19">
        <v>44</v>
      </c>
      <c r="T19">
        <v>199</v>
      </c>
      <c r="U19">
        <v>88</v>
      </c>
      <c r="V19">
        <v>312</v>
      </c>
      <c r="W19">
        <v>114</v>
      </c>
      <c r="X19">
        <v>96</v>
      </c>
      <c r="Y19">
        <v>410</v>
      </c>
      <c r="Z19">
        <v>231</v>
      </c>
      <c r="AA19">
        <v>299</v>
      </c>
      <c r="AB19">
        <v>125</v>
      </c>
      <c r="AC19">
        <v>141</v>
      </c>
      <c r="AD19">
        <v>366</v>
      </c>
      <c r="AE19">
        <v>391</v>
      </c>
      <c r="AF19">
        <v>423</v>
      </c>
      <c r="AI19" t="str">
        <f>A19</f>
        <v xml:space="preserve"> KALOL</v>
      </c>
    </row>
    <row r="20" spans="1:35" x14ac:dyDescent="0.3">
      <c r="A20" s="5" t="s">
        <v>68</v>
      </c>
      <c r="S20">
        <v>0</v>
      </c>
      <c r="T20">
        <v>218</v>
      </c>
      <c r="U20">
        <v>134</v>
      </c>
      <c r="V20">
        <v>375</v>
      </c>
      <c r="W20">
        <v>71</v>
      </c>
      <c r="X20">
        <v>54</v>
      </c>
      <c r="Y20">
        <v>486</v>
      </c>
      <c r="Z20">
        <v>299</v>
      </c>
      <c r="AA20">
        <v>352</v>
      </c>
      <c r="AB20">
        <v>143</v>
      </c>
      <c r="AC20">
        <v>185</v>
      </c>
      <c r="AD20">
        <v>419</v>
      </c>
      <c r="AE20">
        <v>434</v>
      </c>
      <c r="AF20">
        <v>480</v>
      </c>
      <c r="AI20" t="str">
        <f>A20</f>
        <v xml:space="preserve"> MEHSANA</v>
      </c>
    </row>
    <row r="21" spans="1:35" x14ac:dyDescent="0.3">
      <c r="A21" t="s">
        <v>87</v>
      </c>
      <c r="T21">
        <v>0</v>
      </c>
      <c r="U21">
        <v>252</v>
      </c>
      <c r="V21">
        <v>477</v>
      </c>
      <c r="W21">
        <v>315</v>
      </c>
      <c r="X21">
        <v>247</v>
      </c>
      <c r="Y21">
        <v>233</v>
      </c>
      <c r="Z21">
        <v>66</v>
      </c>
      <c r="AA21">
        <v>464</v>
      </c>
      <c r="AB21">
        <v>126</v>
      </c>
      <c r="AC21">
        <v>303</v>
      </c>
      <c r="AD21">
        <v>531</v>
      </c>
      <c r="AE21">
        <v>556</v>
      </c>
      <c r="AF21">
        <v>258</v>
      </c>
      <c r="AI21" t="str">
        <f>A21</f>
        <v xml:space="preserve"> MORBI</v>
      </c>
    </row>
    <row r="22" spans="1:35" x14ac:dyDescent="0.3">
      <c r="A22" t="s">
        <v>88</v>
      </c>
      <c r="U22">
        <v>0</v>
      </c>
      <c r="V22">
        <v>234</v>
      </c>
      <c r="W22">
        <v>200</v>
      </c>
      <c r="X22">
        <v>182</v>
      </c>
      <c r="Y22">
        <v>404</v>
      </c>
      <c r="Z22">
        <v>232</v>
      </c>
      <c r="AA22">
        <v>221</v>
      </c>
      <c r="AB22">
        <v>144</v>
      </c>
      <c r="AC22">
        <v>60</v>
      </c>
      <c r="AD22">
        <v>288</v>
      </c>
      <c r="AE22">
        <v>313</v>
      </c>
      <c r="AF22">
        <v>413</v>
      </c>
      <c r="AI22" t="str">
        <f>A22</f>
        <v xml:space="preserve"> NADIAD</v>
      </c>
    </row>
    <row r="23" spans="1:35" x14ac:dyDescent="0.3">
      <c r="A23" s="5" t="s">
        <v>69</v>
      </c>
      <c r="V23">
        <v>0</v>
      </c>
      <c r="W23">
        <v>429</v>
      </c>
      <c r="X23">
        <v>412</v>
      </c>
      <c r="Y23">
        <v>671</v>
      </c>
      <c r="Z23">
        <v>484</v>
      </c>
      <c r="AA23">
        <v>29</v>
      </c>
      <c r="AB23">
        <v>387</v>
      </c>
      <c r="AC23">
        <v>190</v>
      </c>
      <c r="AD23">
        <v>46</v>
      </c>
      <c r="AE23">
        <v>81</v>
      </c>
      <c r="AF23">
        <v>665</v>
      </c>
      <c r="AI23" t="str">
        <f>A23</f>
        <v xml:space="preserve"> NAVSARI</v>
      </c>
    </row>
    <row r="24" spans="1:35" x14ac:dyDescent="0.3">
      <c r="A24" t="s">
        <v>89</v>
      </c>
      <c r="W24">
        <v>0</v>
      </c>
      <c r="X24">
        <v>61</v>
      </c>
      <c r="Y24">
        <v>527</v>
      </c>
      <c r="Z24">
        <v>320</v>
      </c>
      <c r="AA24">
        <v>412</v>
      </c>
      <c r="AB24">
        <v>214</v>
      </c>
      <c r="AC24">
        <v>256</v>
      </c>
      <c r="AD24">
        <v>482</v>
      </c>
      <c r="AE24">
        <v>505</v>
      </c>
      <c r="AF24">
        <v>536</v>
      </c>
      <c r="AI24" t="str">
        <f>A24</f>
        <v xml:space="preserve"> PALANPUR</v>
      </c>
    </row>
    <row r="25" spans="1:35" x14ac:dyDescent="0.3">
      <c r="A25" t="s">
        <v>90</v>
      </c>
      <c r="X25">
        <v>0</v>
      </c>
      <c r="Y25">
        <v>443</v>
      </c>
      <c r="Z25">
        <v>263</v>
      </c>
      <c r="AA25">
        <v>396</v>
      </c>
      <c r="AB25">
        <v>159</v>
      </c>
      <c r="AC25">
        <v>238</v>
      </c>
      <c r="AD25">
        <v>463</v>
      </c>
      <c r="AE25">
        <v>488</v>
      </c>
      <c r="AF25">
        <v>452</v>
      </c>
      <c r="AI25" t="str">
        <f>A25</f>
        <v xml:space="preserve"> PATAN</v>
      </c>
    </row>
    <row r="26" spans="1:35" x14ac:dyDescent="0.3">
      <c r="A26" s="5" t="s">
        <v>70</v>
      </c>
      <c r="Y26">
        <v>0</v>
      </c>
      <c r="Z26">
        <v>187</v>
      </c>
      <c r="AA26">
        <v>648</v>
      </c>
      <c r="AB26">
        <v>298</v>
      </c>
      <c r="AC26">
        <v>481</v>
      </c>
      <c r="AD26">
        <v>715</v>
      </c>
      <c r="AE26">
        <v>694</v>
      </c>
      <c r="AF26">
        <v>129</v>
      </c>
      <c r="AI26" t="str">
        <f>A26</f>
        <v xml:space="preserve"> PORBANDAR</v>
      </c>
    </row>
    <row r="27" spans="1:35" x14ac:dyDescent="0.3">
      <c r="A27" s="5" t="s">
        <v>71</v>
      </c>
      <c r="Z27">
        <v>0</v>
      </c>
      <c r="AA27">
        <v>461</v>
      </c>
      <c r="AB27">
        <v>111</v>
      </c>
      <c r="AC27">
        <v>294</v>
      </c>
      <c r="AD27">
        <v>528</v>
      </c>
      <c r="AE27">
        <v>536</v>
      </c>
      <c r="AF27">
        <v>181</v>
      </c>
      <c r="AI27" t="str">
        <f>A27</f>
        <v xml:space="preserve"> RAJKOT</v>
      </c>
    </row>
    <row r="28" spans="1:35" x14ac:dyDescent="0.3">
      <c r="A28" s="5" t="s">
        <v>72</v>
      </c>
      <c r="AA28">
        <v>0</v>
      </c>
      <c r="AB28">
        <v>364</v>
      </c>
      <c r="AC28">
        <v>167</v>
      </c>
      <c r="AD28">
        <v>77</v>
      </c>
      <c r="AE28">
        <v>117</v>
      </c>
      <c r="AF28">
        <v>642</v>
      </c>
      <c r="AI28" t="str">
        <f>A28</f>
        <v xml:space="preserve"> SURAT</v>
      </c>
    </row>
    <row r="29" spans="1:35" x14ac:dyDescent="0.3">
      <c r="A29" s="5" t="s">
        <v>73</v>
      </c>
      <c r="AB29">
        <v>0</v>
      </c>
      <c r="AC29">
        <v>200</v>
      </c>
      <c r="AD29">
        <v>431</v>
      </c>
      <c r="AE29">
        <v>448</v>
      </c>
      <c r="AF29">
        <v>292</v>
      </c>
      <c r="AI29" t="str">
        <f>A29</f>
        <v xml:space="preserve"> SURENDRANAGAR</v>
      </c>
    </row>
    <row r="30" spans="1:35" x14ac:dyDescent="0.3">
      <c r="A30" s="5" t="s">
        <v>74</v>
      </c>
      <c r="AC30">
        <v>0</v>
      </c>
      <c r="AD30">
        <v>234</v>
      </c>
      <c r="AE30">
        <v>248</v>
      </c>
      <c r="AF30">
        <v>475</v>
      </c>
      <c r="AI30" t="str">
        <f>A30</f>
        <v xml:space="preserve"> VADODARA</v>
      </c>
    </row>
    <row r="31" spans="1:35" x14ac:dyDescent="0.3">
      <c r="A31" s="5" t="s">
        <v>75</v>
      </c>
      <c r="AD31">
        <v>0</v>
      </c>
      <c r="AE31">
        <v>28</v>
      </c>
      <c r="AF31">
        <v>709</v>
      </c>
      <c r="AI31" t="str">
        <f>A31</f>
        <v xml:space="preserve"> VALSAD</v>
      </c>
    </row>
    <row r="32" spans="1:35" x14ac:dyDescent="0.3">
      <c r="A32" s="10" t="s">
        <v>91</v>
      </c>
      <c r="AE32">
        <v>0</v>
      </c>
      <c r="AF32">
        <v>703</v>
      </c>
      <c r="AI32" t="str">
        <f>A32</f>
        <v xml:space="preserve"> VAPI</v>
      </c>
    </row>
    <row r="33" spans="1:35" x14ac:dyDescent="0.3">
      <c r="A33" s="5" t="s">
        <v>92</v>
      </c>
      <c r="AF33">
        <v>0</v>
      </c>
      <c r="AI33" t="str">
        <f>A33</f>
        <v>VERAVAL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D1C-60A3-48FF-AF89-D6084DC002D6}">
  <dimension ref="A1:AF32"/>
  <sheetViews>
    <sheetView tabSelected="1" zoomScale="70" zoomScaleNormal="70" workbookViewId="0">
      <selection activeCell="AG15" sqref="AG15"/>
    </sheetView>
  </sheetViews>
  <sheetFormatPr defaultRowHeight="14.4" x14ac:dyDescent="0.3"/>
  <sheetData>
    <row r="1" spans="1:32" x14ac:dyDescent="0.3">
      <c r="A1" s="9"/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80</v>
      </c>
      <c r="I1" s="13" t="s">
        <v>81</v>
      </c>
      <c r="J1" s="13" t="s">
        <v>82</v>
      </c>
      <c r="K1" s="13" t="s">
        <v>83</v>
      </c>
      <c r="L1" s="13" t="s">
        <v>64</v>
      </c>
      <c r="M1" s="13" t="s">
        <v>65</v>
      </c>
      <c r="N1" s="13" t="s">
        <v>84</v>
      </c>
      <c r="O1" s="13" t="s">
        <v>66</v>
      </c>
      <c r="P1" s="13" t="s">
        <v>85</v>
      </c>
      <c r="Q1" s="13" t="s">
        <v>67</v>
      </c>
      <c r="R1" s="13" t="s">
        <v>86</v>
      </c>
      <c r="S1" s="13" t="s">
        <v>68</v>
      </c>
      <c r="T1" s="13" t="s">
        <v>87</v>
      </c>
      <c r="U1" s="13" t="s">
        <v>88</v>
      </c>
      <c r="V1" s="13" t="s">
        <v>69</v>
      </c>
      <c r="W1" s="13" t="s">
        <v>89</v>
      </c>
      <c r="X1" s="13" t="s">
        <v>90</v>
      </c>
      <c r="Y1" s="13" t="s">
        <v>70</v>
      </c>
      <c r="Z1" s="13" t="s">
        <v>71</v>
      </c>
      <c r="AA1" s="13" t="s">
        <v>72</v>
      </c>
      <c r="AB1" s="13" t="s">
        <v>73</v>
      </c>
      <c r="AC1" s="13" t="s">
        <v>74</v>
      </c>
      <c r="AD1" s="13" t="s">
        <v>75</v>
      </c>
      <c r="AE1" s="13" t="s">
        <v>91</v>
      </c>
      <c r="AF1" s="13" t="s">
        <v>92</v>
      </c>
    </row>
    <row r="2" spans="1:32" x14ac:dyDescent="0.3">
      <c r="A2" s="11" t="s">
        <v>58</v>
      </c>
      <c r="B2">
        <v>0</v>
      </c>
      <c r="C2">
        <v>330</v>
      </c>
      <c r="D2">
        <v>73</v>
      </c>
      <c r="E2">
        <v>182</v>
      </c>
      <c r="F2">
        <v>200</v>
      </c>
      <c r="G2">
        <v>386</v>
      </c>
      <c r="H2">
        <v>151</v>
      </c>
      <c r="I2">
        <v>203</v>
      </c>
      <c r="J2">
        <v>173</v>
      </c>
      <c r="K2">
        <v>288</v>
      </c>
      <c r="L2">
        <v>28</v>
      </c>
      <c r="M2">
        <v>136</v>
      </c>
      <c r="N2">
        <v>247</v>
      </c>
      <c r="O2">
        <v>313</v>
      </c>
      <c r="P2">
        <v>276</v>
      </c>
      <c r="Q2">
        <v>327</v>
      </c>
      <c r="R2">
        <v>37</v>
      </c>
      <c r="S2">
        <v>74</v>
      </c>
      <c r="T2">
        <v>196</v>
      </c>
      <c r="U2">
        <v>58</v>
      </c>
      <c r="V2">
        <v>301</v>
      </c>
      <c r="W2">
        <v>150</v>
      </c>
      <c r="X2">
        <v>133</v>
      </c>
      <c r="Y2">
        <v>387</v>
      </c>
      <c r="Z2">
        <v>225</v>
      </c>
      <c r="AA2">
        <v>278</v>
      </c>
      <c r="AB2">
        <v>116</v>
      </c>
      <c r="AC2">
        <v>113</v>
      </c>
      <c r="AD2">
        <v>345</v>
      </c>
      <c r="AE2">
        <v>360</v>
      </c>
      <c r="AF2">
        <v>406</v>
      </c>
    </row>
    <row r="3" spans="1:32" x14ac:dyDescent="0.3">
      <c r="A3" s="11" t="s">
        <v>59</v>
      </c>
      <c r="B3" cm="1">
        <f t="array" ref="B3:B32">TRANSPOSE(C2:AF2)</f>
        <v>330</v>
      </c>
      <c r="C3">
        <v>0</v>
      </c>
      <c r="D3">
        <v>361</v>
      </c>
      <c r="E3">
        <v>470</v>
      </c>
      <c r="F3">
        <v>113</v>
      </c>
      <c r="G3">
        <v>348</v>
      </c>
      <c r="H3">
        <v>93</v>
      </c>
      <c r="I3">
        <v>436</v>
      </c>
      <c r="J3">
        <v>369</v>
      </c>
      <c r="K3">
        <v>297</v>
      </c>
      <c r="L3">
        <v>358</v>
      </c>
      <c r="M3">
        <v>540</v>
      </c>
      <c r="N3">
        <v>69</v>
      </c>
      <c r="O3">
        <v>193</v>
      </c>
      <c r="P3">
        <v>79</v>
      </c>
      <c r="Q3">
        <v>92</v>
      </c>
      <c r="R3">
        <v>277</v>
      </c>
      <c r="S3">
        <v>404</v>
      </c>
      <c r="T3">
        <v>174</v>
      </c>
      <c r="U3">
        <v>259</v>
      </c>
      <c r="V3">
        <v>589</v>
      </c>
      <c r="W3">
        <v>370</v>
      </c>
      <c r="X3">
        <v>320</v>
      </c>
      <c r="Y3">
        <v>197</v>
      </c>
      <c r="Z3">
        <v>105</v>
      </c>
      <c r="AA3">
        <v>566</v>
      </c>
      <c r="AB3">
        <v>216</v>
      </c>
      <c r="AC3">
        <v>399</v>
      </c>
      <c r="AD3">
        <v>633</v>
      </c>
      <c r="AE3">
        <v>546</v>
      </c>
      <c r="AF3">
        <v>164</v>
      </c>
    </row>
    <row r="4" spans="1:32" x14ac:dyDescent="0.3">
      <c r="A4" s="11" t="s">
        <v>60</v>
      </c>
      <c r="B4">
        <v>73</v>
      </c>
      <c r="C4" cm="1">
        <f t="array" ref="C4:C32">TRANSPOSE(D3:AF3)</f>
        <v>361</v>
      </c>
      <c r="D4">
        <v>0</v>
      </c>
      <c r="E4">
        <v>109</v>
      </c>
      <c r="F4">
        <v>242</v>
      </c>
      <c r="G4">
        <v>427</v>
      </c>
      <c r="H4">
        <v>166</v>
      </c>
      <c r="I4">
        <v>162</v>
      </c>
      <c r="J4">
        <v>244</v>
      </c>
      <c r="K4">
        <v>361</v>
      </c>
      <c r="L4">
        <v>101</v>
      </c>
      <c r="M4">
        <v>87</v>
      </c>
      <c r="N4">
        <v>261</v>
      </c>
      <c r="O4">
        <v>343</v>
      </c>
      <c r="P4">
        <v>291</v>
      </c>
      <c r="Q4">
        <v>358</v>
      </c>
      <c r="R4">
        <v>107</v>
      </c>
      <c r="S4">
        <v>147</v>
      </c>
      <c r="T4">
        <v>264</v>
      </c>
      <c r="U4">
        <v>21</v>
      </c>
      <c r="V4">
        <v>288</v>
      </c>
      <c r="W4">
        <v>220</v>
      </c>
      <c r="X4">
        <v>202</v>
      </c>
      <c r="Y4">
        <v>442</v>
      </c>
      <c r="Z4">
        <v>255</v>
      </c>
      <c r="AA4">
        <v>205</v>
      </c>
      <c r="AB4">
        <v>165</v>
      </c>
      <c r="AC4">
        <v>38</v>
      </c>
      <c r="AD4">
        <v>272</v>
      </c>
      <c r="AE4">
        <v>300</v>
      </c>
      <c r="AF4">
        <v>437</v>
      </c>
    </row>
    <row r="5" spans="1:32" x14ac:dyDescent="0.3">
      <c r="A5" s="11" t="s">
        <v>61</v>
      </c>
      <c r="B5">
        <v>182</v>
      </c>
      <c r="C5">
        <v>470</v>
      </c>
      <c r="D5" cm="1">
        <f t="array" ref="D5:D32">TRANSPOSE(E4:AF4)</f>
        <v>109</v>
      </c>
      <c r="E5">
        <v>0</v>
      </c>
      <c r="F5">
        <v>351</v>
      </c>
      <c r="G5">
        <v>536</v>
      </c>
      <c r="H5">
        <v>289</v>
      </c>
      <c r="I5">
        <v>230</v>
      </c>
      <c r="J5">
        <v>360</v>
      </c>
      <c r="K5">
        <v>477</v>
      </c>
      <c r="L5">
        <v>210</v>
      </c>
      <c r="M5">
        <v>152</v>
      </c>
      <c r="N5">
        <v>384</v>
      </c>
      <c r="O5">
        <v>453</v>
      </c>
      <c r="P5">
        <v>414</v>
      </c>
      <c r="Q5">
        <v>467</v>
      </c>
      <c r="R5">
        <v>223</v>
      </c>
      <c r="S5">
        <v>256</v>
      </c>
      <c r="T5">
        <v>387</v>
      </c>
      <c r="U5">
        <v>143</v>
      </c>
      <c r="V5">
        <v>119</v>
      </c>
      <c r="W5">
        <v>336</v>
      </c>
      <c r="X5">
        <v>320</v>
      </c>
      <c r="Y5">
        <v>552</v>
      </c>
      <c r="Z5">
        <v>365</v>
      </c>
      <c r="AA5">
        <v>86</v>
      </c>
      <c r="AB5">
        <v>270</v>
      </c>
      <c r="AC5">
        <v>71</v>
      </c>
      <c r="AD5">
        <v>163</v>
      </c>
      <c r="AE5">
        <v>171</v>
      </c>
      <c r="AF5">
        <v>546</v>
      </c>
    </row>
    <row r="6" spans="1:32" x14ac:dyDescent="0.3">
      <c r="A6" s="11" t="s">
        <v>62</v>
      </c>
      <c r="B6">
        <v>200</v>
      </c>
      <c r="C6">
        <v>113</v>
      </c>
      <c r="D6">
        <v>242</v>
      </c>
      <c r="E6" cm="1">
        <f t="array" ref="E6:E32">TRANSPOSE(F5:AF5)</f>
        <v>351</v>
      </c>
      <c r="F6">
        <v>0</v>
      </c>
      <c r="G6">
        <v>396</v>
      </c>
      <c r="H6">
        <v>99</v>
      </c>
      <c r="I6">
        <v>343</v>
      </c>
      <c r="J6">
        <v>334</v>
      </c>
      <c r="K6">
        <v>355</v>
      </c>
      <c r="L6">
        <v>228</v>
      </c>
      <c r="M6">
        <v>303</v>
      </c>
      <c r="N6">
        <v>161</v>
      </c>
      <c r="O6">
        <v>266</v>
      </c>
      <c r="P6">
        <v>180</v>
      </c>
      <c r="Q6">
        <v>205</v>
      </c>
      <c r="R6">
        <v>195</v>
      </c>
      <c r="S6">
        <v>274</v>
      </c>
      <c r="T6">
        <v>225</v>
      </c>
      <c r="U6">
        <v>167</v>
      </c>
      <c r="V6">
        <v>470</v>
      </c>
      <c r="W6">
        <v>310</v>
      </c>
      <c r="X6">
        <v>270</v>
      </c>
      <c r="Y6">
        <v>310</v>
      </c>
      <c r="Z6">
        <v>178</v>
      </c>
      <c r="AA6">
        <v>447</v>
      </c>
      <c r="AB6">
        <v>154</v>
      </c>
      <c r="AC6">
        <v>280</v>
      </c>
      <c r="AD6">
        <v>514</v>
      </c>
      <c r="AE6">
        <v>454</v>
      </c>
      <c r="AF6">
        <v>277</v>
      </c>
    </row>
    <row r="7" spans="1:32" x14ac:dyDescent="0.3">
      <c r="A7" s="11" t="s">
        <v>63</v>
      </c>
      <c r="B7">
        <v>386</v>
      </c>
      <c r="C7">
        <v>348</v>
      </c>
      <c r="D7">
        <v>427</v>
      </c>
      <c r="E7">
        <v>536</v>
      </c>
      <c r="F7" cm="1">
        <f t="array" ref="F7:F32">TRANSPOSE(G6:AF6)</f>
        <v>396</v>
      </c>
      <c r="G7">
        <v>0</v>
      </c>
      <c r="H7">
        <v>305</v>
      </c>
      <c r="I7">
        <v>536</v>
      </c>
      <c r="J7">
        <v>324</v>
      </c>
      <c r="K7">
        <v>58</v>
      </c>
      <c r="L7">
        <v>379</v>
      </c>
      <c r="M7">
        <v>492</v>
      </c>
      <c r="N7">
        <v>272</v>
      </c>
      <c r="O7">
        <v>261</v>
      </c>
      <c r="P7">
        <v>302</v>
      </c>
      <c r="Q7">
        <v>320</v>
      </c>
      <c r="R7">
        <v>335</v>
      </c>
      <c r="S7">
        <v>311</v>
      </c>
      <c r="T7">
        <v>167</v>
      </c>
      <c r="U7">
        <v>386</v>
      </c>
      <c r="V7">
        <v>655</v>
      </c>
      <c r="W7">
        <v>351</v>
      </c>
      <c r="X7">
        <v>307</v>
      </c>
      <c r="Y7">
        <v>407</v>
      </c>
      <c r="Z7">
        <v>218</v>
      </c>
      <c r="AA7">
        <v>632</v>
      </c>
      <c r="AB7">
        <v>282</v>
      </c>
      <c r="AC7">
        <v>465</v>
      </c>
      <c r="AD7">
        <v>699</v>
      </c>
      <c r="AE7">
        <v>689</v>
      </c>
      <c r="AF7">
        <v>399</v>
      </c>
    </row>
    <row r="8" spans="1:32" x14ac:dyDescent="0.3">
      <c r="A8" s="11" t="s">
        <v>80</v>
      </c>
      <c r="B8">
        <v>151</v>
      </c>
      <c r="C8">
        <v>93</v>
      </c>
      <c r="D8">
        <v>166</v>
      </c>
      <c r="E8">
        <v>289</v>
      </c>
      <c r="F8">
        <v>99</v>
      </c>
      <c r="G8" cm="1">
        <f t="array" ref="G8:G32">TRANSPOSE(H7:AF7)</f>
        <v>305</v>
      </c>
      <c r="H8">
        <v>0</v>
      </c>
      <c r="I8">
        <v>347</v>
      </c>
      <c r="J8">
        <v>302</v>
      </c>
      <c r="K8">
        <v>277</v>
      </c>
      <c r="L8">
        <v>174</v>
      </c>
      <c r="M8">
        <v>275</v>
      </c>
      <c r="N8">
        <v>111</v>
      </c>
      <c r="O8">
        <v>217</v>
      </c>
      <c r="P8">
        <v>141</v>
      </c>
      <c r="Q8">
        <v>174</v>
      </c>
      <c r="R8">
        <v>175</v>
      </c>
      <c r="S8">
        <v>214</v>
      </c>
      <c r="T8">
        <v>139</v>
      </c>
      <c r="U8">
        <v>171</v>
      </c>
      <c r="V8">
        <v>379</v>
      </c>
      <c r="W8">
        <v>278</v>
      </c>
      <c r="X8">
        <v>230</v>
      </c>
      <c r="Y8">
        <v>252</v>
      </c>
      <c r="Z8">
        <v>123</v>
      </c>
      <c r="AA8">
        <v>366</v>
      </c>
      <c r="AB8">
        <v>89</v>
      </c>
      <c r="AC8">
        <v>205</v>
      </c>
      <c r="AD8">
        <v>433</v>
      </c>
      <c r="AE8">
        <v>458</v>
      </c>
      <c r="AF8">
        <v>261</v>
      </c>
    </row>
    <row r="9" spans="1:32" x14ac:dyDescent="0.3">
      <c r="A9" s="11" t="s">
        <v>81</v>
      </c>
      <c r="B9">
        <v>203</v>
      </c>
      <c r="C9">
        <v>436</v>
      </c>
      <c r="D9">
        <v>162</v>
      </c>
      <c r="E9">
        <v>230</v>
      </c>
      <c r="F9">
        <v>343</v>
      </c>
      <c r="G9">
        <v>536</v>
      </c>
      <c r="H9" cm="1">
        <f t="array" ref="H9:H32">TRANSPOSE(I8:AF8)</f>
        <v>347</v>
      </c>
      <c r="I9">
        <v>0</v>
      </c>
      <c r="J9">
        <v>356</v>
      </c>
      <c r="K9">
        <v>492</v>
      </c>
      <c r="L9">
        <v>216</v>
      </c>
      <c r="M9">
        <v>73</v>
      </c>
      <c r="N9">
        <v>441</v>
      </c>
      <c r="O9">
        <v>496</v>
      </c>
      <c r="P9">
        <v>471</v>
      </c>
      <c r="Q9">
        <v>504</v>
      </c>
      <c r="R9">
        <v>226</v>
      </c>
      <c r="S9">
        <v>269</v>
      </c>
      <c r="T9">
        <v>399</v>
      </c>
      <c r="U9">
        <v>159</v>
      </c>
      <c r="V9">
        <v>317</v>
      </c>
      <c r="W9">
        <v>333</v>
      </c>
      <c r="X9">
        <v>323</v>
      </c>
      <c r="Y9">
        <v>582</v>
      </c>
      <c r="Z9">
        <v>406</v>
      </c>
      <c r="AA9">
        <v>305</v>
      </c>
      <c r="AB9">
        <v>319</v>
      </c>
      <c r="AC9">
        <v>151</v>
      </c>
      <c r="AD9">
        <v>371</v>
      </c>
      <c r="AE9">
        <v>396</v>
      </c>
      <c r="AF9">
        <v>591</v>
      </c>
    </row>
    <row r="10" spans="1:32" x14ac:dyDescent="0.3">
      <c r="A10" s="11" t="s">
        <v>82</v>
      </c>
      <c r="B10">
        <v>173</v>
      </c>
      <c r="C10">
        <v>369</v>
      </c>
      <c r="D10">
        <v>244</v>
      </c>
      <c r="E10">
        <v>360</v>
      </c>
      <c r="F10">
        <v>334</v>
      </c>
      <c r="G10">
        <v>324</v>
      </c>
      <c r="H10">
        <v>302</v>
      </c>
      <c r="I10" cm="1">
        <f t="array" ref="I10:I32">TRANSPOSE(J9:AF9)</f>
        <v>356</v>
      </c>
      <c r="J10">
        <v>0</v>
      </c>
      <c r="K10">
        <v>282</v>
      </c>
      <c r="L10">
        <v>153</v>
      </c>
      <c r="M10">
        <v>288</v>
      </c>
      <c r="N10">
        <v>383</v>
      </c>
      <c r="O10">
        <v>389</v>
      </c>
      <c r="P10">
        <v>412</v>
      </c>
      <c r="Q10">
        <v>445</v>
      </c>
      <c r="R10">
        <v>138</v>
      </c>
      <c r="S10">
        <v>95</v>
      </c>
      <c r="T10">
        <v>287</v>
      </c>
      <c r="U10">
        <v>228</v>
      </c>
      <c r="V10">
        <v>449</v>
      </c>
      <c r="W10">
        <v>27</v>
      </c>
      <c r="X10">
        <v>52</v>
      </c>
      <c r="Y10">
        <v>523</v>
      </c>
      <c r="Z10">
        <v>343</v>
      </c>
      <c r="AA10">
        <v>436</v>
      </c>
      <c r="AB10">
        <v>237</v>
      </c>
      <c r="AC10">
        <v>278</v>
      </c>
      <c r="AD10">
        <v>503</v>
      </c>
      <c r="AE10">
        <v>528</v>
      </c>
      <c r="AF10">
        <v>532</v>
      </c>
    </row>
    <row r="11" spans="1:32" x14ac:dyDescent="0.3">
      <c r="A11" s="11" t="s">
        <v>83</v>
      </c>
      <c r="B11">
        <v>288</v>
      </c>
      <c r="C11">
        <v>297</v>
      </c>
      <c r="D11">
        <v>361</v>
      </c>
      <c r="E11">
        <v>477</v>
      </c>
      <c r="F11">
        <v>355</v>
      </c>
      <c r="G11">
        <v>58</v>
      </c>
      <c r="H11">
        <v>277</v>
      </c>
      <c r="I11">
        <v>492</v>
      </c>
      <c r="J11" cm="1">
        <f t="array" ref="J11:J32">TRANSPOSE(K10:AF10)</f>
        <v>282</v>
      </c>
      <c r="K11">
        <v>0</v>
      </c>
      <c r="L11">
        <v>310</v>
      </c>
      <c r="M11">
        <v>418</v>
      </c>
      <c r="N11">
        <v>229</v>
      </c>
      <c r="O11">
        <v>226</v>
      </c>
      <c r="P11">
        <v>259</v>
      </c>
      <c r="Q11">
        <v>292</v>
      </c>
      <c r="R11">
        <v>292</v>
      </c>
      <c r="S11">
        <v>291</v>
      </c>
      <c r="T11">
        <v>124</v>
      </c>
      <c r="U11">
        <v>343</v>
      </c>
      <c r="V11">
        <v>567</v>
      </c>
      <c r="W11">
        <v>308</v>
      </c>
      <c r="X11">
        <v>264</v>
      </c>
      <c r="Y11">
        <v>343</v>
      </c>
      <c r="Z11">
        <v>188</v>
      </c>
      <c r="AA11">
        <v>554</v>
      </c>
      <c r="AB11">
        <v>207</v>
      </c>
      <c r="AC11">
        <v>396</v>
      </c>
      <c r="AD11">
        <v>621</v>
      </c>
      <c r="AE11">
        <v>646</v>
      </c>
      <c r="AF11">
        <v>379</v>
      </c>
    </row>
    <row r="12" spans="1:32" x14ac:dyDescent="0.3">
      <c r="A12" s="11" t="s">
        <v>64</v>
      </c>
      <c r="B12">
        <v>28</v>
      </c>
      <c r="C12">
        <v>358</v>
      </c>
      <c r="D12">
        <v>101</v>
      </c>
      <c r="E12">
        <v>210</v>
      </c>
      <c r="F12">
        <v>228</v>
      </c>
      <c r="G12">
        <v>379</v>
      </c>
      <c r="H12">
        <v>174</v>
      </c>
      <c r="I12">
        <v>216</v>
      </c>
      <c r="J12">
        <v>153</v>
      </c>
      <c r="K12" cm="1">
        <f t="array" ref="K12:K32">TRANSPOSE(L11:AF11)</f>
        <v>310</v>
      </c>
      <c r="L12">
        <v>0</v>
      </c>
      <c r="M12">
        <v>164</v>
      </c>
      <c r="N12">
        <v>270</v>
      </c>
      <c r="O12">
        <v>337</v>
      </c>
      <c r="P12">
        <v>300</v>
      </c>
      <c r="Q12">
        <v>355</v>
      </c>
      <c r="R12">
        <v>19</v>
      </c>
      <c r="S12">
        <v>68</v>
      </c>
      <c r="T12">
        <v>216</v>
      </c>
      <c r="U12">
        <v>79</v>
      </c>
      <c r="V12">
        <v>328</v>
      </c>
      <c r="W12">
        <v>128</v>
      </c>
      <c r="X12">
        <v>112</v>
      </c>
      <c r="Y12">
        <v>440</v>
      </c>
      <c r="Z12">
        <v>249</v>
      </c>
      <c r="AA12">
        <v>306</v>
      </c>
      <c r="AB12">
        <v>144</v>
      </c>
      <c r="AC12">
        <v>139</v>
      </c>
      <c r="AD12">
        <v>373</v>
      </c>
      <c r="AE12">
        <v>382</v>
      </c>
      <c r="AF12">
        <v>434</v>
      </c>
    </row>
    <row r="13" spans="1:32" x14ac:dyDescent="0.3">
      <c r="A13" s="11" t="s">
        <v>65</v>
      </c>
      <c r="B13">
        <v>136</v>
      </c>
      <c r="C13">
        <v>540</v>
      </c>
      <c r="D13">
        <v>87</v>
      </c>
      <c r="E13">
        <v>152</v>
      </c>
      <c r="F13">
        <v>303</v>
      </c>
      <c r="G13">
        <v>492</v>
      </c>
      <c r="H13">
        <v>275</v>
      </c>
      <c r="I13">
        <v>73</v>
      </c>
      <c r="J13">
        <v>288</v>
      </c>
      <c r="K13">
        <v>418</v>
      </c>
      <c r="L13" cm="1">
        <f t="array" ref="L13:L32">TRANSPOSE(M12:AF12)</f>
        <v>164</v>
      </c>
      <c r="M13">
        <v>0</v>
      </c>
      <c r="N13">
        <v>365</v>
      </c>
      <c r="O13">
        <v>406</v>
      </c>
      <c r="P13">
        <v>394</v>
      </c>
      <c r="Q13">
        <v>423</v>
      </c>
      <c r="R13">
        <v>153</v>
      </c>
      <c r="S13">
        <v>211</v>
      </c>
      <c r="T13">
        <v>326</v>
      </c>
      <c r="U13">
        <v>86</v>
      </c>
      <c r="V13">
        <v>271</v>
      </c>
      <c r="W13">
        <v>265</v>
      </c>
      <c r="X13">
        <v>256</v>
      </c>
      <c r="Y13">
        <v>505</v>
      </c>
      <c r="Z13">
        <v>321</v>
      </c>
      <c r="AA13">
        <v>248</v>
      </c>
      <c r="AB13">
        <v>227</v>
      </c>
      <c r="AC13">
        <v>81</v>
      </c>
      <c r="AD13">
        <v>315</v>
      </c>
      <c r="AE13">
        <v>326</v>
      </c>
      <c r="AF13">
        <v>502</v>
      </c>
    </row>
    <row r="14" spans="1:32" x14ac:dyDescent="0.3">
      <c r="A14" s="11" t="s">
        <v>84</v>
      </c>
      <c r="B14">
        <v>247</v>
      </c>
      <c r="C14">
        <v>69</v>
      </c>
      <c r="D14">
        <v>261</v>
      </c>
      <c r="E14">
        <v>384</v>
      </c>
      <c r="F14">
        <v>161</v>
      </c>
      <c r="G14">
        <v>272</v>
      </c>
      <c r="H14">
        <v>111</v>
      </c>
      <c r="I14">
        <v>441</v>
      </c>
      <c r="J14">
        <v>383</v>
      </c>
      <c r="K14">
        <v>229</v>
      </c>
      <c r="L14">
        <v>270</v>
      </c>
      <c r="M14" cm="1">
        <f t="array" ref="M14:M32">TRANSPOSE(N13:AF13)</f>
        <v>365</v>
      </c>
      <c r="N14">
        <v>0</v>
      </c>
      <c r="O14">
        <v>120</v>
      </c>
      <c r="P14">
        <v>31</v>
      </c>
      <c r="Q14">
        <v>64</v>
      </c>
      <c r="R14">
        <v>273</v>
      </c>
      <c r="S14">
        <v>316</v>
      </c>
      <c r="T14">
        <v>107</v>
      </c>
      <c r="U14">
        <v>264</v>
      </c>
      <c r="V14">
        <v>475</v>
      </c>
      <c r="W14">
        <v>386</v>
      </c>
      <c r="X14">
        <v>300</v>
      </c>
      <c r="Y14">
        <v>142</v>
      </c>
      <c r="Z14">
        <v>40</v>
      </c>
      <c r="AA14">
        <v>462</v>
      </c>
      <c r="AB14">
        <v>159</v>
      </c>
      <c r="AC14">
        <v>300</v>
      </c>
      <c r="AD14">
        <v>529</v>
      </c>
      <c r="AE14">
        <v>554</v>
      </c>
      <c r="AF14">
        <v>151</v>
      </c>
    </row>
    <row r="15" spans="1:32" x14ac:dyDescent="0.3">
      <c r="A15" s="11" t="s">
        <v>66</v>
      </c>
      <c r="B15">
        <v>313</v>
      </c>
      <c r="C15">
        <v>193</v>
      </c>
      <c r="D15">
        <v>343</v>
      </c>
      <c r="E15">
        <v>453</v>
      </c>
      <c r="F15">
        <v>266</v>
      </c>
      <c r="G15">
        <v>261</v>
      </c>
      <c r="H15">
        <v>217</v>
      </c>
      <c r="I15">
        <v>496</v>
      </c>
      <c r="J15">
        <v>389</v>
      </c>
      <c r="K15">
        <v>226</v>
      </c>
      <c r="L15">
        <v>337</v>
      </c>
      <c r="M15">
        <v>406</v>
      </c>
      <c r="N15" cm="1">
        <f t="array" ref="N15:N32">TRANSPOSE(O14:AF14)</f>
        <v>120</v>
      </c>
      <c r="O15">
        <v>0</v>
      </c>
      <c r="P15">
        <v>128</v>
      </c>
      <c r="Q15">
        <v>131</v>
      </c>
      <c r="R15">
        <v>327</v>
      </c>
      <c r="S15">
        <v>387</v>
      </c>
      <c r="T15">
        <v>103</v>
      </c>
      <c r="U15">
        <v>321</v>
      </c>
      <c r="V15">
        <v>572</v>
      </c>
      <c r="W15">
        <v>416</v>
      </c>
      <c r="X15">
        <v>348</v>
      </c>
      <c r="Y15">
        <v>124</v>
      </c>
      <c r="Z15">
        <v>88</v>
      </c>
      <c r="AA15">
        <v>549</v>
      </c>
      <c r="AB15">
        <v>199</v>
      </c>
      <c r="AC15">
        <v>382</v>
      </c>
      <c r="AD15">
        <v>616</v>
      </c>
      <c r="AE15">
        <v>625</v>
      </c>
      <c r="AF15">
        <v>218</v>
      </c>
    </row>
    <row r="16" spans="1:32" x14ac:dyDescent="0.3">
      <c r="A16" s="11" t="s">
        <v>85</v>
      </c>
      <c r="B16">
        <v>276</v>
      </c>
      <c r="C16">
        <v>79</v>
      </c>
      <c r="D16">
        <v>291</v>
      </c>
      <c r="E16">
        <v>414</v>
      </c>
      <c r="F16">
        <v>180</v>
      </c>
      <c r="G16">
        <v>302</v>
      </c>
      <c r="H16">
        <v>141</v>
      </c>
      <c r="I16">
        <v>471</v>
      </c>
      <c r="J16">
        <v>412</v>
      </c>
      <c r="K16">
        <v>259</v>
      </c>
      <c r="L16">
        <v>300</v>
      </c>
      <c r="M16">
        <v>394</v>
      </c>
      <c r="N16">
        <v>31</v>
      </c>
      <c r="O16" cm="1">
        <f t="array" ref="O16:O32">TRANSPOSE(P15:AF15)</f>
        <v>128</v>
      </c>
      <c r="P16">
        <v>0</v>
      </c>
      <c r="Q16">
        <v>32</v>
      </c>
      <c r="R16">
        <v>303</v>
      </c>
      <c r="S16">
        <v>346</v>
      </c>
      <c r="T16">
        <v>136</v>
      </c>
      <c r="U16">
        <v>294</v>
      </c>
      <c r="V16">
        <v>505</v>
      </c>
      <c r="W16">
        <v>416</v>
      </c>
      <c r="X16">
        <v>338</v>
      </c>
      <c r="Y16">
        <v>112</v>
      </c>
      <c r="Z16">
        <v>70</v>
      </c>
      <c r="AA16">
        <v>492</v>
      </c>
      <c r="AB16">
        <v>178</v>
      </c>
      <c r="AC16">
        <v>330</v>
      </c>
      <c r="AD16">
        <v>558</v>
      </c>
      <c r="AE16">
        <v>583</v>
      </c>
      <c r="AF16">
        <v>119</v>
      </c>
    </row>
    <row r="17" spans="1:32" x14ac:dyDescent="0.3">
      <c r="A17" s="11" t="s">
        <v>67</v>
      </c>
      <c r="B17">
        <v>327</v>
      </c>
      <c r="C17">
        <v>92</v>
      </c>
      <c r="D17">
        <v>358</v>
      </c>
      <c r="E17">
        <v>467</v>
      </c>
      <c r="F17">
        <v>205</v>
      </c>
      <c r="G17">
        <v>320</v>
      </c>
      <c r="H17">
        <v>174</v>
      </c>
      <c r="I17">
        <v>504</v>
      </c>
      <c r="J17">
        <v>445</v>
      </c>
      <c r="K17">
        <v>292</v>
      </c>
      <c r="L17">
        <v>355</v>
      </c>
      <c r="M17">
        <v>423</v>
      </c>
      <c r="N17">
        <v>64</v>
      </c>
      <c r="O17">
        <v>131</v>
      </c>
      <c r="P17" cm="1">
        <f t="array" ref="P17:P32">TRANSPOSE(Q16:AF16)</f>
        <v>32</v>
      </c>
      <c r="Q17">
        <v>0</v>
      </c>
      <c r="R17">
        <v>336</v>
      </c>
      <c r="S17">
        <v>401</v>
      </c>
      <c r="T17">
        <v>170</v>
      </c>
      <c r="U17">
        <v>330</v>
      </c>
      <c r="V17">
        <v>586</v>
      </c>
      <c r="W17">
        <v>449</v>
      </c>
      <c r="X17">
        <v>365</v>
      </c>
      <c r="Y17">
        <v>105</v>
      </c>
      <c r="Z17">
        <v>102</v>
      </c>
      <c r="AA17">
        <v>563</v>
      </c>
      <c r="AB17">
        <v>213</v>
      </c>
      <c r="AC17">
        <v>396</v>
      </c>
      <c r="AD17">
        <v>630</v>
      </c>
      <c r="AE17">
        <v>617</v>
      </c>
      <c r="AF17">
        <v>79</v>
      </c>
    </row>
    <row r="18" spans="1:32" x14ac:dyDescent="0.3">
      <c r="A18" s="11" t="s">
        <v>86</v>
      </c>
      <c r="B18">
        <v>37</v>
      </c>
      <c r="C18">
        <v>277</v>
      </c>
      <c r="D18">
        <v>107</v>
      </c>
      <c r="E18">
        <v>223</v>
      </c>
      <c r="F18">
        <v>195</v>
      </c>
      <c r="G18">
        <v>335</v>
      </c>
      <c r="H18">
        <v>175</v>
      </c>
      <c r="I18">
        <v>226</v>
      </c>
      <c r="J18">
        <v>138</v>
      </c>
      <c r="K18">
        <v>292</v>
      </c>
      <c r="L18">
        <v>19</v>
      </c>
      <c r="M18">
        <v>153</v>
      </c>
      <c r="N18">
        <v>273</v>
      </c>
      <c r="O18">
        <v>327</v>
      </c>
      <c r="P18">
        <v>303</v>
      </c>
      <c r="Q18" cm="1">
        <f t="array" ref="Q18:Q32">TRANSPOSE(R17:AF17)</f>
        <v>336</v>
      </c>
      <c r="R18">
        <v>0</v>
      </c>
      <c r="S18">
        <v>44</v>
      </c>
      <c r="T18">
        <v>199</v>
      </c>
      <c r="U18">
        <v>88</v>
      </c>
      <c r="V18">
        <v>312</v>
      </c>
      <c r="W18">
        <v>114</v>
      </c>
      <c r="X18">
        <v>96</v>
      </c>
      <c r="Y18">
        <v>410</v>
      </c>
      <c r="Z18">
        <v>231</v>
      </c>
      <c r="AA18">
        <v>299</v>
      </c>
      <c r="AB18">
        <v>125</v>
      </c>
      <c r="AC18">
        <v>141</v>
      </c>
      <c r="AD18">
        <v>366</v>
      </c>
      <c r="AE18">
        <v>391</v>
      </c>
      <c r="AF18">
        <v>423</v>
      </c>
    </row>
    <row r="19" spans="1:32" x14ac:dyDescent="0.3">
      <c r="A19" s="11" t="s">
        <v>68</v>
      </c>
      <c r="B19">
        <v>74</v>
      </c>
      <c r="C19">
        <v>404</v>
      </c>
      <c r="D19">
        <v>147</v>
      </c>
      <c r="E19">
        <v>256</v>
      </c>
      <c r="F19">
        <v>274</v>
      </c>
      <c r="G19">
        <v>311</v>
      </c>
      <c r="H19">
        <v>214</v>
      </c>
      <c r="I19">
        <v>269</v>
      </c>
      <c r="J19">
        <v>95</v>
      </c>
      <c r="K19">
        <v>291</v>
      </c>
      <c r="L19">
        <v>68</v>
      </c>
      <c r="M19">
        <v>211</v>
      </c>
      <c r="N19">
        <v>316</v>
      </c>
      <c r="O19">
        <v>387</v>
      </c>
      <c r="P19">
        <v>346</v>
      </c>
      <c r="Q19">
        <v>401</v>
      </c>
      <c r="R19" cm="1">
        <f t="array" ref="R19:R32">TRANSPOSE(S18:AF18)</f>
        <v>44</v>
      </c>
      <c r="S19">
        <v>0</v>
      </c>
      <c r="T19">
        <v>218</v>
      </c>
      <c r="U19">
        <v>134</v>
      </c>
      <c r="V19">
        <v>375</v>
      </c>
      <c r="W19">
        <v>71</v>
      </c>
      <c r="X19">
        <v>54</v>
      </c>
      <c r="Y19">
        <v>486</v>
      </c>
      <c r="Z19">
        <v>299</v>
      </c>
      <c r="AA19">
        <v>352</v>
      </c>
      <c r="AB19">
        <v>143</v>
      </c>
      <c r="AC19">
        <v>185</v>
      </c>
      <c r="AD19">
        <v>419</v>
      </c>
      <c r="AE19">
        <v>434</v>
      </c>
      <c r="AF19">
        <v>480</v>
      </c>
    </row>
    <row r="20" spans="1:32" x14ac:dyDescent="0.3">
      <c r="A20" s="11" t="s">
        <v>87</v>
      </c>
      <c r="B20">
        <v>196</v>
      </c>
      <c r="C20">
        <v>174</v>
      </c>
      <c r="D20">
        <v>264</v>
      </c>
      <c r="E20">
        <v>387</v>
      </c>
      <c r="F20">
        <v>225</v>
      </c>
      <c r="G20">
        <v>167</v>
      </c>
      <c r="H20">
        <v>139</v>
      </c>
      <c r="I20">
        <v>399</v>
      </c>
      <c r="J20">
        <v>287</v>
      </c>
      <c r="K20">
        <v>124</v>
      </c>
      <c r="L20">
        <v>216</v>
      </c>
      <c r="M20">
        <v>326</v>
      </c>
      <c r="N20">
        <v>107</v>
      </c>
      <c r="O20">
        <v>103</v>
      </c>
      <c r="P20">
        <v>136</v>
      </c>
      <c r="Q20">
        <v>170</v>
      </c>
      <c r="R20">
        <v>199</v>
      </c>
      <c r="S20" cm="1">
        <f t="array" ref="S20:S32">TRANSPOSE(T19:AF19)</f>
        <v>218</v>
      </c>
      <c r="T20">
        <v>0</v>
      </c>
      <c r="U20">
        <v>252</v>
      </c>
      <c r="V20">
        <v>477</v>
      </c>
      <c r="W20">
        <v>315</v>
      </c>
      <c r="X20">
        <v>247</v>
      </c>
      <c r="Y20">
        <v>233</v>
      </c>
      <c r="Z20">
        <v>66</v>
      </c>
      <c r="AA20">
        <v>464</v>
      </c>
      <c r="AB20">
        <v>126</v>
      </c>
      <c r="AC20">
        <v>303</v>
      </c>
      <c r="AD20">
        <v>531</v>
      </c>
      <c r="AE20">
        <v>556</v>
      </c>
      <c r="AF20">
        <v>258</v>
      </c>
    </row>
    <row r="21" spans="1:32" x14ac:dyDescent="0.3">
      <c r="A21" s="11" t="s">
        <v>88</v>
      </c>
      <c r="B21">
        <v>58</v>
      </c>
      <c r="C21">
        <v>259</v>
      </c>
      <c r="D21">
        <v>21</v>
      </c>
      <c r="E21">
        <v>143</v>
      </c>
      <c r="F21">
        <v>167</v>
      </c>
      <c r="G21">
        <v>386</v>
      </c>
      <c r="H21">
        <v>171</v>
      </c>
      <c r="I21">
        <v>159</v>
      </c>
      <c r="J21">
        <v>228</v>
      </c>
      <c r="K21">
        <v>343</v>
      </c>
      <c r="L21">
        <v>79</v>
      </c>
      <c r="M21">
        <v>86</v>
      </c>
      <c r="N21">
        <v>264</v>
      </c>
      <c r="O21">
        <v>321</v>
      </c>
      <c r="P21">
        <v>294</v>
      </c>
      <c r="Q21">
        <v>330</v>
      </c>
      <c r="R21">
        <v>88</v>
      </c>
      <c r="S21">
        <v>134</v>
      </c>
      <c r="T21" cm="1">
        <f t="array" ref="T21:T32">TRANSPOSE(U20:AF20)</f>
        <v>252</v>
      </c>
      <c r="U21">
        <v>0</v>
      </c>
      <c r="V21">
        <v>234</v>
      </c>
      <c r="W21">
        <v>200</v>
      </c>
      <c r="X21">
        <v>182</v>
      </c>
      <c r="Y21">
        <v>404</v>
      </c>
      <c r="Z21">
        <v>232</v>
      </c>
      <c r="AA21">
        <v>221</v>
      </c>
      <c r="AB21">
        <v>144</v>
      </c>
      <c r="AC21">
        <v>60</v>
      </c>
      <c r="AD21">
        <v>288</v>
      </c>
      <c r="AE21">
        <v>313</v>
      </c>
      <c r="AF21">
        <v>413</v>
      </c>
    </row>
    <row r="22" spans="1:32" x14ac:dyDescent="0.3">
      <c r="A22" s="11" t="s">
        <v>69</v>
      </c>
      <c r="B22">
        <v>301</v>
      </c>
      <c r="C22">
        <v>589</v>
      </c>
      <c r="D22">
        <v>288</v>
      </c>
      <c r="E22">
        <v>119</v>
      </c>
      <c r="F22">
        <v>470</v>
      </c>
      <c r="G22">
        <v>655</v>
      </c>
      <c r="H22">
        <v>379</v>
      </c>
      <c r="I22">
        <v>317</v>
      </c>
      <c r="J22">
        <v>449</v>
      </c>
      <c r="K22">
        <v>567</v>
      </c>
      <c r="L22">
        <v>328</v>
      </c>
      <c r="M22">
        <v>271</v>
      </c>
      <c r="N22">
        <v>475</v>
      </c>
      <c r="O22">
        <v>572</v>
      </c>
      <c r="P22">
        <v>505</v>
      </c>
      <c r="Q22">
        <v>586</v>
      </c>
      <c r="R22">
        <v>312</v>
      </c>
      <c r="S22">
        <v>375</v>
      </c>
      <c r="T22">
        <v>477</v>
      </c>
      <c r="U22" cm="1">
        <f t="array" ref="U22:U32">TRANSPOSE(V21:AF21)</f>
        <v>234</v>
      </c>
      <c r="V22">
        <v>0</v>
      </c>
      <c r="W22">
        <v>429</v>
      </c>
      <c r="X22">
        <v>412</v>
      </c>
      <c r="Y22">
        <v>671</v>
      </c>
      <c r="Z22">
        <v>484</v>
      </c>
      <c r="AA22">
        <v>29</v>
      </c>
      <c r="AB22">
        <v>387</v>
      </c>
      <c r="AC22">
        <v>190</v>
      </c>
      <c r="AD22">
        <v>46</v>
      </c>
      <c r="AE22">
        <v>81</v>
      </c>
      <c r="AF22">
        <v>665</v>
      </c>
    </row>
    <row r="23" spans="1:32" x14ac:dyDescent="0.3">
      <c r="A23" s="11" t="s">
        <v>89</v>
      </c>
      <c r="B23">
        <v>150</v>
      </c>
      <c r="C23">
        <v>370</v>
      </c>
      <c r="D23">
        <v>220</v>
      </c>
      <c r="E23">
        <v>336</v>
      </c>
      <c r="F23">
        <v>310</v>
      </c>
      <c r="G23">
        <v>351</v>
      </c>
      <c r="H23">
        <v>278</v>
      </c>
      <c r="I23">
        <v>333</v>
      </c>
      <c r="J23">
        <v>27</v>
      </c>
      <c r="K23">
        <v>308</v>
      </c>
      <c r="L23">
        <v>128</v>
      </c>
      <c r="M23">
        <v>265</v>
      </c>
      <c r="N23">
        <v>386</v>
      </c>
      <c r="O23">
        <v>416</v>
      </c>
      <c r="P23">
        <v>416</v>
      </c>
      <c r="Q23">
        <v>449</v>
      </c>
      <c r="R23">
        <v>114</v>
      </c>
      <c r="S23">
        <v>71</v>
      </c>
      <c r="T23">
        <v>315</v>
      </c>
      <c r="U23">
        <v>200</v>
      </c>
      <c r="V23" cm="1">
        <f t="array" ref="V23:V32">TRANSPOSE(W22:AF22)</f>
        <v>429</v>
      </c>
      <c r="W23">
        <v>0</v>
      </c>
      <c r="X23">
        <v>61</v>
      </c>
      <c r="Y23">
        <v>527</v>
      </c>
      <c r="Z23">
        <v>320</v>
      </c>
      <c r="AA23">
        <v>412</v>
      </c>
      <c r="AB23">
        <v>214</v>
      </c>
      <c r="AC23">
        <v>256</v>
      </c>
      <c r="AD23">
        <v>482</v>
      </c>
      <c r="AE23">
        <v>505</v>
      </c>
      <c r="AF23">
        <v>536</v>
      </c>
    </row>
    <row r="24" spans="1:32" x14ac:dyDescent="0.3">
      <c r="A24" s="11" t="s">
        <v>90</v>
      </c>
      <c r="B24">
        <v>133</v>
      </c>
      <c r="C24">
        <v>320</v>
      </c>
      <c r="D24">
        <v>202</v>
      </c>
      <c r="E24">
        <v>320</v>
      </c>
      <c r="F24">
        <v>270</v>
      </c>
      <c r="G24">
        <v>307</v>
      </c>
      <c r="H24">
        <v>230</v>
      </c>
      <c r="I24">
        <v>323</v>
      </c>
      <c r="J24">
        <v>52</v>
      </c>
      <c r="K24">
        <v>264</v>
      </c>
      <c r="L24">
        <v>112</v>
      </c>
      <c r="M24">
        <v>256</v>
      </c>
      <c r="N24">
        <v>300</v>
      </c>
      <c r="O24">
        <v>348</v>
      </c>
      <c r="P24">
        <v>338</v>
      </c>
      <c r="Q24">
        <v>365</v>
      </c>
      <c r="R24">
        <v>96</v>
      </c>
      <c r="S24">
        <v>54</v>
      </c>
      <c r="T24">
        <v>247</v>
      </c>
      <c r="U24">
        <v>182</v>
      </c>
      <c r="V24">
        <v>412</v>
      </c>
      <c r="W24" cm="1">
        <f t="array" ref="W24:W32">TRANSPOSE(X23:AF23)</f>
        <v>61</v>
      </c>
      <c r="X24">
        <v>0</v>
      </c>
      <c r="Y24">
        <v>443</v>
      </c>
      <c r="Z24">
        <v>263</v>
      </c>
      <c r="AA24">
        <v>396</v>
      </c>
      <c r="AB24">
        <v>159</v>
      </c>
      <c r="AC24">
        <v>238</v>
      </c>
      <c r="AD24">
        <v>463</v>
      </c>
      <c r="AE24">
        <v>488</v>
      </c>
      <c r="AF24">
        <v>452</v>
      </c>
    </row>
    <row r="25" spans="1:32" x14ac:dyDescent="0.3">
      <c r="A25" s="11" t="s">
        <v>70</v>
      </c>
      <c r="B25">
        <v>387</v>
      </c>
      <c r="C25">
        <v>197</v>
      </c>
      <c r="D25">
        <v>442</v>
      </c>
      <c r="E25">
        <v>552</v>
      </c>
      <c r="F25">
        <v>310</v>
      </c>
      <c r="G25">
        <v>407</v>
      </c>
      <c r="H25">
        <v>252</v>
      </c>
      <c r="I25">
        <v>582</v>
      </c>
      <c r="J25">
        <v>523</v>
      </c>
      <c r="K25">
        <v>343</v>
      </c>
      <c r="L25">
        <v>440</v>
      </c>
      <c r="M25">
        <v>505</v>
      </c>
      <c r="N25">
        <v>142</v>
      </c>
      <c r="O25">
        <v>124</v>
      </c>
      <c r="P25">
        <v>112</v>
      </c>
      <c r="Q25">
        <v>105</v>
      </c>
      <c r="R25">
        <v>410</v>
      </c>
      <c r="S25">
        <v>486</v>
      </c>
      <c r="T25">
        <v>233</v>
      </c>
      <c r="U25">
        <v>404</v>
      </c>
      <c r="V25">
        <v>671</v>
      </c>
      <c r="W25">
        <v>527</v>
      </c>
      <c r="X25" cm="1">
        <f t="array" ref="X25:X32">TRANSPOSE(Y24:AF24)</f>
        <v>443</v>
      </c>
      <c r="Y25">
        <v>0</v>
      </c>
      <c r="Z25">
        <v>187</v>
      </c>
      <c r="AA25">
        <v>648</v>
      </c>
      <c r="AB25">
        <v>298</v>
      </c>
      <c r="AC25">
        <v>481</v>
      </c>
      <c r="AD25">
        <v>715</v>
      </c>
      <c r="AE25">
        <v>694</v>
      </c>
      <c r="AF25">
        <v>129</v>
      </c>
    </row>
    <row r="26" spans="1:32" x14ac:dyDescent="0.3">
      <c r="A26" s="11" t="s">
        <v>71</v>
      </c>
      <c r="B26">
        <v>225</v>
      </c>
      <c r="C26">
        <v>105</v>
      </c>
      <c r="D26">
        <v>255</v>
      </c>
      <c r="E26">
        <v>365</v>
      </c>
      <c r="F26">
        <v>178</v>
      </c>
      <c r="G26">
        <v>218</v>
      </c>
      <c r="H26">
        <v>123</v>
      </c>
      <c r="I26">
        <v>406</v>
      </c>
      <c r="J26">
        <v>343</v>
      </c>
      <c r="K26">
        <v>188</v>
      </c>
      <c r="L26">
        <v>249</v>
      </c>
      <c r="M26">
        <v>321</v>
      </c>
      <c r="N26">
        <v>40</v>
      </c>
      <c r="O26">
        <v>88</v>
      </c>
      <c r="P26">
        <v>70</v>
      </c>
      <c r="Q26">
        <v>102</v>
      </c>
      <c r="R26">
        <v>231</v>
      </c>
      <c r="S26">
        <v>299</v>
      </c>
      <c r="T26">
        <v>66</v>
      </c>
      <c r="U26">
        <v>232</v>
      </c>
      <c r="V26">
        <v>484</v>
      </c>
      <c r="W26">
        <v>320</v>
      </c>
      <c r="X26">
        <v>263</v>
      </c>
      <c r="Y26" cm="1">
        <f t="array" ref="Y26:Y32">TRANSPOSE(Z25:AF25)</f>
        <v>187</v>
      </c>
      <c r="Z26">
        <v>0</v>
      </c>
      <c r="AA26">
        <v>461</v>
      </c>
      <c r="AB26">
        <v>111</v>
      </c>
      <c r="AC26">
        <v>294</v>
      </c>
      <c r="AD26">
        <v>528</v>
      </c>
      <c r="AE26">
        <v>536</v>
      </c>
      <c r="AF26">
        <v>181</v>
      </c>
    </row>
    <row r="27" spans="1:32" x14ac:dyDescent="0.3">
      <c r="A27" s="11" t="s">
        <v>72</v>
      </c>
      <c r="B27">
        <v>278</v>
      </c>
      <c r="C27">
        <v>566</v>
      </c>
      <c r="D27">
        <v>205</v>
      </c>
      <c r="E27">
        <v>86</v>
      </c>
      <c r="F27">
        <v>447</v>
      </c>
      <c r="G27">
        <v>632</v>
      </c>
      <c r="H27">
        <v>366</v>
      </c>
      <c r="I27">
        <v>305</v>
      </c>
      <c r="J27">
        <v>436</v>
      </c>
      <c r="K27">
        <v>554</v>
      </c>
      <c r="L27">
        <v>306</v>
      </c>
      <c r="M27">
        <v>248</v>
      </c>
      <c r="N27">
        <v>462</v>
      </c>
      <c r="O27">
        <v>549</v>
      </c>
      <c r="P27">
        <v>492</v>
      </c>
      <c r="Q27">
        <v>563</v>
      </c>
      <c r="R27">
        <v>299</v>
      </c>
      <c r="S27">
        <v>352</v>
      </c>
      <c r="T27">
        <v>464</v>
      </c>
      <c r="U27">
        <v>221</v>
      </c>
      <c r="V27">
        <v>29</v>
      </c>
      <c r="W27">
        <v>412</v>
      </c>
      <c r="X27">
        <v>396</v>
      </c>
      <c r="Y27">
        <v>648</v>
      </c>
      <c r="Z27" cm="1">
        <f t="array" ref="Z27:Z32">TRANSPOSE(AA26:AF26)</f>
        <v>461</v>
      </c>
      <c r="AA27">
        <v>0</v>
      </c>
      <c r="AB27">
        <v>364</v>
      </c>
      <c r="AC27">
        <v>167</v>
      </c>
      <c r="AD27">
        <v>77</v>
      </c>
      <c r="AE27">
        <v>117</v>
      </c>
      <c r="AF27">
        <v>642</v>
      </c>
    </row>
    <row r="28" spans="1:32" x14ac:dyDescent="0.3">
      <c r="A28" s="11" t="s">
        <v>73</v>
      </c>
      <c r="B28">
        <v>116</v>
      </c>
      <c r="C28">
        <v>216</v>
      </c>
      <c r="D28">
        <v>165</v>
      </c>
      <c r="E28">
        <v>270</v>
      </c>
      <c r="F28">
        <v>154</v>
      </c>
      <c r="G28">
        <v>282</v>
      </c>
      <c r="H28">
        <v>89</v>
      </c>
      <c r="I28">
        <v>319</v>
      </c>
      <c r="J28">
        <v>237</v>
      </c>
      <c r="K28">
        <v>207</v>
      </c>
      <c r="L28">
        <v>144</v>
      </c>
      <c r="M28">
        <v>227</v>
      </c>
      <c r="N28">
        <v>159</v>
      </c>
      <c r="O28">
        <v>199</v>
      </c>
      <c r="P28">
        <v>178</v>
      </c>
      <c r="Q28">
        <v>213</v>
      </c>
      <c r="R28">
        <v>125</v>
      </c>
      <c r="S28">
        <v>143</v>
      </c>
      <c r="T28">
        <v>126</v>
      </c>
      <c r="U28">
        <v>144</v>
      </c>
      <c r="V28">
        <v>387</v>
      </c>
      <c r="W28">
        <v>214</v>
      </c>
      <c r="X28">
        <v>159</v>
      </c>
      <c r="Y28">
        <v>298</v>
      </c>
      <c r="Z28">
        <v>111</v>
      </c>
      <c r="AA28" cm="1">
        <f t="array" ref="AA28:AA32">TRANSPOSE(AB27:AF27)</f>
        <v>364</v>
      </c>
      <c r="AB28">
        <v>0</v>
      </c>
      <c r="AC28">
        <v>200</v>
      </c>
      <c r="AD28">
        <v>431</v>
      </c>
      <c r="AE28">
        <v>448</v>
      </c>
      <c r="AF28">
        <v>292</v>
      </c>
    </row>
    <row r="29" spans="1:32" x14ac:dyDescent="0.3">
      <c r="A29" s="11" t="s">
        <v>74</v>
      </c>
      <c r="B29">
        <v>113</v>
      </c>
      <c r="C29">
        <v>399</v>
      </c>
      <c r="D29">
        <v>38</v>
      </c>
      <c r="E29">
        <v>71</v>
      </c>
      <c r="F29">
        <v>280</v>
      </c>
      <c r="G29">
        <v>465</v>
      </c>
      <c r="H29">
        <v>205</v>
      </c>
      <c r="I29">
        <v>151</v>
      </c>
      <c r="J29">
        <v>278</v>
      </c>
      <c r="K29">
        <v>396</v>
      </c>
      <c r="L29">
        <v>139</v>
      </c>
      <c r="M29">
        <v>81</v>
      </c>
      <c r="N29">
        <v>300</v>
      </c>
      <c r="O29">
        <v>382</v>
      </c>
      <c r="P29">
        <v>330</v>
      </c>
      <c r="Q29">
        <v>396</v>
      </c>
      <c r="R29">
        <v>141</v>
      </c>
      <c r="S29">
        <v>185</v>
      </c>
      <c r="T29">
        <v>303</v>
      </c>
      <c r="U29">
        <v>60</v>
      </c>
      <c r="V29">
        <v>190</v>
      </c>
      <c r="W29">
        <v>256</v>
      </c>
      <c r="X29">
        <v>238</v>
      </c>
      <c r="Y29">
        <v>481</v>
      </c>
      <c r="Z29">
        <v>294</v>
      </c>
      <c r="AA29">
        <v>167</v>
      </c>
      <c r="AB29" cm="1">
        <f t="array" ref="AB29:AB32">TRANSPOSE(AC28:AF28)</f>
        <v>200</v>
      </c>
      <c r="AC29">
        <v>0</v>
      </c>
      <c r="AD29">
        <v>234</v>
      </c>
      <c r="AE29">
        <v>248</v>
      </c>
      <c r="AF29">
        <v>475</v>
      </c>
    </row>
    <row r="30" spans="1:32" x14ac:dyDescent="0.3">
      <c r="A30" s="11" t="s">
        <v>75</v>
      </c>
      <c r="B30">
        <v>345</v>
      </c>
      <c r="C30">
        <v>633</v>
      </c>
      <c r="D30">
        <v>272</v>
      </c>
      <c r="E30">
        <v>163</v>
      </c>
      <c r="F30">
        <v>514</v>
      </c>
      <c r="G30">
        <v>699</v>
      </c>
      <c r="H30">
        <v>433</v>
      </c>
      <c r="I30">
        <v>371</v>
      </c>
      <c r="J30">
        <v>503</v>
      </c>
      <c r="K30">
        <v>621</v>
      </c>
      <c r="L30">
        <v>373</v>
      </c>
      <c r="M30">
        <v>315</v>
      </c>
      <c r="N30">
        <v>529</v>
      </c>
      <c r="O30">
        <v>616</v>
      </c>
      <c r="P30">
        <v>558</v>
      </c>
      <c r="Q30">
        <v>630</v>
      </c>
      <c r="R30">
        <v>366</v>
      </c>
      <c r="S30">
        <v>419</v>
      </c>
      <c r="T30">
        <v>531</v>
      </c>
      <c r="U30">
        <v>288</v>
      </c>
      <c r="V30">
        <v>46</v>
      </c>
      <c r="W30">
        <v>482</v>
      </c>
      <c r="X30">
        <v>463</v>
      </c>
      <c r="Y30">
        <v>715</v>
      </c>
      <c r="Z30">
        <v>528</v>
      </c>
      <c r="AA30">
        <v>77</v>
      </c>
      <c r="AB30">
        <v>431</v>
      </c>
      <c r="AC30" cm="1">
        <f t="array" ref="AC30:AC32">TRANSPOSE(AD29:AF29)</f>
        <v>234</v>
      </c>
      <c r="AD30">
        <v>0</v>
      </c>
      <c r="AE30">
        <v>28</v>
      </c>
      <c r="AF30">
        <v>709</v>
      </c>
    </row>
    <row r="31" spans="1:32" x14ac:dyDescent="0.3">
      <c r="A31" s="12" t="s">
        <v>91</v>
      </c>
      <c r="B31">
        <v>360</v>
      </c>
      <c r="C31">
        <v>546</v>
      </c>
      <c r="D31">
        <v>300</v>
      </c>
      <c r="E31">
        <v>171</v>
      </c>
      <c r="F31">
        <v>454</v>
      </c>
      <c r="G31">
        <v>689</v>
      </c>
      <c r="H31">
        <v>458</v>
      </c>
      <c r="I31">
        <v>396</v>
      </c>
      <c r="J31">
        <v>528</v>
      </c>
      <c r="K31">
        <v>646</v>
      </c>
      <c r="L31">
        <v>382</v>
      </c>
      <c r="M31">
        <v>326</v>
      </c>
      <c r="N31">
        <v>554</v>
      </c>
      <c r="O31">
        <v>625</v>
      </c>
      <c r="P31">
        <v>583</v>
      </c>
      <c r="Q31">
        <v>617</v>
      </c>
      <c r="R31">
        <v>391</v>
      </c>
      <c r="S31">
        <v>434</v>
      </c>
      <c r="T31">
        <v>556</v>
      </c>
      <c r="U31">
        <v>313</v>
      </c>
      <c r="V31">
        <v>81</v>
      </c>
      <c r="W31">
        <v>505</v>
      </c>
      <c r="X31">
        <v>488</v>
      </c>
      <c r="Y31">
        <v>694</v>
      </c>
      <c r="Z31">
        <v>536</v>
      </c>
      <c r="AA31">
        <v>117</v>
      </c>
      <c r="AB31">
        <v>448</v>
      </c>
      <c r="AC31">
        <v>248</v>
      </c>
      <c r="AD31" cm="1">
        <f t="array" ref="AD31:AD32">TRANSPOSE(AE30:AF30)</f>
        <v>28</v>
      </c>
      <c r="AE31">
        <v>0</v>
      </c>
      <c r="AF31">
        <v>703</v>
      </c>
    </row>
    <row r="32" spans="1:32" x14ac:dyDescent="0.3">
      <c r="A32" s="11" t="s">
        <v>92</v>
      </c>
      <c r="B32">
        <v>406</v>
      </c>
      <c r="C32">
        <v>164</v>
      </c>
      <c r="D32">
        <v>437</v>
      </c>
      <c r="E32">
        <v>546</v>
      </c>
      <c r="F32">
        <v>277</v>
      </c>
      <c r="G32">
        <v>399</v>
      </c>
      <c r="H32">
        <v>261</v>
      </c>
      <c r="I32">
        <v>591</v>
      </c>
      <c r="J32">
        <v>532</v>
      </c>
      <c r="K32">
        <v>379</v>
      </c>
      <c r="L32">
        <v>434</v>
      </c>
      <c r="M32">
        <v>502</v>
      </c>
      <c r="N32">
        <v>151</v>
      </c>
      <c r="O32">
        <v>218</v>
      </c>
      <c r="P32">
        <v>119</v>
      </c>
      <c r="Q32">
        <v>79</v>
      </c>
      <c r="R32">
        <v>423</v>
      </c>
      <c r="S32">
        <v>480</v>
      </c>
      <c r="T32">
        <v>258</v>
      </c>
      <c r="U32">
        <v>413</v>
      </c>
      <c r="V32">
        <v>665</v>
      </c>
      <c r="W32">
        <v>536</v>
      </c>
      <c r="X32">
        <v>452</v>
      </c>
      <c r="Y32">
        <v>129</v>
      </c>
      <c r="Z32">
        <v>181</v>
      </c>
      <c r="AA32">
        <v>642</v>
      </c>
      <c r="AB32">
        <v>292</v>
      </c>
      <c r="AC32">
        <v>475</v>
      </c>
      <c r="AD32">
        <v>709</v>
      </c>
      <c r="AE32">
        <f>AF31</f>
        <v>703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9E31-F159-496A-9707-04BD378D6551}">
  <dimension ref="A1:AA41"/>
  <sheetViews>
    <sheetView topLeftCell="A7" zoomScale="102" zoomScaleNormal="145" workbookViewId="0">
      <selection activeCell="O19" sqref="O19"/>
    </sheetView>
  </sheetViews>
  <sheetFormatPr defaultRowHeight="14.4" x14ac:dyDescent="0.3"/>
  <cols>
    <col min="1" max="1" width="16.5546875" bestFit="1" customWidth="1"/>
    <col min="2" max="2" width="11.77734375" bestFit="1" customWidth="1"/>
    <col min="3" max="3" width="7.77734375" bestFit="1" customWidth="1"/>
    <col min="4" max="4" width="7.5546875" bestFit="1" customWidth="1"/>
    <col min="5" max="5" width="9.6640625" bestFit="1" customWidth="1"/>
    <col min="6" max="6" width="11.88671875" bestFit="1" customWidth="1"/>
    <col min="7" max="7" width="5.77734375" bestFit="1" customWidth="1"/>
    <col min="8" max="8" width="14.109375" bestFit="1" customWidth="1"/>
    <col min="9" max="9" width="8.6640625" bestFit="1" customWidth="1"/>
    <col min="10" max="10" width="10.77734375" bestFit="1" customWidth="1"/>
    <col min="11" max="11" width="10.6640625" bestFit="1" customWidth="1"/>
    <col min="12" max="12" width="9.77734375" bestFit="1" customWidth="1"/>
    <col min="13" max="13" width="8.6640625" bestFit="1" customWidth="1"/>
    <col min="14" max="14" width="11.88671875" bestFit="1" customWidth="1"/>
    <col min="15" max="15" width="7.6640625" bestFit="1" customWidth="1"/>
    <col min="16" max="16" width="6.88671875" bestFit="1" customWidth="1"/>
    <col min="17" max="17" width="16.5546875" bestFit="1" customWidth="1"/>
    <col min="18" max="18" width="10.77734375" bestFit="1" customWidth="1"/>
    <col min="19" max="19" width="7.77734375" bestFit="1" customWidth="1"/>
  </cols>
  <sheetData>
    <row r="1" spans="1:19" x14ac:dyDescent="0.3">
      <c r="A1" s="8" t="s">
        <v>49</v>
      </c>
      <c r="B1" s="9" t="str" cm="1">
        <f t="array" ref="B1:S1">TRANSPOSE(A2:A19)</f>
        <v>AHMEDABAD</v>
      </c>
      <c r="C1" s="9" t="str">
        <v xml:space="preserve"> AMRELI</v>
      </c>
      <c r="D1" s="9" t="str">
        <v xml:space="preserve"> ANAND</v>
      </c>
      <c r="E1" s="9" t="str">
        <v xml:space="preserve"> BHARUCH</v>
      </c>
      <c r="F1" s="9" t="str">
        <v xml:space="preserve"> BHAVNAGAR</v>
      </c>
      <c r="G1" s="9" t="str">
        <v xml:space="preserve"> BHUJ</v>
      </c>
      <c r="H1" t="str">
        <v xml:space="preserve"> GANDHINAGAR</v>
      </c>
      <c r="I1" t="str">
        <v xml:space="preserve"> GODHRA</v>
      </c>
      <c r="J1" t="str">
        <v xml:space="preserve"> JAMNAGAR</v>
      </c>
      <c r="K1" t="str">
        <v xml:space="preserve"> JUNAGADH</v>
      </c>
      <c r="L1" t="str">
        <v xml:space="preserve"> MEHSANA</v>
      </c>
      <c r="M1" t="str">
        <v xml:space="preserve"> NAVSARI</v>
      </c>
      <c r="N1" t="str">
        <v xml:space="preserve"> PORBANDAR</v>
      </c>
      <c r="O1" t="str">
        <v xml:space="preserve"> RAJKOT</v>
      </c>
      <c r="P1" t="str">
        <v xml:space="preserve"> SURAT</v>
      </c>
      <c r="Q1" t="str">
        <v xml:space="preserve"> SURENDRANAGAR</v>
      </c>
      <c r="R1" t="str">
        <v xml:space="preserve"> VADODARA</v>
      </c>
      <c r="S1" t="str">
        <v xml:space="preserve"> VALSAD</v>
      </c>
    </row>
    <row r="2" spans="1:19" x14ac:dyDescent="0.3">
      <c r="A2" s="9" t="s">
        <v>58</v>
      </c>
      <c r="B2" s="9">
        <v>0</v>
      </c>
      <c r="C2" s="9"/>
      <c r="D2" s="9"/>
      <c r="E2" s="9"/>
      <c r="F2" s="9"/>
      <c r="G2" s="9"/>
    </row>
    <row r="3" spans="1:19" x14ac:dyDescent="0.3">
      <c r="A3" s="9" t="s">
        <v>59</v>
      </c>
      <c r="B3" s="9">
        <v>330</v>
      </c>
      <c r="C3" s="9"/>
      <c r="D3" s="9"/>
      <c r="E3" s="9"/>
      <c r="F3" s="9"/>
      <c r="G3" s="9"/>
    </row>
    <row r="4" spans="1:19" x14ac:dyDescent="0.3">
      <c r="A4" s="9" t="s">
        <v>60</v>
      </c>
      <c r="B4" s="9">
        <v>73</v>
      </c>
      <c r="C4" s="9">
        <v>361</v>
      </c>
      <c r="D4" s="9"/>
      <c r="E4" s="9"/>
      <c r="F4" s="9"/>
      <c r="G4" s="9"/>
    </row>
    <row r="5" spans="1:19" x14ac:dyDescent="0.3">
      <c r="A5" s="9" t="s">
        <v>61</v>
      </c>
      <c r="B5" s="9">
        <v>182</v>
      </c>
      <c r="C5" s="9">
        <v>470</v>
      </c>
      <c r="D5" s="9">
        <v>109</v>
      </c>
      <c r="E5" s="9"/>
      <c r="F5" s="9"/>
      <c r="G5" s="9"/>
    </row>
    <row r="6" spans="1:19" x14ac:dyDescent="0.3">
      <c r="A6" s="9" t="s">
        <v>62</v>
      </c>
      <c r="B6" s="9">
        <v>200</v>
      </c>
      <c r="C6" s="9">
        <v>113</v>
      </c>
      <c r="D6" s="9">
        <v>242</v>
      </c>
      <c r="E6" s="9" t="e" cm="1" vm="1">
        <f t="array" aca="1" ref="E6" ca="1">TRANSPOSE(F5:AB5)</f>
        <v>#VALUE!</v>
      </c>
      <c r="F6" s="9"/>
      <c r="G6" s="9"/>
    </row>
    <row r="7" spans="1:19" x14ac:dyDescent="0.3">
      <c r="A7" s="9" t="s">
        <v>63</v>
      </c>
      <c r="B7" s="9">
        <v>396</v>
      </c>
      <c r="C7" s="9">
        <v>348</v>
      </c>
      <c r="D7" s="9">
        <v>427</v>
      </c>
      <c r="E7" s="9">
        <v>536</v>
      </c>
      <c r="F7" s="9" t="e" cm="1" vm="2">
        <f t="array" aca="1" ref="F7" ca="1">TRANSPOSE(G6:AB6)</f>
        <v>#VALUE!</v>
      </c>
      <c r="G7" s="9"/>
    </row>
    <row r="8" spans="1:19" x14ac:dyDescent="0.3">
      <c r="A8" s="9" t="s">
        <v>64</v>
      </c>
      <c r="B8" s="9">
        <v>28</v>
      </c>
      <c r="C8" s="9">
        <v>358</v>
      </c>
      <c r="D8" s="9">
        <v>101</v>
      </c>
      <c r="E8" s="9">
        <v>210</v>
      </c>
      <c r="F8" s="9">
        <v>228</v>
      </c>
      <c r="G8" s="9" t="e" cm="1" vm="3">
        <f t="array" aca="1" ref="G8" ca="1">TRANSPOSE(H7:AB7)</f>
        <v>#VALUE!</v>
      </c>
    </row>
    <row r="9" spans="1:19" x14ac:dyDescent="0.3">
      <c r="A9" t="s">
        <v>65</v>
      </c>
      <c r="B9">
        <v>136</v>
      </c>
      <c r="H9" cm="1">
        <f t="array" ref="H9:H28">TRANSPOSE(I8:AB8)</f>
        <v>0</v>
      </c>
    </row>
    <row r="10" spans="1:19" x14ac:dyDescent="0.3">
      <c r="A10" t="s">
        <v>66</v>
      </c>
      <c r="B10">
        <v>313</v>
      </c>
      <c r="H10">
        <v>0</v>
      </c>
      <c r="I10" cm="1">
        <f t="array" ref="I10:I28">TRANSPOSE(J9:AB9)</f>
        <v>0</v>
      </c>
    </row>
    <row r="11" spans="1:19" x14ac:dyDescent="0.3">
      <c r="A11" t="s">
        <v>67</v>
      </c>
      <c r="B11">
        <v>327</v>
      </c>
      <c r="H11">
        <v>0</v>
      </c>
      <c r="I11">
        <v>0</v>
      </c>
      <c r="J11" cm="1">
        <f t="array" ref="J11:J28">TRANSPOSE(K10:AB10)</f>
        <v>0</v>
      </c>
    </row>
    <row r="12" spans="1:19" x14ac:dyDescent="0.3">
      <c r="A12" t="s">
        <v>68</v>
      </c>
      <c r="B12">
        <v>74</v>
      </c>
      <c r="H12">
        <v>0</v>
      </c>
      <c r="I12">
        <v>0</v>
      </c>
      <c r="J12">
        <v>0</v>
      </c>
      <c r="K12" cm="1">
        <f t="array" ref="K12:K28">TRANSPOSE(L11:AB11)</f>
        <v>0</v>
      </c>
    </row>
    <row r="13" spans="1:19" x14ac:dyDescent="0.3">
      <c r="A13" t="s">
        <v>69</v>
      </c>
      <c r="B13">
        <v>301</v>
      </c>
      <c r="H13">
        <v>0</v>
      </c>
      <c r="I13">
        <v>0</v>
      </c>
      <c r="J13">
        <v>0</v>
      </c>
      <c r="K13">
        <v>0</v>
      </c>
      <c r="L13" cm="1">
        <f t="array" ref="L13:L28">TRANSPOSE(M12:AB12)</f>
        <v>0</v>
      </c>
    </row>
    <row r="14" spans="1:19" x14ac:dyDescent="0.3">
      <c r="A14" t="s">
        <v>70</v>
      </c>
      <c r="B14">
        <v>412</v>
      </c>
      <c r="H14">
        <v>0</v>
      </c>
      <c r="I14">
        <v>0</v>
      </c>
      <c r="J14">
        <v>0</v>
      </c>
      <c r="K14">
        <v>0</v>
      </c>
      <c r="L14">
        <v>0</v>
      </c>
      <c r="M14" cm="1">
        <f t="array" ref="M14:M28">TRANSPOSE(N13:AB13)</f>
        <v>0</v>
      </c>
    </row>
    <row r="15" spans="1:19" x14ac:dyDescent="0.3">
      <c r="A15" t="s">
        <v>71</v>
      </c>
      <c r="B15">
        <v>225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cm="1">
        <f t="array" ref="N15:N28">TRANSPOSE(O14:AB14)</f>
        <v>0</v>
      </c>
    </row>
    <row r="16" spans="1:19" x14ac:dyDescent="0.3">
      <c r="A16" t="s">
        <v>72</v>
      </c>
      <c r="B16">
        <v>278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cm="1">
        <f t="array" ref="O16:O28">TRANSPOSE(P15:AB15)</f>
        <v>0</v>
      </c>
    </row>
    <row r="17" spans="1:27" x14ac:dyDescent="0.3">
      <c r="A17" t="s">
        <v>73</v>
      </c>
      <c r="B17">
        <v>116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cm="1">
        <f t="array" ref="P17:P28">TRANSPOSE(Q16:AB16)</f>
        <v>0</v>
      </c>
    </row>
    <row r="18" spans="1:27" x14ac:dyDescent="0.3">
      <c r="A18" t="s">
        <v>74</v>
      </c>
      <c r="B18">
        <v>113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cm="1">
        <f t="array" ref="Q18:Q28">TRANSPOSE(R17:AB17)</f>
        <v>0</v>
      </c>
    </row>
    <row r="19" spans="1:27" x14ac:dyDescent="0.3">
      <c r="A19" t="s">
        <v>75</v>
      </c>
      <c r="B19">
        <v>345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cm="1">
        <f t="array" ref="R19:R28">TRANSPOSE(S18:AB18)</f>
        <v>0</v>
      </c>
    </row>
    <row r="20" spans="1:27" x14ac:dyDescent="0.3"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cm="1">
        <f t="array" ref="S20:S28">TRANSPOSE(T19:AB19)</f>
        <v>0</v>
      </c>
    </row>
    <row r="21" spans="1:27" x14ac:dyDescent="0.3"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cm="1">
        <f t="array" ref="T21:T28">TRANSPOSE(U20:AB20)</f>
        <v>0</v>
      </c>
    </row>
    <row r="22" spans="1:27" x14ac:dyDescent="0.3"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cm="1">
        <f t="array" ref="U22:U28">TRANSPOSE(V21:AB21)</f>
        <v>0</v>
      </c>
    </row>
    <row r="23" spans="1:27" x14ac:dyDescent="0.3">
      <c r="A23" t="s">
        <v>76</v>
      </c>
      <c r="B23" t="s">
        <v>77</v>
      </c>
      <c r="C23">
        <v>50</v>
      </c>
      <c r="D23" t="s">
        <v>78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cm="1">
        <f t="array" ref="V23:V28">TRANSPOSE(W22:AB22)</f>
        <v>0</v>
      </c>
    </row>
    <row r="24" spans="1:27" x14ac:dyDescent="0.3">
      <c r="A24" s="5" t="s">
        <v>49</v>
      </c>
      <c r="B24" s="5" t="str" cm="1">
        <f t="array" ref="B24:G24">TRANSPOSE(A25:A30)</f>
        <v>AHMEDABAD</v>
      </c>
      <c r="C24" s="5" t="str">
        <v xml:space="preserve"> AMRELI</v>
      </c>
      <c r="D24" s="5" t="str">
        <v xml:space="preserve"> ANAND</v>
      </c>
      <c r="E24" s="5" t="str">
        <v xml:space="preserve"> BHARUCH</v>
      </c>
      <c r="F24" s="5" t="str">
        <v xml:space="preserve"> BHAVNAGAR</v>
      </c>
      <c r="G24" s="5" t="str">
        <v xml:space="preserve"> BHUJ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cm="1">
        <f t="array" ref="W24:W28">TRANSPOSE(X23:AB23)</f>
        <v>0</v>
      </c>
    </row>
    <row r="25" spans="1:27" x14ac:dyDescent="0.3">
      <c r="A25" s="5" t="s">
        <v>58</v>
      </c>
      <c r="B25" s="6">
        <f t="shared" ref="B25:G31" si="0">B2/$C$23</f>
        <v>0</v>
      </c>
      <c r="C25" s="6">
        <f t="shared" si="0"/>
        <v>0</v>
      </c>
      <c r="D25" s="6">
        <f t="shared" si="0"/>
        <v>0</v>
      </c>
      <c r="E25" s="6">
        <f t="shared" si="0"/>
        <v>0</v>
      </c>
      <c r="F25" s="6">
        <f t="shared" si="0"/>
        <v>0</v>
      </c>
      <c r="G25" s="6">
        <f t="shared" si="0"/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cm="1">
        <f t="array" ref="X25:X28">TRANSPOSE(Y24:AB24)</f>
        <v>0</v>
      </c>
    </row>
    <row r="26" spans="1:27" x14ac:dyDescent="0.3">
      <c r="A26" s="5" t="s">
        <v>59</v>
      </c>
      <c r="B26" s="6">
        <f t="shared" si="0"/>
        <v>6.6</v>
      </c>
      <c r="C26" s="6">
        <f t="shared" si="0"/>
        <v>0</v>
      </c>
      <c r="D26" s="6">
        <f t="shared" si="0"/>
        <v>0</v>
      </c>
      <c r="E26" s="6">
        <f t="shared" si="0"/>
        <v>0</v>
      </c>
      <c r="F26" s="6">
        <f t="shared" si="0"/>
        <v>0</v>
      </c>
      <c r="G26" s="6">
        <f t="shared" si="0"/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cm="1">
        <f t="array" ref="Y26:Y28">TRANSPOSE(Z25:AB25)</f>
        <v>0</v>
      </c>
    </row>
    <row r="27" spans="1:27" x14ac:dyDescent="0.3">
      <c r="A27" s="5" t="s">
        <v>60</v>
      </c>
      <c r="B27" s="6">
        <f t="shared" si="0"/>
        <v>1.46</v>
      </c>
      <c r="C27" s="6">
        <f t="shared" si="0"/>
        <v>7.22</v>
      </c>
      <c r="D27" s="6">
        <f t="shared" si="0"/>
        <v>0</v>
      </c>
      <c r="E27" s="6">
        <f t="shared" si="0"/>
        <v>0</v>
      </c>
      <c r="F27" s="6">
        <f t="shared" si="0"/>
        <v>0</v>
      </c>
      <c r="G27" s="6">
        <f t="shared" si="0"/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cm="1">
        <f t="array" ref="Z27:Z28">TRANSPOSE(AA26:AB26)</f>
        <v>0</v>
      </c>
    </row>
    <row r="28" spans="1:27" x14ac:dyDescent="0.3">
      <c r="A28" s="5" t="s">
        <v>61</v>
      </c>
      <c r="B28" s="6">
        <f t="shared" si="0"/>
        <v>3.64</v>
      </c>
      <c r="C28" s="6">
        <f t="shared" si="0"/>
        <v>9.4</v>
      </c>
      <c r="D28" s="6">
        <f t="shared" si="0"/>
        <v>2.1800000000000002</v>
      </c>
      <c r="E28" s="6">
        <f t="shared" si="0"/>
        <v>0</v>
      </c>
      <c r="F28" s="6">
        <f t="shared" si="0"/>
        <v>0</v>
      </c>
      <c r="G28" s="6">
        <f t="shared" si="0"/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f>AB27</f>
        <v>0</v>
      </c>
    </row>
    <row r="29" spans="1:27" x14ac:dyDescent="0.3">
      <c r="A29" s="5" t="s">
        <v>62</v>
      </c>
      <c r="B29" s="6">
        <f t="shared" si="0"/>
        <v>4</v>
      </c>
      <c r="C29" s="6">
        <f t="shared" si="0"/>
        <v>2.2599999999999998</v>
      </c>
      <c r="D29" s="6">
        <f t="shared" si="0"/>
        <v>4.84</v>
      </c>
      <c r="E29" s="6" t="e" vm="4">
        <f t="shared" ca="1" si="0"/>
        <v>#VALUE!</v>
      </c>
      <c r="F29" s="6">
        <f t="shared" si="0"/>
        <v>0</v>
      </c>
      <c r="G29" s="6">
        <f t="shared" si="0"/>
        <v>0</v>
      </c>
    </row>
    <row r="30" spans="1:27" x14ac:dyDescent="0.3">
      <c r="A30" s="5" t="s">
        <v>63</v>
      </c>
      <c r="B30" s="6">
        <f t="shared" si="0"/>
        <v>7.92</v>
      </c>
      <c r="C30" s="6">
        <f t="shared" si="0"/>
        <v>6.96</v>
      </c>
      <c r="D30" s="6">
        <f t="shared" si="0"/>
        <v>8.5399999999999991</v>
      </c>
      <c r="E30" s="6">
        <f t="shared" si="0"/>
        <v>10.72</v>
      </c>
      <c r="F30" s="6" t="e" vm="4">
        <f t="shared" ca="1" si="0"/>
        <v>#VALUE!</v>
      </c>
      <c r="G30" s="6">
        <f t="shared" si="0"/>
        <v>0</v>
      </c>
    </row>
    <row r="31" spans="1:27" x14ac:dyDescent="0.3">
      <c r="A31" s="5" t="s">
        <v>64</v>
      </c>
      <c r="B31" s="6">
        <f t="shared" si="0"/>
        <v>0.56000000000000005</v>
      </c>
      <c r="C31" s="6">
        <f t="shared" si="0"/>
        <v>7.16</v>
      </c>
      <c r="D31" s="6">
        <f t="shared" si="0"/>
        <v>2.02</v>
      </c>
      <c r="E31" s="6">
        <f t="shared" si="0"/>
        <v>4.2</v>
      </c>
      <c r="F31" s="6">
        <f t="shared" si="0"/>
        <v>4.5599999999999996</v>
      </c>
      <c r="G31" s="6" t="e" vm="4">
        <f t="shared" ca="1" si="0"/>
        <v>#VALUE!</v>
      </c>
    </row>
    <row r="33" spans="1:7" x14ac:dyDescent="0.3">
      <c r="A33" t="s">
        <v>79</v>
      </c>
      <c r="B33" t="s">
        <v>77</v>
      </c>
      <c r="C33">
        <v>60</v>
      </c>
      <c r="D33" t="s">
        <v>78</v>
      </c>
    </row>
    <row r="34" spans="1:7" x14ac:dyDescent="0.3">
      <c r="A34" s="5" t="s">
        <v>49</v>
      </c>
      <c r="B34" s="5" t="str" cm="1">
        <f t="array" ref="B34:G34">TRANSPOSE(A35:A40)</f>
        <v>AHMEDABAD</v>
      </c>
      <c r="C34" s="5" t="str">
        <v xml:space="preserve"> AMRELI</v>
      </c>
      <c r="D34" s="5" t="str">
        <v xml:space="preserve"> ANAND</v>
      </c>
      <c r="E34" s="5" t="str">
        <v xml:space="preserve"> BHARUCH</v>
      </c>
      <c r="F34" s="5" t="str">
        <v xml:space="preserve"> BHAVNAGAR</v>
      </c>
      <c r="G34" s="5" t="str">
        <v xml:space="preserve"> BHUJ</v>
      </c>
    </row>
    <row r="35" spans="1:7" x14ac:dyDescent="0.3">
      <c r="A35" s="5" t="s">
        <v>58</v>
      </c>
      <c r="B35" s="6">
        <f>B2/$C$33</f>
        <v>0</v>
      </c>
      <c r="C35" s="6">
        <f t="shared" ref="C35:G35" si="1">C2/$C$33</f>
        <v>0</v>
      </c>
      <c r="D35" s="6">
        <f t="shared" si="1"/>
        <v>0</v>
      </c>
      <c r="E35" s="6">
        <f t="shared" si="1"/>
        <v>0</v>
      </c>
      <c r="F35" s="6">
        <f t="shared" si="1"/>
        <v>0</v>
      </c>
      <c r="G35" s="6">
        <f t="shared" si="1"/>
        <v>0</v>
      </c>
    </row>
    <row r="36" spans="1:7" x14ac:dyDescent="0.3">
      <c r="A36" s="5" t="s">
        <v>59</v>
      </c>
      <c r="B36" s="6">
        <f t="shared" ref="B36:G41" si="2">B3/$C$33</f>
        <v>5.5</v>
      </c>
      <c r="C36" s="6">
        <f t="shared" si="2"/>
        <v>0</v>
      </c>
      <c r="D36" s="6">
        <f t="shared" si="2"/>
        <v>0</v>
      </c>
      <c r="E36" s="6">
        <f t="shared" si="2"/>
        <v>0</v>
      </c>
      <c r="F36" s="6">
        <f t="shared" si="2"/>
        <v>0</v>
      </c>
      <c r="G36" s="6">
        <f t="shared" si="2"/>
        <v>0</v>
      </c>
    </row>
    <row r="37" spans="1:7" x14ac:dyDescent="0.3">
      <c r="A37" s="5" t="s">
        <v>60</v>
      </c>
      <c r="B37" s="6">
        <f t="shared" si="2"/>
        <v>1.2166666666666666</v>
      </c>
      <c r="C37" s="6">
        <f t="shared" si="2"/>
        <v>6.0166666666666666</v>
      </c>
      <c r="D37" s="6">
        <f t="shared" si="2"/>
        <v>0</v>
      </c>
      <c r="E37" s="6">
        <f t="shared" si="2"/>
        <v>0</v>
      </c>
      <c r="F37" s="6">
        <f t="shared" si="2"/>
        <v>0</v>
      </c>
      <c r="G37" s="6">
        <f t="shared" si="2"/>
        <v>0</v>
      </c>
    </row>
    <row r="38" spans="1:7" x14ac:dyDescent="0.3">
      <c r="A38" s="5" t="s">
        <v>61</v>
      </c>
      <c r="B38" s="6">
        <f t="shared" si="2"/>
        <v>3.0333333333333332</v>
      </c>
      <c r="C38" s="6">
        <f t="shared" si="2"/>
        <v>7.833333333333333</v>
      </c>
      <c r="D38" s="6">
        <f t="shared" si="2"/>
        <v>1.8166666666666667</v>
      </c>
      <c r="E38" s="6">
        <f t="shared" si="2"/>
        <v>0</v>
      </c>
      <c r="F38" s="6">
        <f t="shared" si="2"/>
        <v>0</v>
      </c>
      <c r="G38" s="6">
        <f t="shared" si="2"/>
        <v>0</v>
      </c>
    </row>
    <row r="39" spans="1:7" x14ac:dyDescent="0.3">
      <c r="A39" s="5" t="s">
        <v>62</v>
      </c>
      <c r="B39" s="6">
        <f t="shared" si="2"/>
        <v>3.3333333333333335</v>
      </c>
      <c r="C39" s="6">
        <f t="shared" si="2"/>
        <v>1.8833333333333333</v>
      </c>
      <c r="D39" s="6">
        <f t="shared" si="2"/>
        <v>4.0333333333333332</v>
      </c>
      <c r="E39" s="6" t="e" vm="4">
        <f t="shared" ca="1" si="2"/>
        <v>#VALUE!</v>
      </c>
      <c r="F39" s="6">
        <f t="shared" si="2"/>
        <v>0</v>
      </c>
      <c r="G39" s="6">
        <f t="shared" si="2"/>
        <v>0</v>
      </c>
    </row>
    <row r="40" spans="1:7" x14ac:dyDescent="0.3">
      <c r="A40" s="5" t="s">
        <v>63</v>
      </c>
      <c r="B40" s="6">
        <f t="shared" si="2"/>
        <v>6.6</v>
      </c>
      <c r="C40" s="6">
        <f t="shared" si="2"/>
        <v>5.8</v>
      </c>
      <c r="D40" s="6">
        <f t="shared" si="2"/>
        <v>7.1166666666666663</v>
      </c>
      <c r="E40" s="6">
        <f t="shared" si="2"/>
        <v>8.9333333333333336</v>
      </c>
      <c r="F40" s="6" t="e" vm="4">
        <f t="shared" ca="1" si="2"/>
        <v>#VALUE!</v>
      </c>
      <c r="G40" s="6">
        <f t="shared" si="2"/>
        <v>0</v>
      </c>
    </row>
    <row r="41" spans="1:7" x14ac:dyDescent="0.3">
      <c r="A41" s="5" t="s">
        <v>64</v>
      </c>
      <c r="B41" s="6">
        <f t="shared" si="2"/>
        <v>0.46666666666666667</v>
      </c>
      <c r="C41" s="6">
        <f t="shared" si="2"/>
        <v>5.9666666666666668</v>
      </c>
      <c r="D41" s="6">
        <f t="shared" si="2"/>
        <v>1.6833333333333333</v>
      </c>
      <c r="E41" s="6">
        <f t="shared" si="2"/>
        <v>3.5</v>
      </c>
      <c r="F41" s="6">
        <f t="shared" si="2"/>
        <v>3.8</v>
      </c>
      <c r="G41" s="6" t="e" vm="4">
        <f t="shared" ca="1" si="2"/>
        <v>#VALUE!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FE8A8549D1C45ADB293A27847F60D" ma:contentTypeVersion="14" ma:contentTypeDescription="Create a new document." ma:contentTypeScope="" ma:versionID="d6bd192f672f1aa7f3ff0404182570a1">
  <xsd:schema xmlns:xsd="http://www.w3.org/2001/XMLSchema" xmlns:xs="http://www.w3.org/2001/XMLSchema" xmlns:p="http://schemas.microsoft.com/office/2006/metadata/properties" xmlns:ns3="77275d21-12f4-449a-8efe-f71c3c1a55c8" xmlns:ns4="355829d9-e236-47a3-9935-d2ef2c2f9003" targetNamespace="http://schemas.microsoft.com/office/2006/metadata/properties" ma:root="true" ma:fieldsID="117f8c076334da31fe764602e62c69af" ns3:_="" ns4:_="">
    <xsd:import namespace="77275d21-12f4-449a-8efe-f71c3c1a55c8"/>
    <xsd:import namespace="355829d9-e236-47a3-9935-d2ef2c2f90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75d21-12f4-449a-8efe-f71c3c1a5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829d9-e236-47a3-9935-d2ef2c2f900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7AF361-E2EF-4E58-A9A0-E32C82E34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75d21-12f4-449a-8efe-f71c3c1a55c8"/>
    <ds:schemaRef ds:uri="355829d9-e236-47a3-9935-d2ef2c2f9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9CB17-C5D2-478F-AEE3-A1FB73FB20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C0FA2-55DF-42C6-A89B-5AD7BADA8102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355829d9-e236-47a3-9935-d2ef2c2f9003"/>
    <ds:schemaRef ds:uri="http://www.w3.org/XML/1998/namespace"/>
    <ds:schemaRef ds:uri="77275d21-12f4-449a-8efe-f71c3c1a55c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logistic</vt:lpstr>
      <vt:lpstr>Distance matrix</vt:lpstr>
      <vt:lpstr>DM Full</vt:lpstr>
      <vt:lpstr>DM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2022-09-13T06:28:10Z</dcterms:created>
  <dcterms:modified xsi:type="dcterms:W3CDTF">2022-09-19T16:35:36Z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0x0101007BAFE8A8549D1C45ADB293A27847F60D</vt:lpwstr>
  </property>
</Properties>
</file>