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9bhEusA82l+Hg4ITmi/KkX9D4KQBfCrNzY2nw0sSHuRvB9hMzDKDdDpL7Sxd6br2R4XvewqkEG9jPs1pouXDkw==" workbookSaltValue="khllIf8crYTA/LTiC0eozg=="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'[2]Region-Mkt'!$AE$2:$AE$3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[3]Lists!$A$2:$A$9</definedName>
    <definedName name="Directional">'[4]Installation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[3]Lists!$B$1:$B$54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989" i="57"/>
  <c r="C544" i="57"/>
  <c r="C1434" i="57"/>
  <c r="C1256" i="57"/>
  <c r="C811" i="57"/>
  <c r="C1078" i="57"/>
  <c r="C1167" i="57"/>
  <c r="C277" i="57"/>
  <c r="C1701" i="57"/>
  <c r="C2146" i="57"/>
  <c r="C2057" i="57"/>
  <c r="C1523" i="57"/>
  <c r="C722" i="57"/>
  <c r="C1879" i="57"/>
  <c r="C1968" i="57"/>
  <c r="C2324" i="57"/>
  <c r="C366" i="57"/>
  <c r="C900" i="57"/>
  <c r="C188" i="57"/>
  <c r="C1345" i="57"/>
  <c r="C2235" i="57"/>
  <c r="C1612" i="57"/>
  <c r="C633" i="57"/>
  <c r="C1790" i="57"/>
  <c r="C2413" i="57"/>
  <c r="I48" i="58" l="1"/>
  <c r="G48" i="58"/>
  <c r="E48" i="58"/>
  <c r="A1" i="58"/>
  <c r="I39" i="57"/>
  <c r="G39" i="57"/>
  <c r="E39" i="57"/>
  <c r="C659" i="58"/>
  <c r="C111" i="57"/>
  <c r="C756" i="58"/>
  <c r="H758" i="58"/>
  <c r="H669" i="58"/>
  <c r="C757" i="58"/>
  <c r="H117" i="57"/>
  <c r="H817" i="58"/>
  <c r="H746" i="58"/>
  <c r="C106" i="57"/>
  <c r="C654" i="58"/>
  <c r="H178" i="57"/>
  <c r="C660" i="58"/>
  <c r="C121" i="57"/>
  <c r="C119" i="57"/>
  <c r="C120" i="57"/>
  <c r="H105" i="57"/>
  <c r="H120" i="57"/>
  <c r="H108" i="57"/>
  <c r="C110" i="57"/>
  <c r="C657" i="58"/>
  <c r="C749" i="58"/>
  <c r="C108" i="57"/>
  <c r="C658" i="58"/>
  <c r="C745" i="58"/>
  <c r="C748" i="58"/>
  <c r="C656" i="58"/>
  <c r="H658" i="58"/>
  <c r="C117" i="57"/>
  <c r="C758" i="58"/>
  <c r="H747" i="58"/>
  <c r="H119" i="57"/>
  <c r="C655" i="58"/>
  <c r="H657" i="58"/>
  <c r="C669" i="58"/>
  <c r="C668" i="58"/>
  <c r="H827" i="58"/>
  <c r="C112" i="57"/>
  <c r="H115" i="57"/>
  <c r="H749" i="58"/>
  <c r="C667" i="58"/>
  <c r="H106" i="57"/>
  <c r="H748" i="58"/>
  <c r="C109" i="57"/>
  <c r="C759" i="58"/>
  <c r="H107" i="57"/>
  <c r="H728" i="58"/>
  <c r="C666" i="58"/>
  <c r="H109" i="57"/>
  <c r="C755" i="58"/>
  <c r="C107" i="57"/>
  <c r="C747" i="58"/>
  <c r="C744" i="58"/>
  <c r="C115" i="57"/>
  <c r="C670" i="58"/>
  <c r="H750" i="58"/>
  <c r="C746" i="58"/>
  <c r="H118" i="57"/>
  <c r="C118" i="57"/>
  <c r="C743"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737" i="58"/>
  <c r="H190" i="57"/>
  <c r="H753" i="58"/>
  <c r="H110" i="57"/>
  <c r="H659" i="58"/>
  <c r="H664" i="58"/>
  <c r="H111" i="57"/>
  <c r="H826" i="58"/>
  <c r="A819" i="58"/>
  <c r="H660" i="58"/>
  <c r="H112" i="57"/>
  <c r="H661" i="58"/>
  <c r="A730" i="58"/>
  <c r="H828" i="58"/>
  <c r="H739" i="58"/>
  <c r="M28" i="7" l="1"/>
  <c r="M32" i="7" s="1"/>
  <c r="F13" i="46"/>
  <c r="G13" i="46" s="1"/>
  <c r="F10" i="46"/>
  <c r="G10" i="46" s="1"/>
  <c r="F15" i="46"/>
  <c r="G15" i="46" s="1"/>
  <c r="F12" i="46"/>
  <c r="G12" i="46" s="1"/>
  <c r="F14" i="46"/>
  <c r="G14" i="46" s="1"/>
  <c r="F9" i="46"/>
  <c r="G9"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6" i="58"/>
  <c r="H189" i="57"/>
  <c r="H191" i="57"/>
  <c r="H829" i="58"/>
  <c r="H726" i="58"/>
  <c r="H727" i="58"/>
  <c r="H177" i="57"/>
  <c r="H738" i="58"/>
  <c r="H815" i="58"/>
  <c r="H740" i="58"/>
  <c r="M24" i="25" l="1"/>
  <c r="AI7" i="28"/>
  <c r="A41" i="28"/>
  <c r="M24" i="7"/>
  <c r="AD32" i="6"/>
  <c r="W21" i="6"/>
  <c r="P19" i="6"/>
  <c r="AK35" i="6"/>
  <c r="C26" i="28"/>
  <c r="K9" i="28"/>
  <c r="W12" i="6"/>
  <c r="I30" i="28"/>
  <c r="AC24" i="6"/>
  <c r="AN16" i="6"/>
  <c r="AI32" i="6"/>
  <c r="AB13" i="6"/>
  <c r="W29" i="28"/>
  <c r="E16" i="28"/>
  <c r="X20" i="6"/>
  <c r="C42" i="28"/>
  <c r="G22" i="28"/>
  <c r="F27" i="28"/>
  <c r="T22" i="28"/>
  <c r="C13" i="6"/>
  <c r="AN21" i="6"/>
  <c r="AI34" i="6"/>
  <c r="AD14" i="6"/>
  <c r="J44" i="28"/>
  <c r="N6" i="28"/>
  <c r="AM35" i="6"/>
  <c r="AP26" i="6"/>
  <c r="L25" i="6"/>
  <c r="AK13" i="6"/>
  <c r="L31" i="6"/>
  <c r="V18" i="6"/>
  <c r="AB35" i="6"/>
  <c r="I35" i="28"/>
  <c r="AB31" i="6"/>
  <c r="P13" i="6"/>
  <c r="H2" i="28"/>
  <c r="M21" i="6"/>
  <c r="P28" i="28"/>
  <c r="AN12" i="6"/>
  <c r="Q18" i="28"/>
  <c r="D18" i="28"/>
  <c r="V12" i="6"/>
  <c r="N41" i="28"/>
  <c r="AB14" i="6"/>
  <c r="X27" i="6"/>
  <c r="G17" i="6"/>
  <c r="AL30" i="6"/>
  <c r="L30" i="28"/>
  <c r="J31" i="6"/>
  <c r="Y3" i="28"/>
  <c r="V22" i="6"/>
  <c r="AE22" i="6"/>
  <c r="AA34" i="28"/>
  <c r="D8" i="28"/>
  <c r="K29" i="28"/>
  <c r="T35" i="6"/>
  <c r="M15" i="6"/>
  <c r="E11" i="28"/>
  <c r="H279" i="55"/>
  <c r="W30" i="28"/>
  <c r="C34" i="6"/>
  <c r="R31" i="28"/>
  <c r="I25" i="6"/>
  <c r="AA32" i="28"/>
  <c r="AC20" i="6"/>
  <c r="L34" i="28"/>
  <c r="AN22" i="6"/>
  <c r="V27" i="6"/>
  <c r="P39" i="28"/>
  <c r="G39" i="28"/>
  <c r="R2" i="28"/>
  <c r="L26" i="6"/>
  <c r="K40" i="28"/>
  <c r="L17" i="6"/>
  <c r="W32" i="6"/>
  <c r="O44" i="28"/>
  <c r="O19" i="6"/>
  <c r="D13" i="28"/>
  <c r="AE11" i="6"/>
  <c r="G6" i="28"/>
  <c r="T34" i="6"/>
  <c r="AI24" i="6"/>
  <c r="R14" i="28"/>
  <c r="P22" i="28"/>
  <c r="O38" i="28"/>
  <c r="O20" i="28"/>
  <c r="X40" i="28"/>
  <c r="E30" i="28"/>
  <c r="AB19" i="6"/>
  <c r="R34" i="6"/>
  <c r="AE24" i="6"/>
  <c r="M20" i="6"/>
  <c r="E6" i="28"/>
  <c r="AE27" i="6"/>
  <c r="AA21" i="6"/>
  <c r="AB34" i="6"/>
  <c r="N29" i="28"/>
  <c r="I21" i="28"/>
  <c r="W8" i="28"/>
  <c r="U37" i="28"/>
  <c r="AA22" i="28"/>
  <c r="AA20" i="28"/>
  <c r="G35" i="6"/>
  <c r="V4" i="28"/>
  <c r="R14" i="6"/>
  <c r="L11" i="6"/>
  <c r="AD34" i="6"/>
  <c r="L8" i="28"/>
  <c r="Y9" i="28"/>
  <c r="Q44" i="28"/>
  <c r="Q30" i="6"/>
  <c r="R19" i="28"/>
  <c r="C24" i="28"/>
  <c r="S40" i="28"/>
  <c r="H39" i="28"/>
  <c r="C39" i="28"/>
  <c r="Q20" i="28"/>
  <c r="O40" i="28"/>
  <c r="H21" i="28"/>
  <c r="AP20" i="6"/>
  <c r="G25" i="28"/>
  <c r="V22" i="28"/>
  <c r="O16" i="6"/>
  <c r="AD17" i="6"/>
  <c r="K20" i="28"/>
  <c r="M30" i="28"/>
  <c r="AK28" i="6"/>
  <c r="H267" i="55"/>
  <c r="H35" i="28"/>
  <c r="Z28" i="28"/>
  <c r="AA14" i="6"/>
  <c r="J39" i="28"/>
  <c r="F26" i="28"/>
  <c r="P38" i="28"/>
  <c r="V19" i="6"/>
  <c r="M13" i="6"/>
  <c r="X43" i="28"/>
  <c r="Q26" i="6"/>
  <c r="Q8" i="28"/>
  <c r="G18" i="6"/>
  <c r="F31" i="28"/>
  <c r="Y41" i="28"/>
  <c r="Q27" i="28"/>
  <c r="AA34" i="6"/>
  <c r="V17" i="28"/>
  <c r="Z10" i="28"/>
  <c r="J40" i="28"/>
  <c r="AN28" i="6"/>
  <c r="AA19" i="6"/>
  <c r="Y26" i="28"/>
  <c r="AG14" i="6"/>
  <c r="L25" i="28"/>
  <c r="T15" i="6"/>
  <c r="D44" i="28"/>
  <c r="K41" i="28"/>
  <c r="S27" i="28"/>
  <c r="AF28" i="6"/>
  <c r="B28" i="28"/>
  <c r="E31" i="28"/>
  <c r="D41" i="28"/>
  <c r="D21" i="28"/>
  <c r="V29" i="28"/>
  <c r="S26" i="6"/>
  <c r="X24" i="28"/>
  <c r="S43" i="28"/>
  <c r="G38" i="28"/>
  <c r="S11" i="6"/>
  <c r="E16" i="6"/>
  <c r="T16" i="28"/>
  <c r="L28" i="28"/>
  <c r="Y27" i="28"/>
  <c r="AP29" i="6"/>
  <c r="I34" i="28"/>
  <c r="J15" i="6"/>
  <c r="W34" i="28"/>
  <c r="K34" i="6"/>
  <c r="D30" i="28"/>
  <c r="D15" i="28"/>
  <c r="AB28" i="6"/>
  <c r="P20" i="28"/>
  <c r="D40" i="28"/>
  <c r="U25" i="6"/>
  <c r="M22" i="28"/>
  <c r="K43" i="28"/>
  <c r="Q19" i="28"/>
  <c r="V25" i="6"/>
  <c r="AK19" i="6"/>
  <c r="C24" i="6"/>
  <c r="X22" i="6"/>
  <c r="R44" i="28"/>
  <c r="J6" i="28"/>
  <c r="H197" i="55"/>
  <c r="G22" i="6"/>
  <c r="Y22" i="6"/>
  <c r="M20" i="28"/>
  <c r="D34" i="28"/>
  <c r="C206" i="55"/>
  <c r="AC27" i="6"/>
  <c r="D43" i="28"/>
  <c r="AJ35" i="6"/>
  <c r="J13" i="6"/>
  <c r="N21" i="6"/>
  <c r="L13" i="28"/>
  <c r="S16" i="28"/>
  <c r="AA29" i="6"/>
  <c r="AL18" i="6"/>
  <c r="M14" i="6"/>
  <c r="Z30" i="28"/>
  <c r="AC21" i="6"/>
  <c r="N30" i="6"/>
  <c r="N32" i="6"/>
  <c r="AA26" i="28"/>
  <c r="AA33" i="6"/>
  <c r="Z35" i="6"/>
  <c r="AL26" i="6"/>
  <c r="O17" i="28"/>
  <c r="Q27" i="6"/>
  <c r="W29" i="6"/>
  <c r="I16" i="6"/>
  <c r="V2" i="28"/>
  <c r="U35" i="6"/>
  <c r="C20" i="6"/>
  <c r="V33" i="6"/>
  <c r="F37" i="28"/>
  <c r="P16" i="28"/>
  <c r="U36" i="28"/>
  <c r="F32" i="6"/>
  <c r="L18" i="28"/>
  <c r="L35" i="6"/>
  <c r="AF13" i="6"/>
  <c r="C6" i="28"/>
  <c r="K18" i="28"/>
  <c r="Y14" i="28"/>
  <c r="Q36" i="28"/>
  <c r="R18" i="28"/>
  <c r="L30" i="6"/>
  <c r="AE17" i="6"/>
  <c r="M30" i="6"/>
  <c r="V24" i="6"/>
  <c r="V26" i="6"/>
  <c r="G34" i="6"/>
  <c r="AH35" i="6"/>
  <c r="O37" i="28"/>
  <c r="J32" i="6"/>
  <c r="Y34" i="6"/>
  <c r="L18" i="6"/>
  <c r="P8" i="28"/>
  <c r="Y39" i="28"/>
  <c r="AE21" i="6"/>
  <c r="D11" i="28"/>
  <c r="Z22" i="6"/>
  <c r="Q11" i="28"/>
  <c r="F34" i="6"/>
  <c r="U30" i="28"/>
  <c r="D12" i="28"/>
  <c r="J32" i="28"/>
  <c r="AH28" i="6"/>
  <c r="Q9" i="28"/>
  <c r="V20" i="28"/>
  <c r="M32" i="6"/>
  <c r="J28" i="6"/>
  <c r="N38" i="28"/>
  <c r="L13" i="6"/>
  <c r="U41" i="28"/>
  <c r="N35" i="28"/>
  <c r="AN11" i="6"/>
  <c r="T14" i="28"/>
  <c r="N20" i="6"/>
  <c r="O21" i="6"/>
  <c r="S25" i="6"/>
  <c r="C38" i="28"/>
  <c r="AA8" i="28"/>
  <c r="J3" i="28"/>
  <c r="AN14" i="6"/>
  <c r="N31" i="28"/>
  <c r="P17" i="28"/>
  <c r="AH20" i="6"/>
  <c r="F12" i="28"/>
  <c r="G20" i="6"/>
  <c r="H28" i="28"/>
  <c r="N16" i="6"/>
  <c r="J35" i="28"/>
  <c r="Q4" i="28"/>
  <c r="H33" i="28"/>
  <c r="I40" i="28"/>
  <c r="AF20" i="6"/>
  <c r="R11" i="6"/>
  <c r="T40" i="28"/>
  <c r="L36" i="28"/>
  <c r="AI16" i="6"/>
  <c r="AA11" i="6"/>
  <c r="C43" i="28"/>
  <c r="H43" i="28"/>
  <c r="AK26" i="6"/>
  <c r="G40" i="28"/>
  <c r="H20" i="28"/>
  <c r="L21" i="6"/>
  <c r="AM32" i="6"/>
  <c r="E18" i="6"/>
  <c r="L23" i="28"/>
  <c r="V13" i="28"/>
  <c r="B29" i="28"/>
  <c r="R42" i="28"/>
  <c r="W41" i="28"/>
  <c r="V41" i="28"/>
  <c r="I11" i="28"/>
  <c r="H29" i="6"/>
  <c r="F24" i="28"/>
  <c r="I4" i="28"/>
  <c r="AK11" i="6"/>
  <c r="AC26" i="6"/>
  <c r="K39" i="28"/>
  <c r="M12" i="28"/>
  <c r="AD18" i="6"/>
  <c r="S10" i="28"/>
  <c r="V43" i="28"/>
  <c r="E9" i="28"/>
  <c r="I14" i="28"/>
  <c r="U32" i="28"/>
  <c r="E26" i="28"/>
  <c r="H32" i="28"/>
  <c r="R25" i="6"/>
  <c r="F22" i="28"/>
  <c r="V9" i="28"/>
  <c r="Y25" i="6"/>
  <c r="M39" i="28"/>
  <c r="S19" i="6"/>
  <c r="S28" i="28"/>
  <c r="H23" i="28"/>
  <c r="P18" i="28"/>
  <c r="W32" i="28"/>
  <c r="J7" i="28"/>
  <c r="F20" i="6"/>
  <c r="AM12" i="6"/>
  <c r="E44" i="28"/>
  <c r="M17" i="28"/>
  <c r="AP11" i="6"/>
  <c r="G14" i="6"/>
  <c r="V31" i="6"/>
  <c r="U32" i="6"/>
  <c r="L16" i="28"/>
  <c r="W23" i="28"/>
  <c r="AJ34" i="6"/>
  <c r="AK33" i="6"/>
  <c r="W13" i="28"/>
  <c r="Z14" i="6"/>
  <c r="C23" i="6"/>
  <c r="D42" i="28"/>
  <c r="P30" i="6"/>
  <c r="H111" i="55"/>
  <c r="E20" i="6"/>
  <c r="M35" i="6"/>
  <c r="Z29" i="6"/>
  <c r="AH32" i="6"/>
  <c r="C13" i="28"/>
  <c r="Y20" i="6"/>
  <c r="AG24" i="6"/>
  <c r="U22" i="6"/>
  <c r="D16" i="28"/>
  <c r="Z44" i="28"/>
  <c r="Y30" i="6"/>
  <c r="R15" i="28"/>
  <c r="R23" i="6"/>
  <c r="Z36" i="28"/>
  <c r="L19" i="6"/>
  <c r="H30" i="6"/>
  <c r="O27" i="28"/>
  <c r="U42" i="28"/>
  <c r="E33" i="28"/>
  <c r="Y31" i="28"/>
  <c r="C22" i="28"/>
  <c r="K21" i="6"/>
  <c r="L29" i="6"/>
  <c r="N11" i="6"/>
  <c r="AN33" i="6"/>
  <c r="L4" i="28"/>
  <c r="R33" i="6"/>
  <c r="T4" i="28"/>
  <c r="M33" i="6"/>
  <c r="AL34" i="6"/>
  <c r="H107" i="55"/>
  <c r="AM19" i="6"/>
  <c r="L43" i="28"/>
  <c r="J5" i="28"/>
  <c r="V28" i="6"/>
  <c r="U34" i="28"/>
  <c r="W35" i="28"/>
  <c r="G26" i="6"/>
  <c r="I30" i="6"/>
  <c r="I27" i="28"/>
  <c r="Q13" i="28"/>
  <c r="I13" i="6"/>
  <c r="I38" i="28"/>
  <c r="X26" i="6"/>
  <c r="I44" i="28"/>
  <c r="AA37" i="28"/>
  <c r="P2" i="28"/>
  <c r="AH13" i="6"/>
  <c r="X12" i="28"/>
  <c r="O13" i="6"/>
  <c r="K16" i="6"/>
  <c r="AC34" i="6"/>
  <c r="AK31" i="6"/>
  <c r="AA39" i="28"/>
  <c r="T28" i="28"/>
  <c r="H29" i="28"/>
  <c r="O16" i="28"/>
  <c r="V15" i="6"/>
  <c r="H42" i="28"/>
  <c r="Q35" i="6"/>
  <c r="C33" i="28"/>
  <c r="U31" i="28"/>
  <c r="V24" i="28"/>
  <c r="S20" i="6"/>
  <c r="G16" i="28"/>
  <c r="N15" i="6"/>
  <c r="AG19" i="6"/>
  <c r="M2" i="28"/>
  <c r="AH33" i="6"/>
  <c r="G8" i="28"/>
  <c r="N24" i="6"/>
  <c r="AB15" i="6"/>
  <c r="R17" i="28"/>
  <c r="N4" i="28"/>
  <c r="O32" i="6"/>
  <c r="M27" i="28"/>
  <c r="Y43" i="28"/>
  <c r="I31" i="6"/>
  <c r="G42" i="28"/>
  <c r="J15" i="28"/>
  <c r="K29" i="6"/>
  <c r="C37" i="28"/>
  <c r="E28" i="28"/>
  <c r="C29" i="28"/>
  <c r="AE15" i="6"/>
  <c r="V16" i="28"/>
  <c r="W17" i="6"/>
  <c r="E25" i="28"/>
  <c r="AB17" i="6"/>
  <c r="L44" i="28"/>
  <c r="Z11" i="28"/>
  <c r="AM17" i="6"/>
  <c r="O10" i="28"/>
  <c r="K16" i="28"/>
  <c r="S12" i="28"/>
  <c r="K23" i="28"/>
  <c r="AA9" i="28"/>
  <c r="W14" i="28"/>
  <c r="AB25" i="6"/>
  <c r="K3" i="28"/>
  <c r="O13" i="28"/>
  <c r="R26" i="28"/>
  <c r="T2" i="28"/>
  <c r="V12" i="28"/>
  <c r="K12" i="28"/>
  <c r="F20" i="28"/>
  <c r="Y18" i="6"/>
  <c r="X6" i="28"/>
  <c r="X35" i="6"/>
  <c r="U43" i="28"/>
  <c r="C12" i="28"/>
  <c r="W7" i="28"/>
  <c r="Z8" i="28"/>
  <c r="Z18" i="6"/>
  <c r="AA32" i="6"/>
  <c r="Y22" i="28"/>
  <c r="Z16" i="28"/>
  <c r="AN29" i="6"/>
  <c r="Q29" i="28"/>
  <c r="N26" i="28"/>
  <c r="T25" i="28"/>
  <c r="Q15" i="28"/>
  <c r="V28" i="28"/>
  <c r="Z20" i="6"/>
  <c r="Q21" i="6"/>
  <c r="S2" i="28"/>
  <c r="O23" i="28"/>
  <c r="AF32" i="6"/>
  <c r="P6" i="28"/>
  <c r="O25" i="6"/>
  <c r="L41" i="28"/>
  <c r="K31" i="28"/>
  <c r="U40" i="28"/>
  <c r="F38" i="28"/>
  <c r="M19" i="28"/>
  <c r="T5" i="28"/>
  <c r="N28" i="6"/>
  <c r="AB33" i="6"/>
  <c r="L24" i="28"/>
  <c r="R35" i="28"/>
  <c r="F40" i="28"/>
  <c r="AP18" i="6"/>
  <c r="X16" i="28"/>
  <c r="Z33" i="6"/>
  <c r="Y23" i="6"/>
  <c r="AA31" i="28"/>
  <c r="W27" i="6"/>
  <c r="U29" i="6"/>
  <c r="N39" i="28"/>
  <c r="P31" i="28"/>
  <c r="R15" i="6"/>
  <c r="C30" i="28"/>
  <c r="Y7" i="28"/>
  <c r="M29" i="6"/>
  <c r="O23" i="6"/>
  <c r="G27" i="6"/>
  <c r="Z11" i="6"/>
  <c r="I9" i="28"/>
  <c r="J16" i="28"/>
  <c r="Z31" i="6"/>
  <c r="AF18" i="6"/>
  <c r="AP22" i="6"/>
  <c r="P35" i="6"/>
  <c r="X2" i="28"/>
  <c r="Q3" i="28"/>
  <c r="H22" i="28"/>
  <c r="AM11" i="6"/>
  <c r="Q22" i="6"/>
  <c r="S21" i="6"/>
  <c r="Y15" i="28"/>
  <c r="R21" i="6"/>
  <c r="AF25" i="6"/>
  <c r="Z32" i="6"/>
  <c r="E35" i="6"/>
  <c r="T24" i="6"/>
  <c r="S4" i="28"/>
  <c r="P5" i="28"/>
  <c r="I8" i="28"/>
  <c r="R16" i="28"/>
  <c r="K37" i="28"/>
  <c r="AH19" i="6"/>
  <c r="U5" i="28"/>
  <c r="Y11" i="28"/>
  <c r="I24" i="28"/>
  <c r="C199" i="55"/>
  <c r="X24" i="6"/>
  <c r="X20" i="28"/>
  <c r="O28" i="28"/>
  <c r="AC22" i="6"/>
  <c r="O21" i="28"/>
  <c r="L14" i="28"/>
  <c r="AF22" i="6"/>
  <c r="T25" i="6"/>
  <c r="E20" i="28"/>
  <c r="AC14" i="6"/>
  <c r="T6" i="28"/>
  <c r="AB22" i="6"/>
  <c r="AK25" i="6"/>
  <c r="I23" i="28"/>
  <c r="AL31" i="6"/>
  <c r="H24" i="6"/>
  <c r="Z30" i="6"/>
  <c r="AN24" i="6"/>
  <c r="V38" i="28"/>
  <c r="AA33" i="28"/>
  <c r="U20" i="28"/>
  <c r="K23" i="6"/>
  <c r="AG30" i="6"/>
  <c r="AD31" i="6"/>
  <c r="AK14" i="6"/>
  <c r="J12" i="28"/>
  <c r="Q22" i="28"/>
  <c r="H13" i="6"/>
  <c r="AP23" i="6"/>
  <c r="F4" i="28"/>
  <c r="V25" i="28"/>
  <c r="J43" i="28"/>
  <c r="C8" i="28"/>
  <c r="O34" i="6"/>
  <c r="AE31" i="6"/>
  <c r="AF33" i="6"/>
  <c r="N43" i="28"/>
  <c r="AL28" i="6"/>
  <c r="Y27" i="6"/>
  <c r="X4" i="28"/>
  <c r="AH21" i="6"/>
  <c r="V3" i="28"/>
  <c r="V34" i="6"/>
  <c r="T39" i="28"/>
  <c r="Q24" i="6"/>
  <c r="P35" i="28"/>
  <c r="G31" i="6"/>
  <c r="F33" i="28"/>
  <c r="E15" i="28"/>
  <c r="F8" i="28"/>
  <c r="X11" i="28"/>
  <c r="AF31" i="6"/>
  <c r="AG21" i="6"/>
  <c r="Q39" i="28"/>
  <c r="N3" i="28"/>
  <c r="M8" i="28"/>
  <c r="O30" i="6"/>
  <c r="F22" i="6"/>
  <c r="P32" i="28"/>
  <c r="Y34" i="28"/>
  <c r="Q38" i="28"/>
  <c r="Y15" i="6"/>
  <c r="D17" i="28"/>
  <c r="U21" i="6"/>
  <c r="E41" i="28"/>
  <c r="Y20" i="28"/>
  <c r="H17" i="6"/>
  <c r="R25" i="28"/>
  <c r="F11" i="28"/>
  <c r="X9" i="28"/>
  <c r="I26" i="28"/>
  <c r="F15" i="28"/>
  <c r="Q25" i="6"/>
  <c r="U4" i="28"/>
  <c r="M29" i="28"/>
  <c r="H201" i="55"/>
  <c r="H14" i="28"/>
  <c r="N15" i="28"/>
  <c r="AG26" i="6"/>
  <c r="I6" i="28"/>
  <c r="D27" i="28"/>
  <c r="L6" i="28"/>
  <c r="C196" i="55"/>
  <c r="T38" i="28"/>
  <c r="AK27" i="6"/>
  <c r="Z34" i="28"/>
  <c r="T22" i="6"/>
  <c r="AF12" i="6"/>
  <c r="U8" i="28"/>
  <c r="J19" i="28"/>
  <c r="Q7" i="28"/>
  <c r="R22" i="28"/>
  <c r="C209" i="55"/>
  <c r="R9" i="28"/>
  <c r="AJ24" i="6"/>
  <c r="N13" i="6"/>
  <c r="W16" i="28"/>
  <c r="I37" i="28"/>
  <c r="AG29" i="6"/>
  <c r="Q37" i="28"/>
  <c r="AD21" i="6"/>
  <c r="AA25" i="6"/>
  <c r="AI21" i="6"/>
  <c r="AJ13" i="6"/>
  <c r="S18" i="6"/>
  <c r="V23" i="28"/>
  <c r="AD27" i="6"/>
  <c r="Q14" i="28"/>
  <c r="W16" i="6"/>
  <c r="Y5" i="28"/>
  <c r="AA2" i="28"/>
  <c r="G11" i="6"/>
  <c r="F21" i="28"/>
  <c r="I43" i="28"/>
  <c r="T11" i="6"/>
  <c r="AG12" i="6"/>
  <c r="G32" i="28"/>
  <c r="U34" i="6"/>
  <c r="S29" i="28"/>
  <c r="AF23" i="6"/>
  <c r="K32" i="28"/>
  <c r="X26" i="28"/>
  <c r="O3" i="28"/>
  <c r="AC31" i="6"/>
  <c r="Y25" i="28"/>
  <c r="E22" i="28"/>
  <c r="Q17" i="28"/>
  <c r="Y4" i="28"/>
  <c r="P11" i="6"/>
  <c r="AI31" i="6"/>
  <c r="Z32" i="28"/>
  <c r="Q33" i="28"/>
  <c r="M6" i="28"/>
  <c r="Z43" i="28"/>
  <c r="E33" i="6"/>
  <c r="W25" i="6"/>
  <c r="D25" i="28"/>
  <c r="S6" i="28"/>
  <c r="G44" i="28"/>
  <c r="Y36" i="28"/>
  <c r="F32" i="28"/>
  <c r="AL11" i="6"/>
  <c r="Z4" i="28"/>
  <c r="E14" i="6"/>
  <c r="C3" i="28"/>
  <c r="AD22" i="6"/>
  <c r="K2" i="28"/>
  <c r="F35" i="28"/>
  <c r="M44" i="28"/>
  <c r="AG28" i="6"/>
  <c r="O19" i="28"/>
  <c r="N32" i="28"/>
  <c r="X42" i="28"/>
  <c r="M15" i="28"/>
  <c r="I29" i="28"/>
  <c r="AK16" i="6"/>
  <c r="G30" i="6"/>
  <c r="AI30" i="6"/>
  <c r="Q18" i="6"/>
  <c r="H18" i="28"/>
  <c r="X29" i="28"/>
  <c r="H266" i="55"/>
  <c r="H31" i="6"/>
  <c r="Y12" i="28"/>
  <c r="S33" i="28"/>
  <c r="G13" i="6"/>
  <c r="E39" i="28"/>
  <c r="J20" i="28"/>
  <c r="AL20" i="6"/>
  <c r="AN23" i="6"/>
  <c r="X31" i="28"/>
  <c r="T23" i="28"/>
  <c r="AN20" i="6"/>
  <c r="AE28" i="6"/>
  <c r="O43" i="28"/>
  <c r="F17" i="28"/>
  <c r="T7" i="28"/>
  <c r="AG16" i="6"/>
  <c r="Z31" i="28"/>
  <c r="J36" i="28"/>
  <c r="C35" i="28"/>
  <c r="AA26" i="6"/>
  <c r="Z6" i="28"/>
  <c r="N18" i="6"/>
  <c r="U12" i="28"/>
  <c r="AN15" i="6"/>
  <c r="Q23" i="6"/>
  <c r="T31" i="6"/>
  <c r="S8" i="28"/>
  <c r="AJ32" i="6"/>
  <c r="AM33" i="6"/>
  <c r="E27" i="6"/>
  <c r="R41" i="28"/>
  <c r="AD15" i="6"/>
  <c r="Q6" i="28"/>
  <c r="I32" i="28"/>
  <c r="T20" i="28"/>
  <c r="C16" i="28"/>
  <c r="X18" i="6"/>
  <c r="AA4" i="28"/>
  <c r="AC29" i="6"/>
  <c r="X34" i="6"/>
  <c r="AF11" i="6"/>
  <c r="AD24" i="6"/>
  <c r="Y16" i="28"/>
  <c r="S30" i="28"/>
  <c r="I42" i="28"/>
  <c r="D28" i="28"/>
  <c r="Y12" i="6"/>
  <c r="M23" i="28"/>
  <c r="P24" i="28"/>
  <c r="Y6" i="28"/>
  <c r="E34" i="28"/>
  <c r="V27" i="28"/>
  <c r="I22" i="28"/>
  <c r="H734" i="58"/>
  <c r="H18" i="6"/>
  <c r="Q11" i="6"/>
  <c r="AA7" i="28"/>
  <c r="F7" i="28"/>
  <c r="W17" i="28"/>
  <c r="W11" i="6"/>
  <c r="K42" i="28"/>
  <c r="Z23" i="28"/>
  <c r="S22" i="6"/>
  <c r="E2" i="28"/>
  <c r="C22" i="6"/>
  <c r="AA35" i="6"/>
  <c r="H26" i="6"/>
  <c r="I31" i="28"/>
  <c r="O20" i="6"/>
  <c r="T26" i="6"/>
  <c r="R39" i="28"/>
  <c r="AJ18" i="6"/>
  <c r="F23" i="28"/>
  <c r="K18" i="6"/>
  <c r="E5" i="28"/>
  <c r="P25" i="28"/>
  <c r="AA28" i="28"/>
  <c r="D9" i="28"/>
  <c r="Z7" i="28"/>
  <c r="W33" i="28"/>
  <c r="S32" i="28"/>
  <c r="AA23" i="6"/>
  <c r="H3" i="28"/>
  <c r="X17" i="6"/>
  <c r="AP31" i="6"/>
  <c r="S41" i="28"/>
  <c r="U27" i="28"/>
  <c r="X13" i="6"/>
  <c r="AJ17" i="6"/>
  <c r="M16" i="6"/>
  <c r="E37" i="28"/>
  <c r="P43" i="28"/>
  <c r="J17" i="28"/>
  <c r="Q43" i="28"/>
  <c r="K22" i="6"/>
  <c r="S15" i="28"/>
  <c r="R11" i="28"/>
  <c r="N27" i="28"/>
  <c r="X37" i="28"/>
  <c r="V30" i="6"/>
  <c r="M40" i="28"/>
  <c r="T30" i="28"/>
  <c r="D29" i="28"/>
  <c r="T14" i="6"/>
  <c r="J31" i="28"/>
  <c r="AK32" i="6"/>
  <c r="AA25" i="28"/>
  <c r="W12" i="28"/>
  <c r="V10" i="28"/>
  <c r="AI22" i="6"/>
  <c r="N11" i="28"/>
  <c r="C19" i="6"/>
  <c r="K44" i="28"/>
  <c r="K27" i="6"/>
  <c r="AK20" i="6"/>
  <c r="L10" i="28"/>
  <c r="P29" i="6"/>
  <c r="S22" i="28"/>
  <c r="AL17" i="6"/>
  <c r="Y29" i="28"/>
  <c r="R3" i="28"/>
  <c r="K28" i="28"/>
  <c r="AD19" i="6"/>
  <c r="AB18" i="6"/>
  <c r="R28" i="6"/>
  <c r="AC19" i="6"/>
  <c r="U27" i="6"/>
  <c r="AC13" i="6"/>
  <c r="Z24" i="6"/>
  <c r="AP14" i="6"/>
  <c r="L22" i="28"/>
  <c r="O29" i="28"/>
  <c r="P12" i="28"/>
  <c r="R7" i="28"/>
  <c r="O27" i="6"/>
  <c r="N7" i="28"/>
  <c r="AB12" i="6"/>
  <c r="AN32" i="6"/>
  <c r="Q24" i="28"/>
  <c r="M24" i="6"/>
  <c r="O5" i="28"/>
  <c r="O22" i="6"/>
  <c r="R21" i="28"/>
  <c r="X14" i="6"/>
  <c r="M41" i="28"/>
  <c r="X21" i="28"/>
  <c r="R43" i="28"/>
  <c r="S7" i="28"/>
  <c r="D3" i="28"/>
  <c r="F30" i="6"/>
  <c r="X7" i="28"/>
  <c r="D35" i="28"/>
  <c r="Z9" i="28"/>
  <c r="K15" i="28"/>
  <c r="I35" i="6"/>
  <c r="AF21" i="6"/>
  <c r="X18" i="28"/>
  <c r="L3" i="28"/>
  <c r="R36" i="28"/>
  <c r="I36" i="28"/>
  <c r="F28" i="28"/>
  <c r="K15" i="6"/>
  <c r="F33" i="6"/>
  <c r="F25" i="28"/>
  <c r="L38" i="28"/>
  <c r="C29" i="6"/>
  <c r="AD33" i="6"/>
  <c r="K38" i="28"/>
  <c r="G19" i="6"/>
  <c r="C7" i="28"/>
  <c r="Y37" i="28"/>
  <c r="W43" i="28"/>
  <c r="Q34" i="6"/>
  <c r="S14" i="6"/>
  <c r="Z26" i="28"/>
  <c r="I24" i="6"/>
  <c r="G16" i="6"/>
  <c r="F19" i="28"/>
  <c r="AH29" i="6"/>
  <c r="J19" i="6"/>
  <c r="AD13" i="6"/>
  <c r="E28" i="6"/>
  <c r="I17" i="6"/>
  <c r="P30" i="28"/>
  <c r="Q19" i="6"/>
  <c r="C18" i="28"/>
  <c r="Q12" i="6"/>
  <c r="P13" i="28"/>
  <c r="P23" i="28"/>
  <c r="F17" i="6"/>
  <c r="C204" i="55"/>
  <c r="K25" i="28"/>
  <c r="AL21" i="6"/>
  <c r="Y19" i="28"/>
  <c r="F16" i="6"/>
  <c r="S13" i="6"/>
  <c r="W10" i="28"/>
  <c r="Y17" i="6"/>
  <c r="H17" i="28"/>
  <c r="P33" i="28"/>
  <c r="N21" i="28"/>
  <c r="O32" i="28"/>
  <c r="I29" i="6"/>
  <c r="S21" i="28"/>
  <c r="M17" i="6"/>
  <c r="E26" i="6"/>
  <c r="O11" i="28"/>
  <c r="AI23" i="6"/>
  <c r="X30" i="28"/>
  <c r="J25" i="6"/>
  <c r="D24" i="28"/>
  <c r="I2" i="28"/>
  <c r="I27" i="6"/>
  <c r="AK17" i="6"/>
  <c r="AN27" i="6"/>
  <c r="J18" i="6"/>
  <c r="H10" i="28"/>
  <c r="J33" i="6"/>
  <c r="Z23" i="6"/>
  <c r="Z12" i="6"/>
  <c r="L33" i="28"/>
  <c r="D26" i="28"/>
  <c r="Z34" i="6"/>
  <c r="H26" i="28"/>
  <c r="N8" i="28"/>
  <c r="AG13" i="6"/>
  <c r="AE18" i="6"/>
  <c r="K10" i="28"/>
  <c r="H25" i="6"/>
  <c r="W23" i="6"/>
  <c r="O29" i="6"/>
  <c r="S35" i="28"/>
  <c r="L32" i="28"/>
  <c r="K25" i="6"/>
  <c r="Q32" i="6"/>
  <c r="C27" i="6"/>
  <c r="H20" i="6"/>
  <c r="AP24" i="6"/>
  <c r="Y16" i="6"/>
  <c r="AA41" i="28"/>
  <c r="S5" i="28"/>
  <c r="C208" i="55"/>
  <c r="F29" i="6"/>
  <c r="G29" i="28"/>
  <c r="AA16" i="28"/>
  <c r="U7" i="28"/>
  <c r="K36" i="28"/>
  <c r="W42" i="28"/>
  <c r="AL19" i="6"/>
  <c r="AK15" i="6"/>
  <c r="F26" i="6"/>
  <c r="Z2" i="28"/>
  <c r="R18" i="6"/>
  <c r="F18" i="28"/>
  <c r="AI28" i="6"/>
  <c r="F31" i="6"/>
  <c r="N12" i="6"/>
  <c r="O18" i="28"/>
  <c r="X13" i="28"/>
  <c r="AA42" i="28"/>
  <c r="F35" i="6"/>
  <c r="M26" i="6"/>
  <c r="D37" i="28"/>
  <c r="D10" i="28"/>
  <c r="E34" i="6"/>
  <c r="L27" i="28"/>
  <c r="C106" i="55"/>
  <c r="R17" i="6"/>
  <c r="M12" i="6"/>
  <c r="H35" i="6"/>
  <c r="P26" i="28"/>
  <c r="O30" i="28"/>
  <c r="T16" i="6"/>
  <c r="P24" i="6"/>
  <c r="Y10" i="28"/>
  <c r="O11" i="6"/>
  <c r="H31" i="28"/>
  <c r="W14" i="6"/>
  <c r="D7" i="28"/>
  <c r="Y24" i="6"/>
  <c r="H5" i="28"/>
  <c r="N24" i="28"/>
  <c r="U23" i="28"/>
  <c r="O8" i="28"/>
  <c r="E25" i="6"/>
  <c r="P12" i="6"/>
  <c r="AK21" i="6"/>
  <c r="C32" i="28"/>
  <c r="AF26" i="6"/>
  <c r="F5" i="28"/>
  <c r="X10" i="28"/>
  <c r="AE30" i="6"/>
  <c r="M7" i="28"/>
  <c r="T13" i="28"/>
  <c r="X27" i="28"/>
  <c r="P20" i="6"/>
  <c r="U13" i="6"/>
  <c r="AC25" i="6"/>
  <c r="C105" i="55"/>
  <c r="N14" i="28"/>
  <c r="Y19" i="6"/>
  <c r="D31" i="28"/>
  <c r="AL14" i="6"/>
  <c r="H27" i="28"/>
  <c r="I23" i="6"/>
  <c r="AM14" i="6"/>
  <c r="M33" i="28"/>
  <c r="Q33" i="6"/>
  <c r="J34" i="6"/>
  <c r="W21" i="28"/>
  <c r="S32" i="6"/>
  <c r="M42" i="28"/>
  <c r="C188" i="55"/>
  <c r="H30" i="28"/>
  <c r="C23" i="28"/>
  <c r="S27" i="6"/>
  <c r="H268" i="55"/>
  <c r="C40" i="28"/>
  <c r="Y40" i="28"/>
  <c r="S17" i="6"/>
  <c r="F15" i="6"/>
  <c r="N10" i="28"/>
  <c r="L27" i="6"/>
  <c r="Y35" i="6"/>
  <c r="H6" i="28"/>
  <c r="R37" i="28"/>
  <c r="U24" i="6"/>
  <c r="F18" i="6"/>
  <c r="AP21" i="6"/>
  <c r="N25" i="28"/>
  <c r="X15" i="6"/>
  <c r="Q16" i="6"/>
  <c r="W30" i="6"/>
  <c r="J29" i="28"/>
  <c r="I13" i="28"/>
  <c r="E15" i="6"/>
  <c r="G41" i="28"/>
  <c r="P31" i="6"/>
  <c r="I26" i="6"/>
  <c r="G9" i="28"/>
  <c r="U15" i="6"/>
  <c r="S42" i="28"/>
  <c r="L5" i="28"/>
  <c r="AB11" i="6"/>
  <c r="G23" i="6"/>
  <c r="T33" i="6"/>
  <c r="I5" i="28"/>
  <c r="AE34" i="6"/>
  <c r="Y42" i="28"/>
  <c r="S37" i="28"/>
  <c r="W33" i="6"/>
  <c r="AA29" i="28"/>
  <c r="AE35" i="6"/>
  <c r="U9" i="28"/>
  <c r="AA27" i="6"/>
  <c r="AP27" i="6"/>
  <c r="U17" i="28"/>
  <c r="R12" i="28"/>
  <c r="AJ22" i="6"/>
  <c r="AE25" i="6"/>
  <c r="J29" i="6"/>
  <c r="AP30" i="6"/>
  <c r="X23" i="28"/>
  <c r="AH24" i="6"/>
  <c r="R33" i="28"/>
  <c r="AG22" i="6"/>
  <c r="P25" i="6"/>
  <c r="AG18" i="6"/>
  <c r="AL16" i="6"/>
  <c r="U26" i="6"/>
  <c r="E29" i="6"/>
  <c r="J10" i="28"/>
  <c r="T32" i="6"/>
  <c r="P34" i="6"/>
  <c r="O6" i="28"/>
  <c r="U14" i="28"/>
  <c r="G43" i="28"/>
  <c r="Z15" i="28"/>
  <c r="S35" i="6"/>
  <c r="O18" i="6"/>
  <c r="O15" i="28"/>
  <c r="AA12" i="28"/>
  <c r="S3" i="28"/>
  <c r="N13" i="28"/>
  <c r="V19" i="28"/>
  <c r="H280" i="55"/>
  <c r="W20" i="6"/>
  <c r="C35" i="6"/>
  <c r="E12" i="28"/>
  <c r="J22" i="28"/>
  <c r="P14" i="28"/>
  <c r="O12" i="6"/>
  <c r="I34" i="6"/>
  <c r="Z39" i="28"/>
  <c r="C11" i="6"/>
  <c r="F13" i="6"/>
  <c r="AE32" i="6"/>
  <c r="AL32" i="6"/>
  <c r="AJ29" i="6"/>
  <c r="AA27" i="28"/>
  <c r="M28" i="6"/>
  <c r="G28" i="6"/>
  <c r="U30" i="6"/>
  <c r="AG34" i="6"/>
  <c r="D14" i="28"/>
  <c r="Q16" i="28"/>
  <c r="J21" i="6"/>
  <c r="S29" i="6"/>
  <c r="N42" i="28"/>
  <c r="E38" i="28"/>
  <c r="AJ28" i="6"/>
  <c r="V6" i="28"/>
  <c r="W26" i="6"/>
  <c r="G7" i="28"/>
  <c r="P27" i="28"/>
  <c r="AB32" i="6"/>
  <c r="W27" i="28"/>
  <c r="Y14" i="6"/>
  <c r="J20" i="6"/>
  <c r="AM28" i="6"/>
  <c r="C15" i="6"/>
  <c r="AD12" i="6"/>
  <c r="AD35" i="6"/>
  <c r="K7" i="28"/>
  <c r="AA16" i="6"/>
  <c r="AH16" i="6"/>
  <c r="X32" i="6"/>
  <c r="P21" i="6"/>
  <c r="M24" i="28"/>
  <c r="K14" i="28"/>
  <c r="V21" i="6"/>
  <c r="H40" i="28"/>
  <c r="C21" i="6"/>
  <c r="O14" i="6"/>
  <c r="Q14" i="6"/>
  <c r="J27" i="6"/>
  <c r="C2" i="28"/>
  <c r="J26" i="6"/>
  <c r="Q25" i="28"/>
  <c r="P10" i="28"/>
  <c r="Q10" i="28"/>
  <c r="C19" i="28"/>
  <c r="K33" i="6"/>
  <c r="C10" i="28"/>
  <c r="Y31" i="6"/>
  <c r="X34" i="28"/>
  <c r="E32" i="28"/>
  <c r="W2" i="28"/>
  <c r="I39" i="28"/>
  <c r="O17" i="6"/>
  <c r="I3" i="28"/>
  <c r="U19" i="28"/>
  <c r="AL24" i="6"/>
  <c r="G15" i="6"/>
  <c r="AP25" i="6"/>
  <c r="F21" i="6"/>
  <c r="V5" i="28"/>
  <c r="AE19" i="6"/>
  <c r="I16" i="28"/>
  <c r="E14" i="28"/>
  <c r="Z21" i="28"/>
  <c r="M32" i="28"/>
  <c r="E30" i="6"/>
  <c r="AD25" i="6"/>
  <c r="R8" i="28"/>
  <c r="Z21" i="6"/>
  <c r="U18" i="28"/>
  <c r="W24" i="6"/>
  <c r="G11" i="28"/>
  <c r="G37" i="28"/>
  <c r="W3" i="28"/>
  <c r="AC28" i="6"/>
  <c r="E24" i="28"/>
  <c r="W28" i="6"/>
  <c r="I15" i="28"/>
  <c r="AN25" i="6"/>
  <c r="AG33" i="6"/>
  <c r="J18" i="28"/>
  <c r="X23" i="6"/>
  <c r="I21" i="6"/>
  <c r="E13" i="28"/>
  <c r="S23" i="28"/>
  <c r="G35" i="28"/>
  <c r="L16" i="6"/>
  <c r="AI27" i="6"/>
  <c r="AH34" i="6"/>
  <c r="X21" i="6"/>
  <c r="O33" i="28"/>
  <c r="X33" i="6"/>
  <c r="M27" i="6"/>
  <c r="AH17" i="6"/>
  <c r="G29" i="6"/>
  <c r="I22" i="6"/>
  <c r="J21" i="28"/>
  <c r="W39" i="28"/>
  <c r="H11" i="28"/>
  <c r="AG35" i="6"/>
  <c r="AA11" i="28"/>
  <c r="M26" i="28"/>
  <c r="F14" i="6"/>
  <c r="L35" i="28"/>
  <c r="AF34" i="6"/>
  <c r="H34" i="28"/>
  <c r="F9" i="28"/>
  <c r="W22" i="28"/>
  <c r="N34" i="28"/>
  <c r="P15" i="28"/>
  <c r="AA13" i="28"/>
  <c r="AM20" i="6"/>
  <c r="H278" i="55"/>
  <c r="J14" i="6"/>
  <c r="Q28" i="6"/>
  <c r="H33" i="6"/>
  <c r="V17" i="6"/>
  <c r="F43" i="28"/>
  <c r="U21" i="28"/>
  <c r="R30" i="6"/>
  <c r="L2" i="28"/>
  <c r="AC16" i="6"/>
  <c r="E3" i="28"/>
  <c r="AN35" i="6"/>
  <c r="J42" i="28"/>
  <c r="E19" i="6"/>
  <c r="K19" i="28"/>
  <c r="Q35" i="28"/>
  <c r="N44" i="28"/>
  <c r="C17" i="6"/>
  <c r="AA10" i="28"/>
  <c r="C14" i="6"/>
  <c r="AP32" i="6"/>
  <c r="C20" i="28"/>
  <c r="Q40" i="28"/>
  <c r="R24" i="6"/>
  <c r="U33" i="6"/>
  <c r="G5" i="28"/>
  <c r="F39" i="28"/>
  <c r="AA15" i="28"/>
  <c r="Z3" i="28"/>
  <c r="N5" i="28"/>
  <c r="L7" i="28"/>
  <c r="R16" i="6"/>
  <c r="AE29" i="6"/>
  <c r="G17" i="28"/>
  <c r="AI18" i="6"/>
  <c r="M34" i="28"/>
  <c r="J9" i="28"/>
  <c r="T10" i="28"/>
  <c r="P37" i="28"/>
  <c r="H15" i="28"/>
  <c r="Z17" i="28"/>
  <c r="M5" i="28"/>
  <c r="I33" i="6"/>
  <c r="Z18" i="28"/>
  <c r="W18" i="28"/>
  <c r="H36" i="28"/>
  <c r="I15" i="6"/>
  <c r="F28" i="6"/>
  <c r="C210" i="55"/>
  <c r="S16" i="6"/>
  <c r="Z40" i="28"/>
  <c r="AI11" i="6"/>
  <c r="G3" i="28"/>
  <c r="AA18" i="28"/>
  <c r="O33" i="6"/>
  <c r="AM15" i="6"/>
  <c r="Y38" i="28"/>
  <c r="W22" i="6"/>
  <c r="Q29" i="6"/>
  <c r="F23" i="6"/>
  <c r="Z25" i="6"/>
  <c r="T29" i="28"/>
  <c r="AA19" i="28"/>
  <c r="M25" i="6"/>
  <c r="U26" i="28"/>
  <c r="V33" i="28"/>
  <c r="D23" i="28"/>
  <c r="AP16" i="6"/>
  <c r="O31" i="28"/>
  <c r="O31" i="6"/>
  <c r="Y26" i="6"/>
  <c r="J12" i="6"/>
  <c r="T12" i="28"/>
  <c r="W25" i="28"/>
  <c r="J17" i="6"/>
  <c r="F13" i="28"/>
  <c r="H200" i="55"/>
  <c r="R20" i="6"/>
  <c r="R35" i="6"/>
  <c r="Y13" i="6"/>
  <c r="M11" i="6"/>
  <c r="Q23" i="28"/>
  <c r="K11" i="6"/>
  <c r="V31" i="28"/>
  <c r="N30" i="28"/>
  <c r="K28" i="6"/>
  <c r="H106" i="55"/>
  <c r="U28" i="28"/>
  <c r="F24" i="6"/>
  <c r="AA43" i="28"/>
  <c r="O15" i="6"/>
  <c r="K30" i="6"/>
  <c r="P18" i="6"/>
  <c r="A270" i="55"/>
  <c r="AJ33" i="6"/>
  <c r="AA20" i="6"/>
  <c r="Y21" i="28"/>
  <c r="X35" i="28"/>
  <c r="AP12" i="6"/>
  <c r="T8" i="28"/>
  <c r="T12" i="6"/>
  <c r="P15" i="6"/>
  <c r="G33" i="28"/>
  <c r="N20" i="28"/>
  <c r="N14" i="6"/>
  <c r="W18" i="6"/>
  <c r="O35" i="28"/>
  <c r="AI20" i="6"/>
  <c r="L24" i="6"/>
  <c r="L32" i="6"/>
  <c r="K34" i="28"/>
  <c r="J24" i="6"/>
  <c r="K13" i="6"/>
  <c r="Q15" i="6"/>
  <c r="H38" i="28"/>
  <c r="AB26" i="6"/>
  <c r="I32" i="6"/>
  <c r="AI19" i="6"/>
  <c r="P9" i="28"/>
  <c r="AC33" i="6"/>
  <c r="J28" i="28"/>
  <c r="D32" i="28"/>
  <c r="AL15" i="6"/>
  <c r="K35" i="28"/>
  <c r="Q12" i="28"/>
  <c r="J26" i="28"/>
  <c r="AI29" i="6"/>
  <c r="F14" i="28"/>
  <c r="AC32" i="6"/>
  <c r="AA24" i="6"/>
  <c r="M25" i="28"/>
  <c r="AG11" i="6"/>
  <c r="AL22" i="6"/>
  <c r="Z15" i="6"/>
  <c r="T24" i="28"/>
  <c r="Y21" i="6"/>
  <c r="G25" i="6"/>
  <c r="C14" i="28"/>
  <c r="M16" i="28"/>
  <c r="S20" i="28"/>
  <c r="R26" i="6"/>
  <c r="T11" i="28"/>
  <c r="AL33" i="6"/>
  <c r="J11" i="6"/>
  <c r="O24" i="28"/>
  <c r="X17" i="28"/>
  <c r="K24" i="28"/>
  <c r="AI25" i="6"/>
  <c r="G2" i="28"/>
  <c r="S34" i="6"/>
  <c r="K19" i="6"/>
  <c r="N40" i="28"/>
  <c r="O12" i="28"/>
  <c r="AH15" i="6"/>
  <c r="AK24" i="6"/>
  <c r="Q41" i="28"/>
  <c r="V26" i="28"/>
  <c r="K20" i="6"/>
  <c r="L23" i="6"/>
  <c r="T32" i="28"/>
  <c r="E12" i="6"/>
  <c r="V13" i="6"/>
  <c r="Y11" i="6"/>
  <c r="U44" i="28"/>
  <c r="C198" i="55"/>
  <c r="T15" i="28"/>
  <c r="AA31" i="6"/>
  <c r="F10" i="28"/>
  <c r="AA23" i="28"/>
  <c r="Y28" i="6"/>
  <c r="Y8" i="28"/>
  <c r="I11" i="6"/>
  <c r="R4" i="28"/>
  <c r="K32" i="6"/>
  <c r="AC15" i="6"/>
  <c r="AD11" i="6"/>
  <c r="U3" i="28"/>
  <c r="J34" i="28"/>
  <c r="AK12" i="6"/>
  <c r="W31" i="28"/>
  <c r="H27" i="6"/>
  <c r="U19" i="6"/>
  <c r="V29" i="6"/>
  <c r="X29" i="6"/>
  <c r="K31" i="6"/>
  <c r="E21" i="28"/>
  <c r="AH25" i="6"/>
  <c r="T44" i="28"/>
  <c r="X39" i="28"/>
  <c r="V35" i="28"/>
  <c r="AB24" i="6"/>
  <c r="AA35" i="28"/>
  <c r="E22" i="6"/>
  <c r="G24" i="6"/>
  <c r="AB30" i="6"/>
  <c r="AB27" i="6"/>
  <c r="AL25" i="6"/>
  <c r="N37" i="28"/>
  <c r="AG31" i="6"/>
  <c r="H24" i="28"/>
  <c r="D36" i="28"/>
  <c r="G33" i="6"/>
  <c r="AD28" i="6"/>
  <c r="V42" i="28"/>
  <c r="S19" i="28"/>
  <c r="I10" i="28"/>
  <c r="X3" i="28"/>
  <c r="J16" i="6"/>
  <c r="O36" i="28"/>
  <c r="R22" i="6"/>
  <c r="M9" i="28"/>
  <c r="E13" i="6"/>
  <c r="T21" i="6"/>
  <c r="V35" i="6"/>
  <c r="R13" i="6"/>
  <c r="K8" i="28"/>
  <c r="AF16" i="6"/>
  <c r="U20" i="6"/>
  <c r="R32" i="6"/>
  <c r="W35" i="6"/>
  <c r="H15" i="6"/>
  <c r="G12" i="6"/>
  <c r="W15" i="28"/>
  <c r="H14" i="6"/>
  <c r="E21" i="6"/>
  <c r="M34" i="6"/>
  <c r="L9" i="28"/>
  <c r="T9" i="28"/>
  <c r="I18" i="6"/>
  <c r="AH26" i="6"/>
  <c r="D38" i="28"/>
  <c r="AP34" i="6"/>
  <c r="L11" i="28"/>
  <c r="T35" i="28"/>
  <c r="U17" i="6"/>
  <c r="R32" i="28"/>
  <c r="N23" i="6"/>
  <c r="AA40" i="28"/>
  <c r="Z41" i="28"/>
  <c r="Z20" i="28"/>
  <c r="AJ27" i="6"/>
  <c r="T26" i="28"/>
  <c r="C197" i="55"/>
  <c r="AA3" i="28"/>
  <c r="AA44" i="28"/>
  <c r="E17" i="28"/>
  <c r="W9" i="28"/>
  <c r="V18" i="28"/>
  <c r="X19" i="28"/>
  <c r="T18" i="28"/>
  <c r="X15" i="28"/>
  <c r="L20" i="6"/>
  <c r="M38" i="28"/>
  <c r="Q26" i="28"/>
  <c r="U29" i="28"/>
  <c r="AJ30" i="6"/>
  <c r="AH18" i="6"/>
  <c r="Z28" i="6"/>
  <c r="P36" i="28"/>
  <c r="P29" i="28"/>
  <c r="AH14" i="6"/>
  <c r="G31" i="28"/>
  <c r="J25" i="28"/>
  <c r="AA21" i="28"/>
  <c r="K26" i="6"/>
  <c r="AF27" i="6"/>
  <c r="E35" i="28"/>
  <c r="Z22" i="28"/>
  <c r="P33" i="6"/>
  <c r="AA12" i="6"/>
  <c r="AC11" i="6"/>
  <c r="F6" i="28"/>
  <c r="AP15" i="6"/>
  <c r="C41" i="28"/>
  <c r="D39" i="28"/>
  <c r="V8" i="28"/>
  <c r="H41" i="28"/>
  <c r="Q42" i="28"/>
  <c r="E4" i="28"/>
  <c r="G28" i="28"/>
  <c r="P17" i="6"/>
  <c r="AJ26" i="6"/>
  <c r="L28" i="6"/>
  <c r="AJ20" i="6"/>
  <c r="N16" i="28"/>
  <c r="AM24" i="6"/>
  <c r="T31" i="28"/>
  <c r="L33" i="6"/>
  <c r="P42" i="28"/>
  <c r="O26" i="28"/>
  <c r="T34" i="28"/>
  <c r="Z35" i="28"/>
  <c r="Y13" i="28"/>
  <c r="V34" i="28"/>
  <c r="AF15" i="6"/>
  <c r="T19" i="6"/>
  <c r="AB21" i="6"/>
  <c r="Y2" i="28"/>
  <c r="P28" i="6"/>
  <c r="R5" i="28"/>
  <c r="AD30" i="6"/>
  <c r="D33" i="28"/>
  <c r="T3" i="28"/>
  <c r="T17" i="6"/>
  <c r="I19" i="28"/>
  <c r="AK29" i="6"/>
  <c r="AF14" i="6"/>
  <c r="U28" i="6"/>
  <c r="AL13" i="6"/>
  <c r="AN26" i="6"/>
  <c r="H16" i="28"/>
  <c r="AH30" i="6"/>
  <c r="O39" i="28"/>
  <c r="M3" i="28"/>
  <c r="M28" i="28"/>
  <c r="R27" i="28"/>
  <c r="Z38" i="28"/>
  <c r="M10" i="28"/>
  <c r="AE26" i="6"/>
  <c r="L37" i="28"/>
  <c r="Q28" i="28"/>
  <c r="AJ21" i="6"/>
  <c r="AH11" i="6"/>
  <c r="AJ16" i="6"/>
  <c r="C15" i="28"/>
  <c r="L29" i="28"/>
  <c r="AI17" i="6"/>
  <c r="X28" i="6"/>
  <c r="U15" i="28"/>
  <c r="K11" i="28"/>
  <c r="AA17" i="6"/>
  <c r="P4" i="28"/>
  <c r="U11" i="6"/>
  <c r="T42" i="28"/>
  <c r="D19" i="28"/>
  <c r="Q2" i="28"/>
  <c r="AH27" i="6"/>
  <c r="V32" i="6"/>
  <c r="E11" i="6"/>
  <c r="X11" i="6"/>
  <c r="N36" i="28"/>
  <c r="T29" i="6"/>
  <c r="H11" i="6"/>
  <c r="S11" i="28"/>
  <c r="M31" i="6"/>
  <c r="O24" i="6"/>
  <c r="K26" i="28"/>
  <c r="V20" i="6"/>
  <c r="X28" i="28"/>
  <c r="T43" i="28"/>
  <c r="N35" i="6"/>
  <c r="AF24" i="6"/>
  <c r="D2" i="28"/>
  <c r="T17" i="28"/>
  <c r="AJ12" i="6"/>
  <c r="AB23" i="6"/>
  <c r="C4" i="28"/>
  <c r="AG15" i="6"/>
  <c r="AF19" i="6"/>
  <c r="F42" i="28"/>
  <c r="AA14" i="28"/>
  <c r="R40" i="28"/>
  <c r="P7" i="28"/>
  <c r="M23" i="6"/>
  <c r="AA5" i="28"/>
  <c r="U38" i="28"/>
  <c r="U22" i="28"/>
  <c r="J23" i="28"/>
  <c r="AN31" i="6"/>
  <c r="AE33" i="6"/>
  <c r="AM34" i="6"/>
  <c r="C9" i="28"/>
  <c r="K14" i="6"/>
  <c r="R31" i="6"/>
  <c r="P11" i="28"/>
  <c r="V44" i="28"/>
  <c r="T13" i="6"/>
  <c r="AN18" i="6"/>
  <c r="AA36" i="28"/>
  <c r="N9" i="28"/>
  <c r="X19" i="6"/>
  <c r="V36" i="28"/>
  <c r="E17" i="6"/>
  <c r="H23" i="6"/>
  <c r="H8" i="28"/>
  <c r="T36" i="28"/>
  <c r="L26" i="28"/>
  <c r="F19" i="6"/>
  <c r="K6" i="28"/>
  <c r="K27" i="28"/>
  <c r="J37" i="28"/>
  <c r="U14" i="6"/>
  <c r="T21" i="28"/>
  <c r="AM18" i="6"/>
  <c r="V40" i="28"/>
  <c r="P41" i="28"/>
  <c r="H44" i="28"/>
  <c r="O41" i="28"/>
  <c r="U16" i="28"/>
  <c r="E23" i="6"/>
  <c r="R24" i="28"/>
  <c r="H19" i="28"/>
  <c r="P19" i="28"/>
  <c r="X36" i="28"/>
  <c r="L20" i="28"/>
  <c r="AM13" i="6"/>
  <c r="I28" i="28"/>
  <c r="S33" i="6"/>
  <c r="AE16" i="6"/>
  <c r="T18" i="6"/>
  <c r="S15" i="6"/>
  <c r="R29" i="28"/>
  <c r="H37" i="28"/>
  <c r="N22" i="28"/>
  <c r="S38" i="28"/>
  <c r="P32" i="6"/>
  <c r="D20" i="28"/>
  <c r="AF29" i="6"/>
  <c r="E7" i="28"/>
  <c r="J30" i="28"/>
  <c r="AC18" i="6"/>
  <c r="C12" i="6"/>
  <c r="Q31" i="28"/>
  <c r="W24" i="28"/>
  <c r="G30" i="28"/>
  <c r="N17" i="6"/>
  <c r="X31" i="6"/>
  <c r="R12" i="6"/>
  <c r="E43" i="28"/>
  <c r="I14" i="6"/>
  <c r="Y35" i="28"/>
  <c r="R29" i="6"/>
  <c r="M18" i="6"/>
  <c r="F16" i="28"/>
  <c r="AE12" i="6"/>
  <c r="I20" i="28"/>
  <c r="Z17" i="6"/>
  <c r="AD16" i="6"/>
  <c r="X5" i="28"/>
  <c r="R34" i="28"/>
  <c r="Q21" i="28"/>
  <c r="X25" i="28"/>
  <c r="F44" i="28"/>
  <c r="G24" i="28"/>
  <c r="K22" i="28"/>
  <c r="V23" i="6"/>
  <c r="O14" i="28"/>
  <c r="Y32" i="28"/>
  <c r="AG25" i="6"/>
  <c r="Q30" i="28"/>
  <c r="S13" i="28"/>
  <c r="AP35" i="6"/>
  <c r="T27" i="28"/>
  <c r="C36" i="28"/>
  <c r="N17" i="28"/>
  <c r="N26" i="6"/>
  <c r="H7" i="28"/>
  <c r="X8" i="28"/>
  <c r="T37" i="28"/>
  <c r="AC23" i="6"/>
  <c r="Z27" i="28"/>
  <c r="S24" i="28"/>
  <c r="L17" i="28"/>
  <c r="U25" i="28"/>
  <c r="J11" i="28"/>
  <c r="T33" i="28"/>
  <c r="N33" i="28"/>
  <c r="Z14" i="28"/>
  <c r="Z29" i="28"/>
  <c r="Z26" i="6"/>
  <c r="G32" i="6"/>
  <c r="S12" i="6"/>
  <c r="S17" i="28"/>
  <c r="AP17" i="6"/>
  <c r="O42" i="28"/>
  <c r="H4" i="28"/>
  <c r="I19" i="6"/>
  <c r="O2" i="28"/>
  <c r="C33" i="6"/>
  <c r="S39" i="28"/>
  <c r="U35" i="28"/>
  <c r="M36" i="28"/>
  <c r="AH31" i="6"/>
  <c r="AB20" i="6"/>
  <c r="AI35" i="6"/>
  <c r="AF30" i="6"/>
  <c r="F41" i="28"/>
  <c r="M43" i="28"/>
  <c r="J33" i="28"/>
  <c r="U23" i="6"/>
  <c r="S14" i="28"/>
  <c r="H25" i="28"/>
  <c r="I20" i="6"/>
  <c r="N27" i="6"/>
  <c r="AI12" i="6"/>
  <c r="J2" i="28"/>
  <c r="AA13" i="6"/>
  <c r="AL29" i="6"/>
  <c r="F27" i="6"/>
  <c r="AA18" i="6"/>
  <c r="AP13" i="6"/>
  <c r="AE20" i="6"/>
  <c r="Z19" i="28"/>
  <c r="M22" i="6"/>
  <c r="G23" i="28"/>
  <c r="AA28" i="6"/>
  <c r="C34" i="28"/>
  <c r="AI13" i="6"/>
  <c r="E29" i="28"/>
  <c r="W11" i="28"/>
  <c r="Y17" i="28"/>
  <c r="V37" i="28"/>
  <c r="S23" i="6"/>
  <c r="P21" i="28"/>
  <c r="E42" i="28"/>
  <c r="C194" i="55"/>
  <c r="H12" i="6"/>
  <c r="M13" i="28"/>
  <c r="AK30" i="6"/>
  <c r="AD26" i="6"/>
  <c r="N19" i="28"/>
  <c r="O9" i="28"/>
  <c r="C26" i="6"/>
  <c r="R38" i="28"/>
  <c r="F34" i="28"/>
  <c r="Y30" i="28"/>
  <c r="AJ14" i="6"/>
  <c r="I25" i="28"/>
  <c r="D4" i="28"/>
  <c r="P27" i="6"/>
  <c r="D6" i="28"/>
  <c r="H19" i="6"/>
  <c r="M11" i="28"/>
  <c r="V11" i="28"/>
  <c r="AN17" i="6"/>
  <c r="AM26" i="6"/>
  <c r="AG32" i="6"/>
  <c r="S31" i="6"/>
  <c r="K13" i="28"/>
  <c r="W19" i="6"/>
  <c r="Z37" i="28"/>
  <c r="P40" i="28"/>
  <c r="C119" i="55"/>
  <c r="W4" i="28"/>
  <c r="S30" i="6"/>
  <c r="W19" i="28"/>
  <c r="AA22" i="6"/>
  <c r="K4" i="28"/>
  <c r="AG20" i="6"/>
  <c r="W34" i="6"/>
  <c r="AG17" i="6"/>
  <c r="J24" i="28"/>
  <c r="X30" i="6"/>
  <c r="J27" i="28"/>
  <c r="F29" i="28"/>
  <c r="AE23" i="6"/>
  <c r="AA6" i="28"/>
  <c r="W26" i="28"/>
  <c r="F2" i="28"/>
  <c r="U11" i="28"/>
  <c r="W20" i="28"/>
  <c r="H119" i="55"/>
  <c r="U33" i="28"/>
  <c r="F30" i="28"/>
  <c r="H198" i="55"/>
  <c r="L21" i="28"/>
  <c r="U12" i="6"/>
  <c r="K17" i="6"/>
  <c r="F11" i="6"/>
  <c r="G12" i="28"/>
  <c r="O34" i="28"/>
  <c r="AM21" i="6"/>
  <c r="N29" i="6"/>
  <c r="P44" i="28"/>
  <c r="T23" i="6"/>
  <c r="V32" i="28"/>
  <c r="H277" i="55"/>
  <c r="M35" i="28"/>
  <c r="J8" i="28"/>
  <c r="V7" i="28"/>
  <c r="AA15" i="6"/>
  <c r="L31" i="28"/>
  <c r="T30" i="6"/>
  <c r="T27" i="6"/>
  <c r="W36" i="28"/>
  <c r="AA17" i="28"/>
  <c r="E32" i="6"/>
  <c r="Y32" i="6"/>
  <c r="AK34" i="6"/>
  <c r="C16" i="6"/>
  <c r="K24" i="6"/>
  <c r="AD23" i="6"/>
  <c r="Q5" i="28"/>
  <c r="AC35" i="6"/>
  <c r="Q20" i="6"/>
  <c r="Z27" i="6"/>
  <c r="G13" i="28"/>
  <c r="P26" i="6"/>
  <c r="AJ15" i="6"/>
  <c r="I17" i="28"/>
  <c r="W15" i="6"/>
  <c r="C11" i="28"/>
  <c r="E8" i="28"/>
  <c r="AN34" i="6"/>
  <c r="AL35" i="6"/>
  <c r="C17" i="28"/>
  <c r="D5" i="28"/>
  <c r="L14" i="6"/>
  <c r="N28" i="28"/>
  <c r="P34" i="28"/>
  <c r="N18" i="28"/>
  <c r="AE13" i="6"/>
  <c r="H16" i="6"/>
  <c r="I41" i="28"/>
  <c r="C207" i="55"/>
  <c r="AH22" i="6"/>
  <c r="M18" i="28"/>
  <c r="G26" i="28"/>
  <c r="L15" i="28"/>
  <c r="AK23" i="6"/>
  <c r="Q34" i="28"/>
  <c r="Z24" i="28"/>
  <c r="Y33" i="6"/>
  <c r="R30" i="28"/>
  <c r="N12" i="28"/>
  <c r="AC30" i="6"/>
  <c r="R6" i="28"/>
  <c r="S26" i="28"/>
  <c r="S25" i="28"/>
  <c r="AH23" i="6"/>
  <c r="C32" i="6"/>
  <c r="L42" i="28"/>
  <c r="G34" i="28"/>
  <c r="E10" i="28"/>
  <c r="AI33" i="6"/>
  <c r="M14" i="28"/>
  <c r="Q17" i="6"/>
  <c r="K5" i="28"/>
  <c r="W40" i="28"/>
  <c r="AM31" i="6"/>
  <c r="H32" i="6"/>
  <c r="H13" i="28"/>
  <c r="Z13" i="6"/>
  <c r="X22" i="28"/>
  <c r="P14" i="6"/>
  <c r="T41" i="28"/>
  <c r="K35" i="6"/>
  <c r="F36" i="28"/>
  <c r="E27" i="28"/>
  <c r="N22" i="6"/>
  <c r="G15" i="28"/>
  <c r="X33" i="28"/>
  <c r="G18" i="28"/>
  <c r="AJ19" i="6"/>
  <c r="W37" i="28"/>
  <c r="J35" i="6"/>
  <c r="W31" i="6"/>
  <c r="C5" i="28"/>
  <c r="J23" i="6"/>
  <c r="V15" i="28"/>
  <c r="P22" i="6"/>
  <c r="AG27" i="6"/>
  <c r="AI14" i="6"/>
  <c r="L12" i="6"/>
  <c r="AK22" i="6"/>
  <c r="N2" i="28"/>
  <c r="X12" i="6"/>
  <c r="L22" i="6"/>
  <c r="G36" i="28"/>
  <c r="S9" i="28"/>
  <c r="AL23" i="6"/>
  <c r="AA30" i="6"/>
  <c r="W38" i="28"/>
  <c r="AF35" i="6"/>
  <c r="U24" i="28"/>
  <c r="S28" i="6"/>
  <c r="AJ23" i="6"/>
  <c r="H209" i="55"/>
  <c r="AD29" i="6"/>
  <c r="O4" i="28"/>
  <c r="AD20" i="6"/>
  <c r="AA38" i="28"/>
  <c r="AM22" i="6"/>
  <c r="T28" i="6"/>
  <c r="AJ25" i="6"/>
  <c r="J13" i="28"/>
  <c r="E36" i="28"/>
  <c r="Z13" i="28"/>
  <c r="AH12" i="6"/>
  <c r="J22" i="6"/>
  <c r="AM30" i="6"/>
  <c r="Y44" i="28"/>
  <c r="O26" i="6"/>
  <c r="AP28" i="6"/>
  <c r="X14" i="28"/>
  <c r="N23" i="28"/>
  <c r="G20" i="28"/>
  <c r="M37" i="28"/>
  <c r="R23" i="28"/>
  <c r="N33" i="6"/>
  <c r="W13" i="6"/>
  <c r="Y28" i="28"/>
  <c r="AJ31" i="6"/>
  <c r="J14" i="28"/>
  <c r="O35" i="6"/>
  <c r="AP33" i="6"/>
  <c r="Y33" i="28"/>
  <c r="AB29" i="6"/>
  <c r="C28" i="28"/>
  <c r="W5" i="28"/>
  <c r="AM25" i="6"/>
  <c r="M4" i="28"/>
  <c r="AC17" i="6"/>
  <c r="AN19" i="6"/>
  <c r="U16" i="6"/>
  <c r="L19" i="28"/>
  <c r="C25" i="6"/>
  <c r="Q31" i="6"/>
  <c r="I28" i="6"/>
  <c r="AN13" i="6"/>
  <c r="H28" i="6"/>
  <c r="G4" i="28"/>
  <c r="AM29" i="6"/>
  <c r="AL12" i="6"/>
  <c r="AM27" i="6"/>
  <c r="K12" i="6"/>
  <c r="E31" i="6"/>
  <c r="G19" i="28"/>
  <c r="E24" i="6"/>
  <c r="V11" i="6"/>
  <c r="J41" i="28"/>
  <c r="K33" i="28"/>
  <c r="N19" i="6"/>
  <c r="P3" i="28"/>
  <c r="W9" i="34" s="1"/>
  <c r="H199" i="55"/>
  <c r="E40" i="28"/>
  <c r="O7" i="28"/>
  <c r="H22" i="6"/>
  <c r="AJ11" i="6"/>
  <c r="H9" i="28"/>
  <c r="U6" i="28"/>
  <c r="U31" i="6"/>
  <c r="G21" i="6"/>
  <c r="C18" i="6"/>
  <c r="L15" i="6"/>
  <c r="AB16" i="6"/>
  <c r="V39" i="28"/>
  <c r="G10" i="28"/>
  <c r="G27" i="28"/>
  <c r="X32" i="28"/>
  <c r="V16" i="6"/>
  <c r="Z19" i="6"/>
  <c r="C25" i="28"/>
  <c r="R20" i="28"/>
  <c r="S34" i="28"/>
  <c r="K21" i="28"/>
  <c r="C28" i="6"/>
  <c r="P23" i="6"/>
  <c r="F12" i="6"/>
  <c r="AA24" i="28"/>
  <c r="C31" i="28"/>
  <c r="AA30" i="28"/>
  <c r="X44" i="28"/>
  <c r="U2" i="28"/>
  <c r="AL27" i="6"/>
  <c r="L12" i="28"/>
  <c r="P16" i="6"/>
  <c r="Y18" i="28"/>
  <c r="E23" i="28"/>
  <c r="W28" i="28"/>
  <c r="W44" i="28"/>
  <c r="Z42" i="28"/>
  <c r="O28" i="6"/>
  <c r="N31" i="6"/>
  <c r="V14" i="6"/>
  <c r="V30" i="28"/>
  <c r="W6" i="28"/>
  <c r="AF17" i="6"/>
  <c r="X38" i="28"/>
  <c r="F25" i="6"/>
  <c r="Y29" i="6"/>
  <c r="AG23" i="6"/>
  <c r="Z33" i="28"/>
  <c r="C44" i="28"/>
  <c r="S24" i="6"/>
  <c r="Z12" i="28"/>
  <c r="U10" i="28"/>
  <c r="N34" i="6"/>
  <c r="H12" i="28"/>
  <c r="AC12" i="6"/>
  <c r="I12" i="6"/>
  <c r="V14" i="28"/>
  <c r="K30" i="28"/>
  <c r="H34" i="6"/>
  <c r="J30" i="6"/>
  <c r="C27" i="28"/>
  <c r="T19" i="28"/>
  <c r="W9" i="38" s="1"/>
  <c r="M31" i="28"/>
  <c r="K17" i="28"/>
  <c r="U13" i="28"/>
  <c r="G14" i="28"/>
  <c r="C31" i="6"/>
  <c r="AM23" i="6"/>
  <c r="X25" i="6"/>
  <c r="N25" i="6"/>
  <c r="AE14" i="6"/>
  <c r="D22" i="28"/>
  <c r="X41" i="28"/>
  <c r="W9" i="42" s="1"/>
  <c r="C195" i="55"/>
  <c r="AM16" i="6"/>
  <c r="V21" i="28"/>
  <c r="AI26" i="6"/>
  <c r="R10" i="28"/>
  <c r="L40" i="28"/>
  <c r="G21" i="28"/>
  <c r="W9" i="16" s="1"/>
  <c r="I33" i="28"/>
  <c r="R13" i="28"/>
  <c r="H185" i="57"/>
  <c r="AP19" i="6"/>
  <c r="I12" i="28"/>
  <c r="H21" i="6"/>
  <c r="S18" i="28"/>
  <c r="J4" i="28"/>
  <c r="AI15" i="6"/>
  <c r="O25" i="28"/>
  <c r="Y23" i="28"/>
  <c r="E19" i="28"/>
  <c r="R28" i="28"/>
  <c r="R27" i="6"/>
  <c r="M19" i="6"/>
  <c r="O22" i="28"/>
  <c r="F3" i="28"/>
  <c r="W9" i="15" s="1"/>
  <c r="T20" i="6"/>
  <c r="Y24" i="28"/>
  <c r="W9" i="43" s="1"/>
  <c r="I7" i="28"/>
  <c r="S31" i="28"/>
  <c r="U18" i="6"/>
  <c r="C200" i="55"/>
  <c r="J38" i="28"/>
  <c r="Z16" i="6"/>
  <c r="AN30" i="6"/>
  <c r="I18" i="28"/>
  <c r="Z5" i="28"/>
  <c r="L34" i="6"/>
  <c r="AK18" i="6"/>
  <c r="Z25" i="28"/>
  <c r="W9" i="44" s="1"/>
  <c r="L39" i="28"/>
  <c r="S36" i="28"/>
  <c r="W9" i="37" s="1"/>
  <c r="Q32" i="28"/>
  <c r="W9" i="35" s="1"/>
  <c r="E18" i="28"/>
  <c r="C21" i="28"/>
  <c r="W7" i="7" s="1"/>
  <c r="S44" i="28"/>
  <c r="Q13" i="6"/>
  <c r="R19" i="6"/>
  <c r="M21" i="28"/>
  <c r="W9" i="31" s="1"/>
  <c r="X16" i="6"/>
  <c r="C30" i="6"/>
  <c r="U39" i="28"/>
  <c r="W9" i="39"/>
  <c r="W9" i="40"/>
  <c r="W9" i="33"/>
  <c r="W9" i="25"/>
  <c r="W9" i="41"/>
  <c r="D39" i="48" l="1"/>
  <c r="AO30" i="6"/>
  <c r="E39" i="48" s="1"/>
  <c r="F28" i="48"/>
  <c r="AF19" i="28"/>
  <c r="AO13" i="6"/>
  <c r="E22" i="48" s="1"/>
  <c r="D22" i="48"/>
  <c r="AO19" i="6"/>
  <c r="E28" i="48" s="1"/>
  <c r="D28" i="48"/>
  <c r="F42" i="48"/>
  <c r="F37" i="48"/>
  <c r="AO34" i="6"/>
  <c r="E43" i="48" s="1"/>
  <c r="D43" i="48"/>
  <c r="K7" i="6"/>
  <c r="AO17" i="6"/>
  <c r="E26" i="48" s="1"/>
  <c r="D26" i="48"/>
  <c r="F22" i="48"/>
  <c r="F26" i="48"/>
  <c r="F44" i="48"/>
  <c r="D27" i="48"/>
  <c r="AO18" i="6"/>
  <c r="E27" i="48" s="1"/>
  <c r="AO31" i="6"/>
  <c r="E40" i="48" s="1"/>
  <c r="D40" i="48"/>
  <c r="K5" i="6"/>
  <c r="D35" i="48"/>
  <c r="AO26" i="6"/>
  <c r="E35" i="48" s="1"/>
  <c r="F24" i="48"/>
  <c r="F43" i="48"/>
  <c r="F21" i="48"/>
  <c r="F25" i="48"/>
  <c r="F41" i="48"/>
  <c r="D44" i="48"/>
  <c r="AO35" i="6"/>
  <c r="E44" i="48" s="1"/>
  <c r="D34" i="48"/>
  <c r="AO25" i="6"/>
  <c r="E34" i="48" s="1"/>
  <c r="F34" i="48"/>
  <c r="F39" i="48"/>
  <c r="F36" i="48"/>
  <c r="F30" i="48"/>
  <c r="F33" i="48"/>
  <c r="AO27" i="6"/>
  <c r="E36" i="48" s="1"/>
  <c r="D36" i="48"/>
  <c r="D41" i="48"/>
  <c r="AO32" i="6"/>
  <c r="E41" i="48" s="1"/>
  <c r="F23" i="48"/>
  <c r="F40" i="48"/>
  <c r="AO15" i="6"/>
  <c r="E24" i="48" s="1"/>
  <c r="D24" i="48"/>
  <c r="AO20" i="6"/>
  <c r="E29" i="48" s="1"/>
  <c r="D29" i="48"/>
  <c r="AO23" i="6"/>
  <c r="E32" i="48" s="1"/>
  <c r="D32" i="48"/>
  <c r="F32" i="48"/>
  <c r="AO24" i="6"/>
  <c r="E33" i="48" s="1"/>
  <c r="D33" i="48"/>
  <c r="F31" i="48"/>
  <c r="F27" i="48"/>
  <c r="D38" i="48"/>
  <c r="AO29" i="6"/>
  <c r="E38" i="48" s="1"/>
  <c r="AO33" i="6"/>
  <c r="E42" i="48" s="1"/>
  <c r="D42" i="48"/>
  <c r="F20" i="48"/>
  <c r="AP36" i="6"/>
  <c r="F46" i="48" s="1"/>
  <c r="AT36" i="6"/>
  <c r="J4" i="29"/>
  <c r="D23" i="48"/>
  <c r="AO14" i="6"/>
  <c r="E23" i="48" s="1"/>
  <c r="D20" i="48"/>
  <c r="AN36" i="6"/>
  <c r="D46" i="48" s="1"/>
  <c r="F38" i="48"/>
  <c r="D37" i="48"/>
  <c r="AO28" i="6"/>
  <c r="E37" i="48" s="1"/>
  <c r="F29" i="48"/>
  <c r="AO22" i="6"/>
  <c r="E31" i="48" s="1"/>
  <c r="D31" i="48"/>
  <c r="AO12" i="6"/>
  <c r="E21" i="48" s="1"/>
  <c r="D21" i="48"/>
  <c r="F35" i="48"/>
  <c r="AO21" i="6"/>
  <c r="E30" i="48" s="1"/>
  <c r="D30" i="48"/>
  <c r="AO16" i="6"/>
  <c r="E25" i="48" s="1"/>
  <c r="D25" i="48"/>
  <c r="W9" i="36"/>
  <c r="W9" i="14"/>
  <c r="AO11" i="6"/>
  <c r="W9" i="17"/>
  <c r="W9" i="20"/>
  <c r="W9" i="45"/>
  <c r="W9" i="18"/>
  <c r="W9" i="21"/>
  <c r="W9" i="19"/>
  <c r="W9" i="32"/>
  <c r="AO36" i="6" l="1"/>
  <c r="E46" i="48" s="1"/>
  <c r="E20" i="48"/>
  <c r="L71" i="35"/>
  <c r="L71" i="45"/>
  <c r="L71" i="41"/>
  <c r="L71" i="40"/>
  <c r="L71" i="15"/>
  <c r="L71" i="7"/>
  <c r="L71" i="34"/>
  <c r="L71" i="33"/>
  <c r="AG12" i="28"/>
  <c r="AG14" i="28" s="1"/>
  <c r="L71" i="16"/>
  <c r="L71" i="25"/>
  <c r="L71" i="42"/>
  <c r="L71" i="43"/>
  <c r="L71" i="36"/>
  <c r="L71" i="32"/>
  <c r="L71" i="14"/>
  <c r="L71" i="44"/>
  <c r="L71" i="38"/>
  <c r="L71" i="17"/>
  <c r="L71" i="18"/>
  <c r="L71" i="21"/>
  <c r="L71" i="20"/>
  <c r="L71" i="37"/>
  <c r="L71" i="19"/>
  <c r="L71" i="39"/>
  <c r="L71" i="3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<sst xmlns="http://schemas.openxmlformats.org/spreadsheetml/2006/main" count="12760" uniqueCount="1998">
  <si>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</si>
  <si>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</si>
  <si>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</si>
  <si>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</si>
  <si>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</si>
  <si>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</si>
  <si>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</si>
  <si>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</si>
  <si>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</si>
  <si>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</si>
  <si>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</si>
  <si>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</si>
  <si>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</si>
  <si>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</si>
  <si>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</si>
  <si>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</si>
  <si>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</si>
  <si>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</si>
  <si>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</si>
  <si>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</si>
  <si>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</si>
  <si>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</si>
  <si>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</si>
  <si>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</si>
  <si>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</si>
  <si>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</si>
  <si>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</si>
  <si>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</si>
  <si>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</si>
  <si>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</si>
  <si>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</si>
  <si>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</si>
  <si>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</si>
  <si>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</si>
  <si>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</si>
  <si>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</si>
  <si>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</si>
  <si>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</si>
  <si>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</si>
  <si>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</si>
  <si>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</si>
  <si>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</si>
  <si>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</si>
  <si>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</si>
  <si>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</si>
  <si>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</si>
  <si>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</si>
  <si>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</si>
  <si>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</si>
  <si>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</si>
  <si>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</si>
  <si>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</si>
  <si>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</si>
  <si>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</si>
  <si>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</si>
  <si>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</si>
  <si>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</si>
  <si>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</si>
  <si>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</si>
  <si>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</si>
  <si>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</si>
  <si>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</si>
  <si>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</si>
  <si>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</si>
  <si>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</si>
  <si>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</si>
  <si>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</si>
  <si>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</si>
  <si>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</si>
  <si>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</si>
  <si>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</si>
  <si>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</si>
  <si>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</si>
  <si>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</si>
  <si>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</si>
  <si>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</si>
  <si>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</si>
  <si>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</si>
  <si>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</si>
  <si>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</si>
  <si>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</si>
  <si>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</si>
  <si>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</si>
  <si>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</si>
  <si>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</si>
  <si>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</si>
  <si>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</si>
  <si>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</si>
  <si>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</si>
  <si>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</si>
  <si>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</si>
  <si>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</si>
  <si>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</si>
  <si>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</si>
  <si>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</si>
  <si>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</si>
  <si>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</si>
  <si>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</si>
  <si>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</si>
  <si>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</si>
  <si>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</si>
  <si>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</si>
  <si>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</si>
  <si>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</si>
  <si>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</si>
  <si>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</si>
  <si>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</si>
  <si>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</si>
  <si>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</si>
  <si>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</si>
  <si>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</si>
  <si>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</si>
  <si>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</si>
  <si>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</si>
  <si>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</si>
  <si>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</si>
  <si>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</si>
  <si>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</si>
  <si>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</si>
  <si>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</si>
  <si>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</si>
  <si>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</si>
  <si>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</si>
  <si>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</si>
  <si>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</si>
  <si>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</si>
  <si>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</si>
  <si>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</si>
  <si>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</si>
  <si>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</si>
  <si>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</si>
  <si>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</si>
  <si>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</si>
  <si>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</si>
  <si>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</si>
  <si>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</si>
  <si>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</si>
  <si>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</si>
  <si>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</si>
  <si>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</si>
  <si>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</si>
  <si>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</si>
  <si>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</si>
  <si>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</si>
  <si>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</si>
  <si>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</si>
  <si>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</si>
  <si>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</si>
  <si>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</si>
  <si>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</si>
  <si>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</si>
  <si>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</si>
  <si>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</si>
  <si>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</si>
  <si>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</si>
  <si>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</si>
  <si>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</si>
  <si>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</si>
  <si>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</si>
  <si>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</si>
  <si>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</si>
  <si>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</si>
  <si>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</si>
  <si>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</si>
  <si>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</si>
  <si>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</si>
  <si>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</si>
  <si>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</si>
  <si>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</si>
  <si>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</si>
  <si>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</si>
  <si>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</si>
  <si>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</si>
  <si>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</si>
  <si>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</si>
  <si>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</si>
  <si>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</si>
  <si>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</si>
  <si>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</si>
  <si>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</si>
  <si>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</si>
  <si>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</si>
  <si>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</si>
  <si>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</si>
  <si>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</si>
  <si>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</si>
  <si>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</si>
  <si>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</si>
  <si>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</si>
  <si>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</si>
  <si>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</si>
  <si>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</si>
  <si>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</si>
  <si>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</si>
  <si>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</si>
  <si>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</si>
  <si>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</si>
  <si>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</si>
  <si>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</si>
  <si>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</si>
  <si>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</si>
  <si>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</si>
  <si>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</si>
  <si>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</si>
  <si>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</si>
  <si>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</si>
  <si>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</si>
  <si>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</si>
  <si>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</si>
  <si>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</si>
  <si>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</si>
  <si>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</si>
  <si>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</si>
  <si>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</si>
  <si>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</si>
  <si>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</si>
  <si>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</si>
  <si>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</si>
  <si>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</si>
  <si>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</si>
  <si>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</si>
  <si>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</si>
  <si>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</si>
  <si>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</si>
  <si>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</si>
  <si>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</si>
  <si>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</si>
  <si>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</si>
  <si>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</si>
  <si>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</si>
  <si>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</si>
  <si>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</si>
  <si>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</si>
  <si>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</si>
  <si>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</si>
  <si>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</si>
  <si>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</si>
  <si>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</si>
  <si>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</si>
  <si>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</si>
  <si>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</si>
  <si>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</si>
  <si>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</si>
  <si>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</si>
  <si>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</si>
  <si>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</si>
  <si>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</si>
  <si>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</si>
  <si>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</si>
  <si>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</si>
  <si>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</si>
  <si>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</si>
  <si>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</si>
  <si>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</si>
  <si>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</si>
  <si>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</si>
  <si>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</si>
  <si>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</si>
  <si>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</si>
  <si>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</si>
  <si>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</si>
  <si>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</si>
  <si>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</si>
  <si>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</si>
  <si>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</si>
  <si>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</si>
  <si>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</si>
  <si>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</si>
  <si>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</si>
  <si>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</si>
  <si>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</si>
  <si>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</si>
  <si>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</si>
  <si>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</si>
  <si>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</si>
  <si>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</si>
  <si>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</si>
  <si>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</si>
  <si>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</si>
  <si>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</si>
  <si>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</si>
  <si>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</si>
  <si>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</si>
  <si>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</si>
  <si>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</si>
  <si>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</si>
  <si>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</si>
  <si>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</si>
  <si>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</si>
  <si>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</si>
  <si>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</si>
  <si>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</si>
  <si>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</si>
  <si>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</si>
  <si>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</si>
  <si>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</si>
  <si>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</si>
  <si>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</si>
  <si>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</si>
  <si>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</si>
  <si>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</si>
  <si>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</si>
  <si>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</si>
  <si>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</si>
  <si>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</si>
  <si>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</si>
  <si>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</si>
  <si>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</si>
  <si>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</si>
  <si>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</si>
  <si>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</si>
  <si>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</si>
  <si>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</si>
  <si>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</si>
  <si>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</si>
  <si>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</si>
  <si>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</si>
  <si>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</si>
  <si>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</si>
  <si>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</si>
  <si>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</si>
  <si>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</si>
  <si>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</si>
  <si>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</si>
  <si>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</si>
  <si>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</si>
  <si>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</si>
  <si>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</si>
  <si>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</si>
  <si>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</si>
  <si>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</si>
  <si>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</si>
  <si>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</si>
  <si>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</si>
  <si>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</si>
  <si>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</si>
  <si>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</si>
  <si>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</si>
  <si>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</si>
  <si>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</si>
  <si>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</si>
  <si>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</si>
  <si>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</si>
  <si>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</si>
  <si>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</si>
  <si>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</si>
  <si>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</si>
  <si>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</si>
  <si>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</si>
  <si>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</si>
  <si>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</si>
  <si>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</si>
  <si>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</si>
  <si>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</si>
  <si>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</si>
  <si>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</si>
  <si>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</si>
  <si>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</si>
  <si>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</si>
  <si>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</si>
  <si>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</si>
  <si>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</si>
  <si>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</si>
  <si>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</si>
  <si>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</si>
  <si>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</si>
  <si>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</si>
  <si>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</si>
  <si>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</si>
  <si>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</si>
  <si>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</si>
  <si>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</si>
  <si>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</si>
  <si>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</si>
  <si>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</si>
  <si>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</si>
  <si>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</si>
  <si>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</si>
  <si>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</si>
  <si>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</si>
  <si>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</si>
  <si>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</si>
  <si>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</si>
  <si>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</si>
  <si>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</si>
  <si>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</si>
  <si>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</si>
  <si>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</si>
  <si>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</si>
  <si>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</si>
  <si>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</si>
  <si>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</si>
  <si>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</si>
  <si>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</si>
  <si>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</si>
  <si>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</si>
  <si>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</si>
  <si>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</si>
  <si>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</si>
  <si>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</si>
  <si>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</si>
  <si>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</si>
  <si>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</si>
  <si>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</si>
  <si>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</si>
  <si>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</si>
  <si>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</si>
  <si>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</si>
  <si>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</si>
  <si>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</si>
  <si>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</si>
  <si>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</si>
  <si>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</si>
  <si>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</si>
  <si>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</si>
  <si>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</si>
  <si>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</si>
  <si>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</si>
  <si>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</si>
  <si>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</si>
  <si>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</si>
  <si>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</si>
  <si>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</si>
  <si>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</si>
  <si>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</si>
  <si>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</si>
  <si>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</si>
  <si>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</si>
  <si>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</si>
  <si>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</si>
  <si>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</si>
  <si>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</si>
  <si>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</si>
  <si>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</si>
  <si>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</si>
  <si>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</si>
  <si>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</si>
  <si>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</si>
  <si>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</si>
  <si>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</si>
  <si>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</si>
  <si>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</si>
  <si>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</si>
  <si>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</si>
  <si>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</si>
  <si>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</si>
  <si>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</si>
  <si>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</si>
  <si>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</si>
  <si>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</si>
  <si>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</si>
  <si>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</si>
  <si>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</si>
  <si>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</si>
  <si>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</si>
  <si>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</si>
  <si>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</si>
  <si>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</si>
  <si>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</si>
  <si>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</si>
  <si>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</si>
  <si>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</si>
  <si>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</si>
  <si>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</si>
  <si>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</si>
  <si>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</si>
  <si>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</si>
  <si>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</si>
  <si>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</si>
  <si>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</si>
  <si>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</si>
  <si>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</si>
  <si>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</si>
  <si>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</si>
  <si>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</si>
  <si>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</si>
  <si>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</si>
  <si>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</si>
  <si>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</si>
  <si>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</si>
  <si>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</si>
  <si>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</si>
  <si>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</si>
  <si>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</si>
  <si>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</si>
  <si>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</si>
  <si>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</si>
  <si>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</si>
  <si>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</si>
  <si>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</si>
  <si>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</si>
  <si>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</si>
  <si>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</si>
  <si>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</si>
  <si>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</si>
  <si>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</si>
  <si>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</si>
  <si>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</si>
  <si>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</si>
  <si>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</si>
  <si>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</si>
  <si>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</si>
  <si>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</si>
  <si>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</si>
  <si>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</si>
  <si>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</si>
  <si>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</si>
  <si>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</si>
  <si>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</si>
  <si>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</si>
  <si>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</si>
  <si>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</si>
  <si>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</si>
  <si>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</si>
  <si>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</si>
  <si>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</si>
  <si>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</si>
  <si>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</si>
  <si>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</si>
  <si>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</si>
  <si>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</si>
  <si>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</si>
  <si>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</si>
  <si>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</si>
  <si>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</si>
  <si>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</si>
  <si>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</si>
  <si>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</si>
  <si>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</si>
  <si>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</si>
  <si>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</si>
  <si>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</si>
  <si>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</si>
  <si>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</si>
  <si>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</si>
  <si>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</si>
  <si>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</si>
  <si>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</si>
  <si>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</si>
  <si>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</si>
  <si>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</si>
  <si>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</si>
  <si>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</si>
  <si>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</si>
  <si>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</si>
  <si>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</si>
  <si>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</si>
  <si>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</si>
  <si>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</si>
  <si>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</si>
  <si>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</si>
  <si>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</si>
  <si>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</si>
  <si>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</si>
  <si>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</si>
  <si>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</si>
  <si>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</si>
  <si>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</si>
  <si>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</si>
  <si>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</si>
  <si>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</si>
  <si>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</si>
  <si>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</si>
  <si>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</si>
  <si>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</si>
  <si>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</si>
  <si>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</si>
  <si>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</si>
  <si>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</si>
  <si>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</si>
  <si>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</si>
  <si>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</si>
  <si>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</si>
  <si>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</si>
  <si>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</si>
  <si>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</si>
  <si>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</si>
  <si>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</si>
  <si>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</si>
  <si>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</si>
  <si>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</si>
  <si>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</si>
  <si>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</si>
  <si>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</si>
  <si>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</si>
  <si>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</si>
  <si>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</si>
  <si>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</si>
  <si>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</si>
  <si>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</si>
  <si>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</si>
  <si>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</si>
  <si>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</si>
  <si>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</si>
  <si>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</si>
  <si>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</si>
  <si>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</si>
  <si>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</si>
  <si>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</si>
  <si>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</si>
  <si>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</si>
  <si>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</si>
  <si>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</si>
  <si>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</si>
  <si>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</si>
  <si>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</si>
  <si>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</si>
  <si>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</si>
  <si>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</si>
  <si>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</si>
  <si>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</si>
  <si>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</si>
  <si>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</si>
  <si>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</si>
  <si>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</si>
  <si>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</si>
  <si>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</si>
  <si>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</si>
  <si>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</si>
  <si>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</si>
  <si>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</si>
  <si>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</si>
  <si>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</si>
  <si>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</si>
  <si>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</si>
  <si>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</si>
  <si>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</si>
  <si>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</si>
  <si>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</si>
  <si>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</si>
  <si>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</si>
  <si>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</si>
  <si>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</si>
  <si>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</si>
  <si>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</si>
  <si>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</si>
  <si>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</si>
  <si>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</si>
  <si>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</si>
  <si>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</si>
  <si>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</si>
  <si>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</si>
  <si>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</si>
  <si>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</si>
  <si>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</si>
  <si>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</si>
  <si>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</si>
  <si>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</si>
  <si>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</si>
  <si>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</si>
  <si>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</si>
  <si>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</si>
  <si>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</si>
  <si>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</si>
  <si>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</si>
  <si>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</si>
  <si>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</si>
  <si>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</si>
  <si>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</si>
  <si>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</si>
  <si>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</si>
  <si>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</si>
  <si>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</si>
  <si>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</si>
  <si>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</si>
  <si>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</si>
  <si>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</si>
  <si>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</si>
  <si>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</si>
  <si>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</si>
  <si>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</si>
  <si>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</si>
  <si>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</si>
  <si>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</si>
  <si>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</si>
  <si>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</si>
  <si>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</si>
  <si>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</si>
  <si>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</si>
  <si>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</si>
  <si>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</si>
  <si>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</si>
  <si>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</si>
  <si>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</si>
  <si>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</si>
  <si>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</si>
  <si>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</si>
  <si>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</si>
  <si>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</si>
  <si>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</si>
  <si>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</si>
  <si>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</si>
  <si>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</si>
  <si>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</si>
  <si>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</si>
  <si>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</si>
  <si>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</si>
  <si>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</si>
  <si>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</si>
  <si>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</si>
  <si>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</si>
  <si>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</si>
  <si>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</si>
  <si>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</si>
  <si>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</si>
  <si>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</si>
  <si>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</si>
  <si>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</si>
  <si>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</si>
  <si>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</si>
  <si>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</si>
  <si>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</si>
  <si>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</si>
  <si>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</si>
  <si>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</si>
  <si>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</si>
  <si>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</si>
  <si>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</si>
  <si>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</si>
  <si>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</si>
  <si>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</si>
  <si>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</si>
  <si>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</si>
  <si>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</si>
  <si>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</si>
  <si>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</si>
  <si>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</si>
  <si>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</si>
  <si>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</si>
  <si>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</si>
  <si>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</si>
  <si>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</si>
  <si>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</si>
  <si>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</si>
  <si>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</si>
  <si>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</si>
  <si>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</si>
  <si>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</si>
  <si>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</si>
  <si>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</si>
  <si>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</si>
  <si>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</si>
  <si>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</si>
  <si>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</si>
  <si>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</si>
  <si>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</si>
  <si>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</si>
  <si>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</si>
  <si>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</si>
  <si>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</si>
  <si>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</si>
  <si>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</si>
  <si>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</si>
  <si>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</si>
  <si>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</si>
  <si>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</si>
  <si>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</si>
  <si>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</si>
  <si>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</si>
  <si>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</si>
  <si>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</si>
  <si>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</si>
  <si>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</si>
  <si>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</si>
  <si>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</si>
  <si>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</si>
  <si>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</si>
  <si>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</si>
  <si>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</si>
  <si>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</si>
  <si>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</si>
  <si>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</si>
  <si>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</si>
  <si>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</si>
  <si>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</si>
  <si>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</si>
  <si>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</si>
  <si>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</si>
  <si>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</si>
  <si>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</si>
  <si>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</si>
  <si>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</si>
  <si>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</si>
  <si>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</si>
  <si>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</si>
  <si>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</si>
  <si>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</si>
  <si>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</si>
  <si>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</si>
  <si>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</si>
  <si>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</si>
  <si>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</si>
  <si>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</si>
  <si>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</si>
  <si>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</si>
  <si>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</si>
  <si>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</si>
  <si>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</si>
  <si>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</si>
  <si>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</si>
  <si>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</si>
  <si>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</si>
  <si>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</si>
  <si>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</si>
  <si>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</si>
  <si>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</si>
  <si>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</si>
  <si>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</si>
  <si>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</si>
  <si>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</si>
  <si>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</si>
  <si>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</si>
  <si>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</si>
  <si>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</si>
  <si>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</si>
  <si>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</si>
  <si>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</si>
  <si>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</si>
  <si>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</si>
  <si>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</si>
  <si>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</si>
  <si>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</si>
  <si>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</si>
  <si>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</si>
  <si>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</si>
  <si>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</si>
  <si>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</si>
  <si>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</si>
  <si>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</si>
  <si>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</si>
  <si>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</si>
  <si>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</si>
  <si>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</si>
  <si>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</si>
  <si>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</si>
  <si>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</si>
  <si>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</si>
  <si>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</si>
  <si>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</si>
  <si>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</si>
  <si>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</si>
  <si>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</si>
  <si>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</si>
  <si>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</si>
  <si>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</si>
  <si>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</si>
  <si>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</si>
  <si>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</si>
  <si>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</si>
  <si>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</si>
  <si>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</si>
  <si>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</si>
  <si>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</si>
  <si>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</si>
  <si>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</si>
  <si>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</si>
  <si>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</si>
  <si>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</si>
  <si>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</si>
  <si>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</si>
  <si>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</si>
  <si>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</si>
  <si>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</si>
  <si>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</si>
  <si>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</si>
  <si>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</si>
  <si>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</si>
  <si>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</si>
  <si>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</si>
  <si>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</si>
  <si>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</si>
  <si>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</si>
  <si>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</si>
  <si>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</si>
  <si>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</si>
  <si>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</si>
  <si>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</si>
  <si>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</si>
  <si>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</si>
  <si>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</si>
  <si>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</si>
  <si>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</si>
  <si>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</si>
  <si>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</si>
  <si>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</si>
  <si>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</si>
  <si>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</si>
  <si>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</si>
  <si>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</si>
  <si>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</si>
  <si>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</si>
  <si>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</si>
  <si>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</si>
  <si>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</si>
  <si>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</si>
  <si>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</si>
  <si>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</si>
  <si>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</si>
  <si>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</si>
  <si>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</si>
  <si>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</si>
  <si>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</si>
  <si>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</si>
  <si>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</si>
  <si>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</si>
  <si>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</si>
  <si>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</si>
  <si>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</si>
  <si>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</si>
  <si>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</si>
  <si>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</si>
  <si>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</si>
  <si>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</si>
  <si>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</si>
  <si>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</si>
  <si>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</si>
  <si>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</si>
  <si>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</si>
  <si>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</si>
  <si>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</si>
  <si>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</si>
  <si>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</si>
  <si>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</si>
  <si>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</si>
  <si>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</si>
  <si>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</si>
  <si>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</si>
  <si>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</si>
  <si>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</si>
  <si>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</si>
  <si>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</si>
  <si>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</si>
  <si>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</si>
  <si>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</si>
  <si>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</si>
  <si>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</si>
  <si>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</si>
  <si>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</si>
  <si>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</si>
  <si>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</si>
  <si>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</si>
  <si>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</si>
  <si>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</si>
  <si>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</si>
  <si>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</si>
  <si>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</si>
  <si>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</si>
  <si>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</si>
  <si>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</si>
  <si>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</si>
  <si>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</si>
  <si>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</si>
  <si>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</si>
  <si>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</si>
  <si>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</si>
  <si>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</si>
  <si>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</si>
  <si>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</si>
  <si>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</si>
  <si>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</si>
  <si>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</si>
  <si>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</si>
  <si>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</si>
  <si>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</si>
  <si>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</si>
  <si>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</si>
  <si>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</si>
  <si>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</si>
  <si>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</si>
  <si>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</si>
  <si>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</si>
  <si>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</si>
  <si>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</si>
  <si>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</si>
  <si>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</si>
  <si>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</si>
  <si>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</si>
  <si>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</si>
  <si>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</si>
  <si>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</si>
  <si>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</si>
  <si>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</si>
  <si>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</si>
  <si>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</si>
  <si>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</si>
  <si>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</si>
  <si>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</si>
  <si>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</si>
  <si>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</si>
  <si>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</si>
  <si>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</si>
  <si>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</si>
  <si>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</si>
  <si>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</si>
  <si>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</si>
  <si>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</si>
  <si>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</si>
  <si>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</si>
  <si>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</si>
  <si>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</si>
  <si>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</si>
  <si>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</si>
  <si>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</si>
  <si>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</si>
  <si>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</si>
  <si>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</si>
  <si>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</si>
  <si>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</si>
  <si>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</si>
  <si>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</si>
  <si>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</si>
  <si>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</si>
  <si>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</si>
  <si>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</si>
  <si>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</si>
  <si>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</si>
  <si>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</si>
  <si>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</si>
  <si>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</si>
  <si>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</si>
  <si>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</si>
  <si>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</si>
  <si>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</si>
  <si>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</si>
  <si>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</si>
  <si>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</si>
  <si>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</si>
  <si>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</si>
  <si>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</si>
  <si>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</si>
  <si>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</si>
  <si>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</si>
  <si>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</si>
  <si>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</si>
  <si>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</si>
  <si>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</si>
  <si>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</si>
  <si>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</si>
  <si>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</si>
  <si>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</si>
  <si>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</si>
  <si>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</si>
  <si>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</si>
  <si>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</si>
  <si>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</si>
  <si>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</si>
  <si>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</si>
  <si>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</si>
  <si>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</si>
  <si>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</si>
  <si>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</si>
  <si>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</si>
  <si>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</si>
  <si>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</si>
  <si>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</si>
  <si>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</si>
  <si>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</si>
  <si>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</si>
  <si>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</si>
  <si>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</si>
  <si>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</si>
  <si>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</si>
  <si>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</si>
  <si>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</si>
  <si>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</si>
  <si>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</si>
  <si>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</si>
  <si>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</si>
  <si>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</si>
  <si>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</si>
  <si>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</si>
  <si>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</si>
  <si>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</si>
  <si>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</si>
  <si>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</si>
  <si>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</si>
  <si>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</si>
  <si>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</si>
  <si>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</si>
  <si>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</si>
  <si>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</si>
  <si>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</si>
  <si>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</si>
  <si>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</si>
  <si>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</si>
  <si>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</si>
  <si>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</si>
  <si>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</si>
  <si>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</si>
  <si>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</si>
  <si>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</si>
  <si>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</si>
  <si>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</si>
  <si>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</si>
  <si>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</si>
  <si>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</si>
  <si>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</si>
  <si>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</si>
  <si>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</si>
  <si>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</si>
  <si>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</si>
  <si>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</si>
  <si>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</si>
  <si>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</si>
  <si>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</si>
  <si>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</si>
  <si>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</si>
  <si>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</si>
  <si>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</si>
  <si>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</si>
  <si>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</si>
  <si>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</si>
  <si>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</si>
  <si>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</si>
  <si>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</si>
  <si>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</si>
  <si>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</si>
  <si>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</si>
  <si>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</si>
  <si>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</si>
  <si>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</si>
  <si>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</si>
  <si>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</si>
  <si>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</si>
  <si>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</si>
  <si>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</si>
  <si>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</si>
  <si>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</si>
  <si>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</si>
  <si>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</si>
  <si>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</si>
  <si>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</si>
  <si>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</si>
  <si>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</si>
  <si>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</si>
  <si>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</si>
  <si>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</si>
  <si>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</si>
  <si>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</si>
  <si>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</si>
  <si>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</si>
  <si>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</si>
  <si>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</si>
  <si>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</si>
  <si>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</si>
  <si>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</si>
  <si>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</si>
  <si>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</si>
  <si>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</si>
  <si>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</si>
  <si>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</si>
  <si>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</si>
  <si>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</si>
  <si>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</si>
  <si>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</si>
  <si>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</si>
  <si>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</si>
  <si>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</si>
  <si>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</si>
  <si>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</si>
  <si>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</si>
  <si>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</si>
  <si>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</si>
  <si>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</si>
  <si>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</si>
  <si>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</si>
  <si>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</si>
  <si>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</si>
  <si>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</si>
  <si>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</si>
  <si>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</si>
  <si>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</si>
  <si>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</si>
  <si>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</si>
  <si>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</si>
  <si>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</si>
  <si>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</si>
  <si>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</si>
  <si>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</si>
  <si>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</si>
  <si>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</si>
  <si>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</si>
  <si>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</si>
  <si>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</si>
  <si>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</si>
  <si>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</si>
  <si>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</si>
  <si>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</si>
  <si>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</si>
  <si>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</si>
  <si>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</si>
  <si>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</si>
  <si>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</si>
  <si>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</si>
  <si>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</si>
  <si>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</si>
  <si>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</si>
  <si>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</si>
  <si>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</si>
  <si>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</si>
  <si>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</si>
  <si>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</si>
  <si>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</si>
  <si>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</si>
  <si>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</si>
  <si>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</si>
  <si>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</si>
  <si>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</si>
  <si>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</si>
  <si>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</si>
  <si>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</si>
  <si>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</si>
  <si>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</si>
  <si>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</si>
  <si>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</si>
  <si>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</si>
  <si>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</si>
  <si>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</si>
  <si>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</si>
  <si>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</si>
  <si>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</si>
  <si>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</si>
  <si>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</si>
  <si>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</si>
  <si>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</si>
  <si>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</si>
  <si>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</si>
  <si>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</si>
  <si>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</si>
  <si>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</si>
  <si>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</si>
  <si>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</si>
  <si>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</si>
  <si>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</si>
  <si>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</si>
  <si>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</si>
  <si>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</si>
  <si>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</si>
  <si>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</si>
  <si>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</si>
  <si>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</si>
  <si>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</si>
  <si>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</si>
  <si>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</si>
  <si>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</si>
  <si>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</si>
  <si>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</si>
  <si>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</si>
  <si>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</si>
  <si>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</si>
  <si>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</si>
  <si>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</si>
  <si>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</si>
  <si>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</si>
  <si>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</si>
  <si>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</si>
  <si>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</si>
  <si>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</si>
  <si>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</si>
  <si>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</si>
  <si>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</si>
  <si>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</si>
  <si>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</si>
  <si>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</si>
  <si>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</si>
  <si>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</si>
  <si>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</si>
  <si>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</si>
  <si>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</si>
  <si>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</si>
  <si>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</si>
  <si>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</si>
  <si>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</si>
  <si>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</si>
  <si>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</si>
  <si>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</si>
  <si>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</si>
  <si>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</si>
  <si>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</si>
  <si>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</si>
  <si>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</si>
  <si>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</si>
  <si>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</si>
  <si>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</si>
  <si>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</si>
  <si>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</si>
  <si>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</si>
  <si>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</si>
  <si>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</si>
  <si>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</si>
  <si>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</si>
  <si>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</si>
  <si>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</si>
  <si>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</si>
  <si>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</si>
  <si>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</si>
  <si>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</si>
  <si>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</si>
  <si>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</si>
  <si>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</si>
  <si>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</si>
  <si>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</si>
  <si>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</si>
  <si>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</si>
  <si>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</si>
  <si>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</si>
  <si>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</si>
  <si>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</si>
  <si>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</si>
  <si>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</si>
  <si>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</si>
  <si>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</si>
  <si>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</si>
  <si>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</si>
  <si>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</si>
  <si>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</si>
  <si>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</si>
  <si>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</si>
  <si>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</si>
  <si>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</si>
  <si>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</si>
  <si>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</si>
  <si>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</si>
  <si>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</si>
  <si>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</si>
  <si>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</si>
  <si>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</si>
  <si>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</si>
  <si>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</si>
  <si>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</si>
  <si>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</si>
  <si>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</si>
  <si>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</si>
  <si>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</si>
  <si>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</si>
  <si>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</si>
  <si>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</si>
  <si>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</si>
  <si>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</si>
  <si>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</si>
  <si>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</si>
  <si>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</si>
  <si>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</si>
  <si>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</si>
  <si>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</si>
  <si>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</si>
  <si>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</si>
  <si>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</si>
  <si>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</si>
  <si>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</si>
  <si>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</si>
  <si>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</si>
  <si>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</si>
  <si>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</si>
  <si>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</si>
  <si>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</si>
  <si>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</si>
  <si>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</si>
  <si>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</si>
  <si>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</si>
  <si>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</si>
  <si>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</si>
  <si>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</si>
  <si>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</si>
  <si>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</si>
  <si>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</si>
  <si>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</si>
  <si>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</si>
  <si>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</si>
  <si>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</si>
  <si>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</si>
  <si>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</si>
  <si>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</si>
  <si>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</si>
  <si>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</si>
  <si>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</si>
  <si>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</si>
  <si>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</si>
  <si>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</si>
  <si>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</si>
  <si>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</si>
  <si>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</si>
  <si>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</si>
  <si>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</si>
  <si>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</si>
  <si>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</si>
  <si>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</si>
  <si>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</si>
  <si>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</si>
  <si>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</si>
  <si>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</si>
  <si>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</si>
  <si>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</si>
  <si>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</si>
  <si>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</si>
  <si>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</si>
  <si>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</si>
  <si>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</si>
  <si>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</si>
  <si>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</si>
  <si>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</si>
  <si>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</si>
  <si>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</si>
  <si>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</si>
  <si>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</si>
  <si>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</si>
  <si>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</si>
  <si>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</si>
  <si>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</si>
  <si>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</si>
  <si>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</si>
  <si>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</si>
  <si>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</si>
  <si>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</si>
  <si>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</si>
  <si>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</si>
  <si>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</si>
  <si>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</si>
  <si>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</si>
  <si>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</si>
  <si>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</si>
  <si>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</si>
  <si>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</si>
  <si>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</si>
  <si>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</si>
  <si>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</si>
  <si>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</si>
  <si>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</si>
  <si>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</si>
  <si>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</si>
  <si>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</si>
  <si>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</si>
  <si>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</si>
  <si>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</si>
  <si>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</si>
  <si>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</si>
  <si>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</si>
  <si>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</si>
  <si>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</si>
  <si>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</si>
  <si>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</si>
  <si>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</si>
  <si>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</si>
  <si>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</si>
  <si>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</si>
  <si>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</si>
  <si>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</si>
  <si>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</si>
  <si>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</si>
  <si>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</si>
  <si>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</si>
  <si>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</si>
  <si>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</si>
  <si>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</si>
  <si>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</si>
  <si>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</si>
  <si>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</si>
  <si>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</si>
  <si>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</si>
  <si>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</si>
  <si>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</si>
  <si>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</si>
  <si>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</si>
  <si>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</si>
  <si>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</si>
  <si>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</si>
  <si>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</si>
  <si>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</si>
  <si>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</si>
  <si>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</si>
  <si>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</si>
  <si>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</si>
  <si>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</si>
  <si>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</si>
  <si>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</si>
  <si>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</si>
  <si>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</si>
  <si>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</si>
  <si>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</si>
  <si>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</si>
  <si>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</si>
  <si>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</si>
  <si>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</si>
  <si>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</si>
  <si>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</si>
  <si>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</si>
  <si>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</si>
  <si>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</si>
  <si>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</si>
  <si>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</si>
  <si>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</si>
  <si>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</si>
  <si>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</si>
  <si>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</si>
  <si>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</si>
  <si>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</si>
  <si>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</si>
  <si>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</si>
  <si>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</si>
  <si>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</si>
  <si>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</si>
  <si>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</si>
  <si>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</si>
  <si>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</si>
  <si>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</si>
  <si>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</si>
  <si>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</si>
  <si>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</si>
  <si>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</si>
  <si>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</si>
  <si>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</si>
  <si>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</si>
  <si>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</si>
  <si>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</si>
  <si>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</si>
  <si>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</si>
  <si>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</si>
  <si>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</si>
  <si>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</si>
  <si>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</si>
  <si>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</si>
  <si>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</si>
  <si>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</si>
  <si>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</si>
  <si>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</si>
  <si>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</si>
  <si>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</si>
  <si>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</si>
  <si>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</si>
  <si>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</si>
  <si>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</si>
  <si>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</si>
  <si>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</si>
  <si>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</si>
  <si>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</si>
  <si>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</si>
  <si>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</si>
  <si>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</si>
  <si>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</si>
  <si>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</si>
  <si>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</si>
  <si>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</si>
  <si>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</si>
  <si>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</si>
  <si>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</si>
  <si>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</si>
  <si>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</si>
  <si>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</si>
  <si>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</si>
  <si>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</si>
  <si>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</si>
  <si>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</si>
  <si>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</si>
  <si>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</si>
  <si>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</si>
  <si>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</si>
  <si>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</si>
  <si>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</si>
  <si>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</si>
  <si>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</si>
  <si>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</si>
  <si>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</si>
  <si>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</si>
  <si>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</si>
  <si>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</si>
  <si>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</si>
  <si>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</si>
  <si>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</si>
  <si>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</si>
  <si>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</si>
  <si>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</si>
  <si>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</si>
  <si>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</si>
  <si>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</si>
  <si>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</si>
  <si>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</si>
  <si>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</si>
  <si>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</si>
  <si>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</si>
  <si>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</si>
  <si>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</si>
  <si>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</si>
  <si>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</si>
  <si>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</si>
  <si>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</si>
  <si>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</si>
  <si>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</si>
  <si>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</si>
  <si>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</si>
  <si>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</si>
  <si>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</si>
  <si>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</si>
  <si>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</si>
  <si>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</si>
  <si>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</si>
  <si>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</si>
  <si>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</si>
  <si>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</si>
  <si>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</si>
  <si>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</si>
  <si>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</si>
  <si>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</si>
  <si>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</si>
  <si>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</si>
  <si>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</si>
  <si>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</si>
  <si>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</si>
  <si>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</si>
  <si>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</si>
  <si>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</si>
  <si>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</si>
  <si>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</si>
  <si>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</si>
  <si>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</si>
  <si>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</si>
  <si>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</si>
  <si>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</si>
  <si>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</si>
  <si>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</si>
  <si>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</si>
  <si>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</si>
  <si>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</si>
  <si>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</si>
  <si>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</si>
  <si>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</si>
  <si>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</si>
  <si>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</si>
  <si>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</si>
  <si>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</si>
  <si>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</si>
  <si>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</si>
  <si>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</si>
  <si>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</si>
  <si>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</si>
  <si>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</si>
  <si>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</si>
  <si>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</si>
  <si>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</si>
  <si>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</si>
  <si>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</si>
  <si>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</si>
  <si>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</si>
  <si>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</si>
  <si>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</si>
  <si>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</si>
  <si>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</si>
  <si>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</si>
  <si>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</si>
  <si>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</si>
  <si>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</si>
  <si>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</si>
  <si>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</si>
  <si>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</si>
  <si>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</si>
  <si>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</si>
  <si>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</si>
  <si>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</si>
  <si>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</si>
  <si>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</si>
  <si>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</si>
  <si>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</si>
  <si>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</si>
  <si>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</si>
  <si>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</si>
  <si>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</si>
  <si>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</si>
  <si>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</si>
  <si>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</si>
  <si>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</si>
  <si>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</si>
  <si>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</si>
  <si>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</si>
  <si>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</si>
  <si>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</si>
  <si>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</si>
  <si>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</si>
  <si>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</si>
  <si>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</si>
  <si>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</si>
  <si>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</si>
  <si>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</si>
  <si>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</si>
  <si>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</si>
  <si>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</si>
  <si>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</si>
  <si>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</si>
  <si>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</si>
  <si>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</si>
  <si>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</si>
  <si>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</si>
  <si>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</si>
  <si>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</si>
  <si>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</si>
  <si>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</si>
  <si>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</si>
  <si>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</si>
  <si>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</si>
  <si>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</si>
  <si>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</si>
  <si>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</si>
  <si>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</si>
  <si>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</si>
  <si>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</si>
  <si>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</si>
  <si>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</si>
  <si>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</si>
  <si>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</si>
  <si>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</si>
  <si>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</si>
  <si>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</si>
  <si>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</si>
  <si>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</si>
  <si>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</si>
  <si>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</si>
  <si>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</si>
  <si>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</si>
  <si>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</si>
  <si>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</si>
  <si>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</si>
  <si>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</si>
  <si>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</si>
  <si>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</si>
  <si>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</si>
  <si>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</si>
  <si>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</si>
  <si>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</si>
  <si>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</si>
  <si>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</si>
  <si>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</si>
  <si>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</si>
  <si>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</si>
  <si>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</si>
  <si>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</si>
  <si>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</si>
  <si>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</si>
  <si>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</si>
  <si>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</si>
  <si>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</si>
  <si>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</si>
  <si>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</si>
  <si>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</si>
  <si>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</si>
  <si>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</si>
  <si>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</si>
  <si>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</si>
  <si>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</si>
  <si>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</si>
  <si>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</si>
  <si>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</si>
  <si>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</si>
  <si>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</si>
  <si>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</si>
  <si>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</si>
  <si>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</si>
  <si>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</si>
  <si>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</si>
  <si>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</si>
  <si>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</si>
  <si>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</si>
  <si>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</si>
  <si>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</si>
  <si>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</si>
  <si>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</si>
  <si>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</si>
  <si>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</si>
  <si>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</si>
  <si>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</si>
  <si>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</si>
  <si>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</si>
  <si>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</si>
  <si>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</si>
  <si>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</si>
  <si>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</si>
  <si>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</si>
  <si>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</si>
  <si>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</si>
  <si>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</si>
  <si>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</si>
  <si>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</si>
  <si>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</si>
  <si>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</si>
  <si>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</si>
  <si>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</si>
  <si>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</si>
  <si>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</si>
  <si>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</si>
  <si>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</si>
  <si>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</si>
  <si>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</si>
  <si>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</si>
  <si>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</si>
  <si>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</si>
  <si>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</si>
  <si>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</si>
  <si>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</si>
  <si>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</si>
  <si>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</si>
  <si>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</si>
  <si>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</si>
  <si>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</si>
  <si>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</si>
  <si>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</si>
  <si>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</si>
  <si>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</si>
  <si>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</si>
  <si>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</si>
  <si>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</si>
  <si>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</si>
  <si>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</si>
  <si>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</si>
  <si>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</si>
  <si>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</si>
  <si>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</si>
  <si>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</si>
  <si>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</si>
  <si>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</si>
  <si>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</si>
  <si>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</si>
  <si>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</si>
  <si>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</si>
  <si>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</si>
  <si>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</si>
  <si>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</si>
  <si>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</si>
  <si>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</si>
  <si>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</si>
  <si>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</si>
  <si>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</si>
  <si>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</si>
  <si>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</si>
  <si>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</si>
  <si>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</si>
  <si>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</si>
  <si>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</si>
  <si>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</si>
  <si>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</si>
  <si>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</si>
  <si>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</si>
  <si>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</si>
  <si>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</si>
  <si>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</si>
  <si>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</si>
  <si>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</si>
  <si>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</si>
  <si>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</si>
  <si>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</si>
  <si>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</si>
  <si>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</si>
  <si>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</si>
  <si>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</si>
  <si>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</si>
  <si>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</si>
  <si>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</si>
  <si>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</si>
  <si>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</si>
  <si>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</si>
  <si>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</si>
  <si>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</si>
  <si>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</si>
  <si>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</si>
  <si>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</si>
  <si>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</si>
  <si>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</si>
  <si>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</si>
  <si>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</si>
  <si>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</si>
  <si>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</si>
  <si>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</si>
  <si>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</si>
  <si>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</si>
  <si>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</si>
  <si>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</si>
  <si>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</si>
  <si>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</si>
  <si>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</si>
  <si>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</si>
  <si>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</si>
  <si>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</si>
  <si>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</si>
  <si>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</si>
  <si>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</si>
  <si>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</si>
  <si>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</si>
  <si>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</si>
  <si>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</si>
  <si>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</si>
  <si>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</si>
  <si>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</si>
  <si>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</si>
  <si>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</si>
  <si>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</si>
  <si>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</si>
  <si>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</si>
  <si>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</si>
  <si>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</si>
  <si>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</si>
  <si>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</si>
  <si>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</si>
  <si>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</si>
  <si>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</si>
  <si>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</si>
  <si>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</si>
  <si>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</si>
  <si>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</si>
  <si>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</si>
  <si>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</si>
  <si>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</si>
  <si>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</si>
  <si>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</si>
  <si>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</si>
  <si>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</si>
  <si>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</si>
  <si>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</si>
  <si>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</si>
  <si>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</si>
  <si>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</si>
  <si>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</si>
  <si>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</si>
  <si>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</si>
  <si>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</si>
  <si>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</si>
  <si>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</si>
  <si>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</si>
  <si>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</si>
  <si>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</si>
  <si>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</si>
  <si>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</si>
  <si>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</si>
  <si>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</si>
  <si>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</si>
  <si>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</si>
  <si>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</si>
  <si>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</si>
  <si>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</si>
  <si>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</si>
  <si>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</si>
  <si>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</si>
  <si>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</si>
  <si>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</si>
  <si>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</si>
  <si>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</si>
  <si>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</si>
  <si>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</si>
  <si>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</si>
  <si>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</si>
  <si>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</si>
  <si>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</si>
  <si>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</si>
  <si>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</si>
  <si>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</si>
  <si>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</si>
  <si>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</si>
  <si>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</si>
  <si>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</si>
  <si>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</si>
  <si>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</si>
  <si>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</si>
  <si>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</si>
  <si>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</si>
  <si>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</si>
  <si>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</si>
  <si>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</si>
  <si>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</si>
  <si>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</si>
  <si>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</si>
  <si>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</si>
  <si>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</si>
  <si>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</si>
  <si>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</si>
  <si>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</si>
  <si>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</si>
  <si>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</si>
  <si>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</si>
  <si>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</si>
  <si>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</si>
  <si>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</si>
  <si>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</si>
  <si>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</si>
  <si>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</si>
  <si>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</si>
  <si>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</si>
  <si>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</si>
  <si>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</si>
  <si>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</si>
  <si>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</si>
  <si>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</si>
  <si>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</si>
  <si>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</si>
  <si>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</si>
  <si>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</si>
  <si>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</si>
  <si>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</si>
  <si>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Stdseat002</t>
  </si>
  <si>
    <t>NOSeat001</t>
  </si>
  <si>
    <t>TWsiteWithMultiNativeTN_201731523738</t>
  </si>
  <si>
    <t>FName LName201731523738</t>
  </si>
  <si>
    <t>email_31523738@yopmail.com</t>
  </si>
  <si>
    <t>TWsiteWithMultiNativeTN_31523738</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</si>
</sst>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32" borderId="142" xfId="0" applyFill="1" applyBorder="1" applyAlignment="1" applyProtection="1">
      <alignment horizontal="center" vertical="center"/>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OLD%20LB%20SOA%20FILES/TWsiteWithMultiNativeTN_3000505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
      <sheetName val="Pre_Qual_Questionnaire_1"/>
      <sheetName val="Data Entry Instructions"/>
      <sheetName val="Features Not Supported by BVE"/>
      <sheetName val="valDat"/>
      <sheetName val="Dev"/>
      <sheetName val="Change History"/>
      <sheetName val="SOA Configurator"/>
      <sheetName val="Code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E2" t="str">
            <v>Panasonic TPA60 Dect Handset</v>
          </cell>
        </row>
        <row r="3">
          <cell r="AE3" t="str">
            <v>DECT Panasonic KX-TPA65</v>
          </cell>
        </row>
      </sheetData>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1" t="s">
        <v>1000</v>
      </c>
      <c r="D2" s="731"/>
      <c r="E2" s="731"/>
      <c r="F2" s="731"/>
      <c r="G2" s="731"/>
      <c r="H2" s="731"/>
      <c r="I2" s="731"/>
      <c r="J2" s="731"/>
      <c r="K2" s="731"/>
      <c r="L2" s="358"/>
    </row>
    <row r="3" spans="2:12" ht="12.75" thickBot="1">
      <c r="B3" s="359" t="s">
        <v>1015</v>
      </c>
      <c r="C3" s="417" t="s">
        <v>1994</v>
      </c>
      <c r="D3" s="418"/>
      <c r="E3" s="418"/>
      <c r="F3" s="418"/>
      <c r="G3" s="360"/>
      <c r="L3" s="419"/>
    </row>
    <row r="4" spans="2:12" ht="15.75" thickBot="1">
      <c r="B4" s="361"/>
      <c r="C4" s="362"/>
      <c r="D4" s="363"/>
      <c r="E4" s="362"/>
      <c r="F4" s="362"/>
      <c r="G4" s="362"/>
      <c r="H4" s="363"/>
      <c r="I4" s="362"/>
      <c r="J4" s="364"/>
      <c r="K4" s="364"/>
      <c r="L4" s="365"/>
    </row>
    <row r="5" spans="2:12" ht="15.75" thickBot="1">
      <c r="B5" s="719" t="s">
        <v>1016</v>
      </c>
      <c r="C5" s="720"/>
      <c r="D5" s="720"/>
      <c r="E5" s="720"/>
      <c r="F5" s="720"/>
      <c r="G5" s="720"/>
      <c r="H5" s="720"/>
      <c r="I5" s="720"/>
      <c r="J5" s="720"/>
      <c r="K5" s="720"/>
      <c r="L5" s="721"/>
    </row>
    <row r="6" spans="2:12" ht="14.25">
      <c r="B6" s="366"/>
      <c r="C6" s="367"/>
      <c r="D6" s="367"/>
      <c r="E6" s="367"/>
      <c r="F6" s="368"/>
      <c r="G6" s="368"/>
      <c r="H6" s="369"/>
      <c r="I6" s="370"/>
      <c r="J6" s="370"/>
      <c r="K6" s="370"/>
      <c r="L6" s="371"/>
    </row>
    <row r="7" spans="2:12">
      <c r="B7" s="372" t="s">
        <v>1017</v>
      </c>
      <c r="C7" s="373" t="s">
        <v>1994</v>
      </c>
      <c r="D7" s="374" t="s">
        <v>12</v>
      </c>
      <c r="E7" s="373">
        <v>9831523738</v>
      </c>
      <c r="F7" s="421"/>
      <c r="G7" s="421"/>
      <c r="H7" s="375"/>
      <c r="I7" s="375"/>
      <c r="J7" s="422"/>
      <c r="K7" s="422"/>
      <c r="L7" s="423"/>
    </row>
    <row r="8" spans="2:12">
      <c r="B8" s="372" t="s">
        <v>8</v>
      </c>
      <c r="C8" s="373"/>
      <c r="D8" s="374" t="s">
        <v>1018</v>
      </c>
      <c r="E8" s="373">
        <v>9831523738</v>
      </c>
      <c r="F8" s="421"/>
      <c r="G8" s="421"/>
      <c r="H8" s="376"/>
      <c r="I8" s="374"/>
      <c r="J8" s="421"/>
      <c r="K8" s="421"/>
      <c r="L8" s="424"/>
    </row>
    <row r="9" spans="2:12">
      <c r="B9" s="372" t="s">
        <v>9</v>
      </c>
      <c r="C9" s="373" t="s">
        <v>1975</v>
      </c>
      <c r="D9" s="374" t="s">
        <v>1019</v>
      </c>
      <c r="E9" s="373">
        <v>9831523738</v>
      </c>
      <c r="F9" s="421"/>
      <c r="G9" s="421"/>
      <c r="H9" s="376"/>
      <c r="I9" s="374"/>
      <c r="J9" s="421"/>
      <c r="K9" s="421"/>
      <c r="L9" s="424"/>
    </row>
    <row r="10" spans="2:12">
      <c r="B10" s="372" t="s">
        <v>10</v>
      </c>
      <c r="C10" s="373"/>
      <c r="D10" s="374" t="s">
        <v>15</v>
      </c>
      <c r="E10" s="373" t="s">
        <v>1996</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9" t="s">
        <v>1020</v>
      </c>
      <c r="C15" s="732"/>
      <c r="D15" s="732"/>
      <c r="E15" s="732"/>
      <c r="F15" s="732"/>
      <c r="G15" s="732"/>
      <c r="H15" s="732"/>
      <c r="I15" s="732"/>
      <c r="J15" s="732"/>
      <c r="K15" s="732"/>
      <c r="L15" s="733"/>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4" t="s">
        <v>1031</v>
      </c>
      <c r="G19" s="734"/>
      <c r="H19" s="734"/>
      <c r="I19" s="374"/>
      <c r="J19" s="388"/>
      <c r="K19" s="388"/>
      <c r="L19" s="389"/>
    </row>
    <row r="20" spans="2:12" ht="15">
      <c r="B20" s="385"/>
      <c r="C20" s="384" t="s">
        <v>1032</v>
      </c>
      <c r="D20" s="460">
        <f ca="1">'Sales Order Form 2'!AN11</f>
        <v>203.60000000000002</v>
      </c>
      <c r="E20" s="461">
        <f ca="1">'Sales Order Form 2'!AO11</f>
        <v>99</v>
      </c>
      <c r="F20" s="735">
        <f ca="1">'Sales Order Form 2'!AP11</f>
        <v>119.8</v>
      </c>
      <c r="G20" s="735">
        <f>'Sales Order Form 2'!AS11</f>
        <v>0</v>
      </c>
      <c r="H20" s="736">
        <f>'Sales Order Form 2'!AT11</f>
        <v>0</v>
      </c>
      <c r="I20" s="374"/>
      <c r="J20" s="388"/>
      <c r="K20" s="388"/>
      <c r="L20" s="389"/>
    </row>
    <row r="21" spans="2:12" ht="15">
      <c r="B21" s="385"/>
      <c r="C21" s="384" t="s">
        <v>1034</v>
      </c>
      <c r="D21" s="462">
        <f ca="1">'Sales Order Form 2'!AN12</f>
        <v>0</v>
      </c>
      <c r="E21" s="463">
        <f ca="1">'Sales Order Form 2'!AO12</f>
        <v>0</v>
      </c>
      <c r="F21" s="717">
        <f ca="1">'Sales Order Form 2'!AP12</f>
        <v>0</v>
      </c>
      <c r="G21" s="717">
        <f>'Sales Order Form 2'!AS12</f>
        <v>0</v>
      </c>
      <c r="H21" s="718">
        <f>'Sales Order Form 2'!AT12</f>
        <v>0</v>
      </c>
      <c r="I21" s="374"/>
      <c r="J21" s="388"/>
      <c r="K21" s="388"/>
      <c r="L21" s="389"/>
    </row>
    <row r="22" spans="2:12" ht="15">
      <c r="B22" s="385"/>
      <c r="C22" s="384" t="s">
        <v>1035</v>
      </c>
      <c r="D22" s="462">
        <f ca="1">'Sales Order Form 2'!AN13</f>
        <v>0</v>
      </c>
      <c r="E22" s="463">
        <f ca="1">'Sales Order Form 2'!AO13</f>
        <v>0</v>
      </c>
      <c r="F22" s="717">
        <f ca="1">'Sales Order Form 2'!AP13</f>
        <v>0</v>
      </c>
      <c r="G22" s="717">
        <f>'Sales Order Form 2'!AS13</f>
        <v>0</v>
      </c>
      <c r="H22" s="718">
        <f>'Sales Order Form 2'!AT13</f>
        <v>0</v>
      </c>
      <c r="I22" s="374"/>
      <c r="J22" s="388"/>
      <c r="K22" s="388"/>
      <c r="L22" s="389"/>
    </row>
    <row r="23" spans="2:12" ht="15">
      <c r="B23" s="385"/>
      <c r="C23" s="384" t="s">
        <v>1036</v>
      </c>
      <c r="D23" s="462">
        <f ca="1">'Sales Order Form 2'!AN14</f>
        <v>0</v>
      </c>
      <c r="E23" s="463">
        <f ca="1">'Sales Order Form 2'!AO14</f>
        <v>0</v>
      </c>
      <c r="F23" s="717">
        <f ca="1">'Sales Order Form 2'!AP14</f>
        <v>0</v>
      </c>
      <c r="G23" s="717">
        <f>'Sales Order Form 2'!AS14</f>
        <v>0</v>
      </c>
      <c r="H23" s="718">
        <f>'Sales Order Form 2'!AT14</f>
        <v>0</v>
      </c>
      <c r="I23" s="374"/>
      <c r="J23" s="388"/>
      <c r="K23" s="388"/>
      <c r="L23" s="389"/>
    </row>
    <row r="24" spans="2:12" ht="15">
      <c r="B24" s="385"/>
      <c r="C24" s="384" t="s">
        <v>1037</v>
      </c>
      <c r="D24" s="462">
        <f ca="1">'Sales Order Form 2'!AN15</f>
        <v>0</v>
      </c>
      <c r="E24" s="463">
        <f ca="1">'Sales Order Form 2'!AO15</f>
        <v>0</v>
      </c>
      <c r="F24" s="717">
        <f ca="1">'Sales Order Form 2'!AP15</f>
        <v>0</v>
      </c>
      <c r="G24" s="717">
        <f>'Sales Order Form 2'!AS15</f>
        <v>0</v>
      </c>
      <c r="H24" s="718">
        <f>'Sales Order Form 2'!AT15</f>
        <v>0</v>
      </c>
      <c r="I24" s="374"/>
      <c r="J24" s="388"/>
      <c r="K24" s="388"/>
      <c r="L24" s="389"/>
    </row>
    <row r="25" spans="2:12" ht="15">
      <c r="B25" s="385"/>
      <c r="C25" s="384" t="s">
        <v>1038</v>
      </c>
      <c r="D25" s="462">
        <f ca="1">'Sales Order Form 2'!AN16</f>
        <v>0</v>
      </c>
      <c r="E25" s="463">
        <f ca="1">'Sales Order Form 2'!AO16</f>
        <v>0</v>
      </c>
      <c r="F25" s="717">
        <f ca="1">'Sales Order Form 2'!AP16</f>
        <v>0</v>
      </c>
      <c r="G25" s="717">
        <f>'Sales Order Form 2'!AS16</f>
        <v>0</v>
      </c>
      <c r="H25" s="718">
        <f>'Sales Order Form 2'!AT16</f>
        <v>0</v>
      </c>
      <c r="I25" s="374"/>
      <c r="J25" s="388"/>
      <c r="K25" s="388"/>
      <c r="L25" s="389"/>
    </row>
    <row r="26" spans="2:12" ht="15">
      <c r="B26" s="385"/>
      <c r="C26" s="384" t="s">
        <v>1039</v>
      </c>
      <c r="D26" s="462">
        <f ca="1">'Sales Order Form 2'!AN17</f>
        <v>0</v>
      </c>
      <c r="E26" s="463">
        <f ca="1">'Sales Order Form 2'!AO17</f>
        <v>0</v>
      </c>
      <c r="F26" s="717">
        <f ca="1">'Sales Order Form 2'!AP17</f>
        <v>0</v>
      </c>
      <c r="G26" s="717">
        <f>'Sales Order Form 2'!AS17</f>
        <v>0</v>
      </c>
      <c r="H26" s="718">
        <f>'Sales Order Form 2'!AT17</f>
        <v>0</v>
      </c>
      <c r="I26" s="374"/>
      <c r="J26" s="388"/>
      <c r="K26" s="388"/>
      <c r="L26" s="389"/>
    </row>
    <row r="27" spans="2:12" ht="15">
      <c r="B27" s="385"/>
      <c r="C27" s="384" t="s">
        <v>1040</v>
      </c>
      <c r="D27" s="462">
        <f ca="1">'Sales Order Form 2'!AN18</f>
        <v>0</v>
      </c>
      <c r="E27" s="463">
        <f ca="1">'Sales Order Form 2'!AO18</f>
        <v>0</v>
      </c>
      <c r="F27" s="717">
        <f ca="1">'Sales Order Form 2'!AP18</f>
        <v>0</v>
      </c>
      <c r="G27" s="717">
        <f>'Sales Order Form 2'!AS18</f>
        <v>0</v>
      </c>
      <c r="H27" s="718">
        <f>'Sales Order Form 2'!AT18</f>
        <v>0</v>
      </c>
      <c r="I27" s="374"/>
      <c r="J27" s="388"/>
      <c r="K27" s="388"/>
      <c r="L27" s="389"/>
    </row>
    <row r="28" spans="2:12" ht="15">
      <c r="B28" s="385"/>
      <c r="C28" s="384" t="s">
        <v>1041</v>
      </c>
      <c r="D28" s="462">
        <f ca="1">'Sales Order Form 2'!AN19</f>
        <v>0</v>
      </c>
      <c r="E28" s="463">
        <f ca="1">'Sales Order Form 2'!AO19</f>
        <v>0</v>
      </c>
      <c r="F28" s="717">
        <f ca="1">'Sales Order Form 2'!AP19</f>
        <v>0</v>
      </c>
      <c r="G28" s="717">
        <f>'Sales Order Form 2'!AS19</f>
        <v>0</v>
      </c>
      <c r="H28" s="718">
        <f>'Sales Order Form 2'!AT19</f>
        <v>0</v>
      </c>
      <c r="I28" s="374"/>
      <c r="J28" s="388"/>
      <c r="K28" s="388"/>
      <c r="L28" s="389"/>
    </row>
    <row r="29" spans="2:12" ht="15">
      <c r="B29" s="385"/>
      <c r="C29" s="384" t="s">
        <v>1042</v>
      </c>
      <c r="D29" s="462">
        <f ca="1">'Sales Order Form 2'!AN20</f>
        <v>0</v>
      </c>
      <c r="E29" s="463">
        <f ca="1">'Sales Order Form 2'!AO20</f>
        <v>0</v>
      </c>
      <c r="F29" s="717">
        <f ca="1">'Sales Order Form 2'!AP20</f>
        <v>0</v>
      </c>
      <c r="G29" s="717">
        <f>'Sales Order Form 2'!AS20</f>
        <v>0</v>
      </c>
      <c r="H29" s="718">
        <f>'Sales Order Form 2'!AT20</f>
        <v>0</v>
      </c>
      <c r="I29" s="374"/>
      <c r="J29" s="388"/>
      <c r="K29" s="388"/>
      <c r="L29" s="389"/>
    </row>
    <row r="30" spans="2:12" ht="15">
      <c r="B30" s="385"/>
      <c r="C30" s="384" t="s">
        <v>1043</v>
      </c>
      <c r="D30" s="462">
        <f ca="1">'Sales Order Form 2'!AN21</f>
        <v>0</v>
      </c>
      <c r="E30" s="463">
        <f ca="1">'Sales Order Form 2'!AO21</f>
        <v>0</v>
      </c>
      <c r="F30" s="717">
        <f ca="1">'Sales Order Form 2'!AP21</f>
        <v>0</v>
      </c>
      <c r="G30" s="717">
        <f>'Sales Order Form 2'!AS21</f>
        <v>0</v>
      </c>
      <c r="H30" s="718">
        <f>'Sales Order Form 2'!AT21</f>
        <v>0</v>
      </c>
      <c r="I30" s="374"/>
      <c r="J30" s="388"/>
      <c r="K30" s="388"/>
      <c r="L30" s="389"/>
    </row>
    <row r="31" spans="2:12" ht="15">
      <c r="B31" s="385"/>
      <c r="C31" s="384" t="s">
        <v>1044</v>
      </c>
      <c r="D31" s="462">
        <f ca="1">'Sales Order Form 2'!AN22</f>
        <v>0</v>
      </c>
      <c r="E31" s="463">
        <f ca="1">'Sales Order Form 2'!AO22</f>
        <v>0</v>
      </c>
      <c r="F31" s="717">
        <f ca="1">'Sales Order Form 2'!AP22</f>
        <v>0</v>
      </c>
      <c r="G31" s="717">
        <f>'Sales Order Form 2'!AS22</f>
        <v>0</v>
      </c>
      <c r="H31" s="718">
        <f>'Sales Order Form 2'!AT22</f>
        <v>0</v>
      </c>
      <c r="I31" s="374"/>
      <c r="J31" s="388"/>
      <c r="K31" s="388"/>
      <c r="L31" s="389"/>
    </row>
    <row r="32" spans="2:12" ht="15">
      <c r="B32" s="385"/>
      <c r="C32" s="384" t="s">
        <v>1045</v>
      </c>
      <c r="D32" s="462">
        <f ca="1">'Sales Order Form 2'!AN23</f>
        <v>0</v>
      </c>
      <c r="E32" s="463">
        <f ca="1">'Sales Order Form 2'!AO23</f>
        <v>0</v>
      </c>
      <c r="F32" s="717">
        <f ca="1">'Sales Order Form 2'!AP23</f>
        <v>0</v>
      </c>
      <c r="G32" s="717">
        <f>'Sales Order Form 2'!AS23</f>
        <v>0</v>
      </c>
      <c r="H32" s="718">
        <f>'Sales Order Form 2'!AT23</f>
        <v>0</v>
      </c>
      <c r="I32" s="374"/>
      <c r="J32" s="388"/>
      <c r="K32" s="388"/>
      <c r="L32" s="389"/>
    </row>
    <row r="33" spans="2:12" ht="15">
      <c r="B33" s="385"/>
      <c r="C33" s="384" t="s">
        <v>1046</v>
      </c>
      <c r="D33" s="462">
        <f ca="1">'Sales Order Form 2'!AN24</f>
        <v>0</v>
      </c>
      <c r="E33" s="463">
        <f ca="1">'Sales Order Form 2'!AO24</f>
        <v>0</v>
      </c>
      <c r="F33" s="717">
        <f ca="1">'Sales Order Form 2'!AP24</f>
        <v>0</v>
      </c>
      <c r="G33" s="717">
        <f>'Sales Order Form 2'!AS24</f>
        <v>0</v>
      </c>
      <c r="H33" s="718">
        <f>'Sales Order Form 2'!AT24</f>
        <v>0</v>
      </c>
      <c r="I33" s="374"/>
      <c r="J33" s="388"/>
      <c r="K33" s="388"/>
      <c r="L33" s="389"/>
    </row>
    <row r="34" spans="2:12" ht="15">
      <c r="B34" s="385"/>
      <c r="C34" s="384" t="s">
        <v>1047</v>
      </c>
      <c r="D34" s="462">
        <f ca="1">'Sales Order Form 2'!AN25</f>
        <v>0</v>
      </c>
      <c r="E34" s="463">
        <f ca="1">'Sales Order Form 2'!AO25</f>
        <v>0</v>
      </c>
      <c r="F34" s="717">
        <f ca="1">'Sales Order Form 2'!AP25</f>
        <v>0</v>
      </c>
      <c r="G34" s="717">
        <f>'Sales Order Form 2'!AS25</f>
        <v>0</v>
      </c>
      <c r="H34" s="718">
        <f>'Sales Order Form 2'!AT25</f>
        <v>0</v>
      </c>
      <c r="I34" s="374"/>
      <c r="J34" s="388"/>
      <c r="K34" s="388"/>
      <c r="L34" s="389"/>
    </row>
    <row r="35" spans="2:12" ht="15">
      <c r="B35" s="385"/>
      <c r="C35" s="384" t="s">
        <v>1048</v>
      </c>
      <c r="D35" s="462">
        <f ca="1">'Sales Order Form 2'!AN26</f>
        <v>0</v>
      </c>
      <c r="E35" s="463">
        <f ca="1">'Sales Order Form 2'!AO26</f>
        <v>0</v>
      </c>
      <c r="F35" s="717">
        <f ca="1">'Sales Order Form 2'!AP26</f>
        <v>0</v>
      </c>
      <c r="G35" s="717">
        <f>'Sales Order Form 2'!AS26</f>
        <v>0</v>
      </c>
      <c r="H35" s="718">
        <f>'Sales Order Form 2'!AT26</f>
        <v>0</v>
      </c>
      <c r="I35" s="374"/>
      <c r="J35" s="388"/>
      <c r="K35" s="388"/>
      <c r="L35" s="389"/>
    </row>
    <row r="36" spans="2:12" ht="15">
      <c r="B36" s="385"/>
      <c r="C36" s="384" t="s">
        <v>1049</v>
      </c>
      <c r="D36" s="462">
        <f ca="1">'Sales Order Form 2'!AN27</f>
        <v>0</v>
      </c>
      <c r="E36" s="463">
        <f ca="1">'Sales Order Form 2'!AO27</f>
        <v>0</v>
      </c>
      <c r="F36" s="717">
        <f ca="1">'Sales Order Form 2'!AP27</f>
        <v>0</v>
      </c>
      <c r="G36" s="717">
        <f>'Sales Order Form 2'!AS27</f>
        <v>0</v>
      </c>
      <c r="H36" s="718">
        <f>'Sales Order Form 2'!AT27</f>
        <v>0</v>
      </c>
      <c r="I36" s="374"/>
      <c r="J36" s="388"/>
      <c r="K36" s="388"/>
      <c r="L36" s="389"/>
    </row>
    <row r="37" spans="2:12" ht="15">
      <c r="B37" s="385"/>
      <c r="C37" s="384" t="s">
        <v>1050</v>
      </c>
      <c r="D37" s="462">
        <f ca="1">'Sales Order Form 2'!AN28</f>
        <v>0</v>
      </c>
      <c r="E37" s="463">
        <f ca="1">'Sales Order Form 2'!AO28</f>
        <v>0</v>
      </c>
      <c r="F37" s="717">
        <f ca="1">'Sales Order Form 2'!AP28</f>
        <v>0</v>
      </c>
      <c r="G37" s="717">
        <f>'Sales Order Form 2'!AS28</f>
        <v>0</v>
      </c>
      <c r="H37" s="718">
        <f>'Sales Order Form 2'!AT28</f>
        <v>0</v>
      </c>
      <c r="I37" s="374"/>
      <c r="J37" s="388"/>
      <c r="K37" s="388"/>
      <c r="L37" s="389"/>
    </row>
    <row r="38" spans="2:12" ht="15">
      <c r="B38" s="385"/>
      <c r="C38" s="384" t="s">
        <v>1051</v>
      </c>
      <c r="D38" s="462">
        <f ca="1">'Sales Order Form 2'!AN29</f>
        <v>0</v>
      </c>
      <c r="E38" s="463">
        <f ca="1">'Sales Order Form 2'!AO29</f>
        <v>0</v>
      </c>
      <c r="F38" s="717">
        <f ca="1">'Sales Order Form 2'!AP29</f>
        <v>0</v>
      </c>
      <c r="G38" s="717">
        <f>'Sales Order Form 2'!AS29</f>
        <v>0</v>
      </c>
      <c r="H38" s="718">
        <f>'Sales Order Form 2'!AT29</f>
        <v>0</v>
      </c>
      <c r="I38" s="374"/>
      <c r="J38" s="388"/>
      <c r="K38" s="388"/>
      <c r="L38" s="389"/>
    </row>
    <row r="39" spans="2:12" ht="15">
      <c r="B39" s="385"/>
      <c r="C39" s="384" t="s">
        <v>1052</v>
      </c>
      <c r="D39" s="462">
        <f ca="1">'Sales Order Form 2'!AN30</f>
        <v>0</v>
      </c>
      <c r="E39" s="463">
        <f ca="1">'Sales Order Form 2'!AO30</f>
        <v>0</v>
      </c>
      <c r="F39" s="717">
        <f ca="1">'Sales Order Form 2'!AP30</f>
        <v>0</v>
      </c>
      <c r="G39" s="717">
        <f>'Sales Order Form 2'!AS30</f>
        <v>0</v>
      </c>
      <c r="H39" s="718">
        <f>'Sales Order Form 2'!AT30</f>
        <v>0</v>
      </c>
      <c r="I39" s="374"/>
      <c r="J39" s="388"/>
      <c r="K39" s="388"/>
      <c r="L39" s="389"/>
    </row>
    <row r="40" spans="2:12" ht="15">
      <c r="B40" s="385"/>
      <c r="C40" s="384" t="s">
        <v>1053</v>
      </c>
      <c r="D40" s="462">
        <f ca="1">'Sales Order Form 2'!AN31</f>
        <v>0</v>
      </c>
      <c r="E40" s="463">
        <f ca="1">'Sales Order Form 2'!AO31</f>
        <v>0</v>
      </c>
      <c r="F40" s="717">
        <f ca="1">'Sales Order Form 2'!AP31</f>
        <v>0</v>
      </c>
      <c r="G40" s="717">
        <f>'Sales Order Form 2'!AS31</f>
        <v>0</v>
      </c>
      <c r="H40" s="718">
        <f>'Sales Order Form 2'!AT31</f>
        <v>0</v>
      </c>
      <c r="I40" s="374"/>
      <c r="J40" s="388"/>
      <c r="K40" s="388"/>
      <c r="L40" s="389"/>
    </row>
    <row r="41" spans="2:12" ht="15">
      <c r="B41" s="385"/>
      <c r="C41" s="384" t="s">
        <v>1054</v>
      </c>
      <c r="D41" s="462">
        <f ca="1">'Sales Order Form 2'!AN32</f>
        <v>0</v>
      </c>
      <c r="E41" s="463">
        <f ca="1">'Sales Order Form 2'!AO32</f>
        <v>0</v>
      </c>
      <c r="F41" s="717">
        <f ca="1">'Sales Order Form 2'!AP32</f>
        <v>0</v>
      </c>
      <c r="G41" s="717">
        <f>'Sales Order Form 2'!AS32</f>
        <v>0</v>
      </c>
      <c r="H41" s="718">
        <f>'Sales Order Form 2'!AT32</f>
        <v>0</v>
      </c>
      <c r="I41" s="374"/>
      <c r="J41" s="388"/>
      <c r="K41" s="388"/>
      <c r="L41" s="389"/>
    </row>
    <row r="42" spans="2:12" ht="15">
      <c r="B42" s="385"/>
      <c r="C42" s="384" t="s">
        <v>1055</v>
      </c>
      <c r="D42" s="462">
        <f ca="1">'Sales Order Form 2'!AN33</f>
        <v>0</v>
      </c>
      <c r="E42" s="463">
        <f ca="1">'Sales Order Form 2'!AO33</f>
        <v>0</v>
      </c>
      <c r="F42" s="717">
        <f ca="1">'Sales Order Form 2'!AP33</f>
        <v>0</v>
      </c>
      <c r="G42" s="717">
        <f>'Sales Order Form 2'!AS33</f>
        <v>0</v>
      </c>
      <c r="H42" s="718">
        <f>'Sales Order Form 2'!AT33</f>
        <v>0</v>
      </c>
      <c r="I42" s="374"/>
      <c r="J42" s="388"/>
      <c r="K42" s="388"/>
      <c r="L42" s="389"/>
    </row>
    <row r="43" spans="2:12" ht="15">
      <c r="B43" s="385"/>
      <c r="C43" s="384" t="s">
        <v>1056</v>
      </c>
      <c r="D43" s="462">
        <f ca="1">'Sales Order Form 2'!AN34</f>
        <v>0</v>
      </c>
      <c r="E43" s="463">
        <f ca="1">'Sales Order Form 2'!AO34</f>
        <v>0</v>
      </c>
      <c r="F43" s="717">
        <f ca="1">'Sales Order Form 2'!AP34</f>
        <v>0</v>
      </c>
      <c r="G43" s="717">
        <f>'Sales Order Form 2'!AS34</f>
        <v>0</v>
      </c>
      <c r="H43" s="718">
        <f>'Sales Order Form 2'!AT34</f>
        <v>0</v>
      </c>
      <c r="I43" s="374"/>
      <c r="J43" s="388"/>
      <c r="K43" s="388"/>
      <c r="L43" s="389"/>
    </row>
    <row r="44" spans="2:12" ht="15">
      <c r="B44" s="385"/>
      <c r="C44" s="384" t="s">
        <v>1057</v>
      </c>
      <c r="D44" s="464">
        <f ca="1">'Sales Order Form 2'!AN35</f>
        <v>0</v>
      </c>
      <c r="E44" s="465">
        <f ca="1">'Sales Order Form 2'!AO35</f>
        <v>0</v>
      </c>
      <c r="F44" s="758">
        <f ca="1">'Sales Order Form 2'!AP35</f>
        <v>0</v>
      </c>
      <c r="G44" s="758">
        <f>'Sales Order Form 2'!AS35</f>
        <v>0</v>
      </c>
      <c r="H44" s="759">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99</v>
      </c>
      <c r="F46" s="757">
        <f ca="1">'Sales Order Form 2'!AP36</f>
        <v>119.8</v>
      </c>
      <c r="G46" s="757"/>
      <c r="H46" s="757"/>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9" t="s">
        <v>1021</v>
      </c>
      <c r="C50" s="720"/>
      <c r="D50" s="720"/>
      <c r="E50" s="720"/>
      <c r="F50" s="720"/>
      <c r="G50" s="720"/>
      <c r="H50" s="720"/>
      <c r="I50" s="720"/>
      <c r="J50" s="720"/>
      <c r="K50" s="720"/>
      <c r="L50" s="721"/>
    </row>
    <row r="51" spans="2:12" ht="28.5" customHeight="1">
      <c r="B51" s="722"/>
      <c r="C51" s="723"/>
      <c r="D51" s="723"/>
      <c r="E51" s="723"/>
      <c r="F51" s="723"/>
      <c r="G51" s="723"/>
      <c r="H51" s="723"/>
      <c r="I51" s="723"/>
      <c r="J51" s="723"/>
      <c r="K51" s="723"/>
      <c r="L51" s="724"/>
    </row>
    <row r="52" spans="2:12" ht="28.5" customHeight="1">
      <c r="B52" s="725"/>
      <c r="C52" s="726"/>
      <c r="D52" s="726"/>
      <c r="E52" s="726"/>
      <c r="F52" s="726"/>
      <c r="G52" s="726"/>
      <c r="H52" s="726"/>
      <c r="I52" s="726"/>
      <c r="J52" s="726"/>
      <c r="K52" s="726"/>
      <c r="L52" s="727"/>
    </row>
    <row r="53" spans="2:12" ht="28.5" customHeight="1" thickBot="1">
      <c r="B53" s="728"/>
      <c r="C53" s="729"/>
      <c r="D53" s="729"/>
      <c r="E53" s="729"/>
      <c r="F53" s="729"/>
      <c r="G53" s="729"/>
      <c r="H53" s="729"/>
      <c r="I53" s="729"/>
      <c r="J53" s="729"/>
      <c r="K53" s="729"/>
      <c r="L53" s="730"/>
    </row>
    <row r="54" spans="2:12" ht="15.75" thickBot="1">
      <c r="B54" s="719" t="s">
        <v>1022</v>
      </c>
      <c r="C54" s="720"/>
      <c r="D54" s="720"/>
      <c r="E54" s="720"/>
      <c r="F54" s="720"/>
      <c r="G54" s="720"/>
      <c r="H54" s="720"/>
      <c r="I54" s="720"/>
      <c r="J54" s="720"/>
      <c r="K54" s="720"/>
      <c r="L54" s="721"/>
    </row>
    <row r="55" spans="2:12" ht="409.5" customHeight="1">
      <c r="B55" s="739" t="s">
        <v>1329</v>
      </c>
      <c r="C55" s="740"/>
      <c r="D55" s="740"/>
      <c r="E55" s="740"/>
      <c r="F55" s="740"/>
      <c r="G55" s="740"/>
      <c r="H55" s="740"/>
      <c r="I55" s="740"/>
      <c r="J55" s="740"/>
      <c r="K55" s="740"/>
      <c r="L55" s="741"/>
    </row>
    <row r="56" spans="2:12" ht="15.75" customHeight="1" thickBot="1">
      <c r="B56" s="742" t="s">
        <v>1001</v>
      </c>
      <c r="C56" s="743"/>
      <c r="D56" s="743"/>
      <c r="E56" s="743"/>
      <c r="F56" s="743"/>
      <c r="G56" s="743"/>
      <c r="H56" s="743"/>
      <c r="I56" s="743"/>
      <c r="J56" s="743"/>
      <c r="K56" s="743"/>
      <c r="L56" s="744"/>
    </row>
    <row r="57" spans="2:12" ht="15.75" thickBot="1">
      <c r="B57" s="719" t="s">
        <v>1023</v>
      </c>
      <c r="C57" s="751"/>
      <c r="D57" s="752" t="s">
        <v>1024</v>
      </c>
      <c r="E57" s="720"/>
      <c r="F57" s="720"/>
      <c r="G57" s="720"/>
      <c r="H57" s="720"/>
      <c r="I57" s="720"/>
      <c r="J57" s="720"/>
      <c r="K57" s="720"/>
      <c r="L57" s="721"/>
    </row>
    <row r="58" spans="2:12" ht="30" customHeight="1">
      <c r="B58" s="415" t="s">
        <v>70</v>
      </c>
      <c r="C58" s="405"/>
      <c r="D58" s="416" t="s">
        <v>70</v>
      </c>
      <c r="E58" s="749"/>
      <c r="F58" s="749"/>
      <c r="G58" s="750"/>
      <c r="H58" s="416" t="s">
        <v>1025</v>
      </c>
      <c r="I58" s="753" t="str">
        <f>IF('Sales Order Form 3'!D121="","",'Sales Order Form 3'!D121)</f>
        <v>Allgower Karl</v>
      </c>
      <c r="J58" s="753"/>
      <c r="K58" s="753"/>
      <c r="L58" s="754"/>
    </row>
    <row r="59" spans="2:12" ht="22.5" customHeight="1">
      <c r="B59" s="406" t="s">
        <v>1029</v>
      </c>
      <c r="C59" s="407"/>
      <c r="D59" s="408" t="s">
        <v>1029</v>
      </c>
      <c r="E59" s="747"/>
      <c r="F59" s="747"/>
      <c r="G59" s="748"/>
      <c r="H59" s="408" t="s">
        <v>1026</v>
      </c>
      <c r="I59" s="755" t="str">
        <f>IF('Sales Order Form 3'!D123="","",'Sales Order Form 3'!D123)</f>
        <v>email_31523738@yopmail.com</v>
      </c>
      <c r="J59" s="755"/>
      <c r="K59" s="755"/>
      <c r="L59" s="756"/>
    </row>
    <row r="60" spans="2:12" ht="12">
      <c r="B60" s="406" t="s">
        <v>8</v>
      </c>
      <c r="C60" s="407"/>
      <c r="D60" s="408" t="s">
        <v>8</v>
      </c>
      <c r="E60" s="747"/>
      <c r="F60" s="747"/>
      <c r="G60" s="748"/>
      <c r="H60" s="408" t="s">
        <v>1027</v>
      </c>
      <c r="I60" s="755" t="str">
        <f>IFERROR('Sales Order Form 3'!D118,"")</f>
        <v>x-Test Corp</v>
      </c>
      <c r="J60" s="755"/>
      <c r="K60" s="755"/>
      <c r="L60" s="756"/>
    </row>
    <row r="61" spans="2:12" ht="15.75" customHeight="1" thickBot="1">
      <c r="B61" s="409" t="s">
        <v>16</v>
      </c>
      <c r="C61" s="410"/>
      <c r="D61" s="411" t="s">
        <v>16</v>
      </c>
      <c r="E61" s="745"/>
      <c r="F61" s="745"/>
      <c r="G61" s="746"/>
      <c r="H61" s="412" t="s">
        <v>1028</v>
      </c>
      <c r="I61" s="737" t="str">
        <f>IFERROR('Sales Order Form 3'!D119,"")</f>
        <v>Atlantic</v>
      </c>
      <c r="J61" s="737"/>
      <c r="K61" s="737"/>
      <c r="L61" s="738"/>
    </row>
    <row r="62" spans="2:12" ht="12.75">
      <c r="J62" s="469" t="str">
        <f ca="1">"Page "&amp;RIGHT(CELL("filename",A1),2)</f>
        <v>Page  1</v>
      </c>
      <c r="L62" s="428" t="str">
        <f>'Sales Order Form 3'!L136&amp;" "&amp;'Sales Order Form 3'!M136</f>
        <v>SOA Version: 1.40</v>
      </c>
    </row>
  </sheetData>
  <sheetProtection algorithmName="SHA-512" hashValue="XZq2J7gMqHgTdXPOep93zr7C0QxJlR2MmXpVCE7/stf3X4DqAVfnK6W88dex7BXf3FOV8ShMWkSPQoBiE1bRNg==" saltValue="Zzdu5xt6fVVaezQqclCvF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5" t="s">
        <v>1000</v>
      </c>
      <c r="F2" s="775"/>
      <c r="G2" s="775"/>
      <c r="H2" s="775"/>
      <c r="I2" s="775"/>
      <c r="J2" s="775"/>
      <c r="K2" s="775"/>
      <c r="L2" s="775"/>
      <c r="M2" s="775"/>
      <c r="N2" s="775"/>
      <c r="O2" s="775"/>
      <c r="P2" s="775"/>
      <c r="Q2" s="775"/>
      <c r="R2" s="775"/>
      <c r="S2" s="775"/>
      <c r="T2" s="775"/>
      <c r="U2" s="775"/>
      <c r="V2" s="775"/>
      <c r="W2" s="775"/>
      <c r="X2" s="775"/>
      <c r="Y2" s="775"/>
      <c r="Z2" s="775"/>
      <c r="AA2" s="775"/>
      <c r="AB2" s="775"/>
      <c r="AC2" s="775"/>
      <c r="AD2" s="775"/>
      <c r="AE2" s="775"/>
      <c r="AF2" s="775"/>
      <c r="AG2" s="775"/>
      <c r="AH2" s="775"/>
      <c r="AI2" s="775"/>
      <c r="AJ2" s="476"/>
      <c r="AK2" s="485"/>
      <c r="AL2" s="485"/>
      <c r="AM2" s="584"/>
      <c r="AN2" s="485"/>
      <c r="AO2" s="16"/>
      <c r="AP2" s="16"/>
      <c r="AQ2" s="14"/>
      <c r="AR2" s="17"/>
      <c r="AS2" s="8"/>
      <c r="AV2" s="8"/>
    </row>
    <row r="3" spans="1:51" ht="26.45" customHeight="1">
      <c r="B3" s="18"/>
      <c r="C3" s="19"/>
      <c r="D3" s="19"/>
      <c r="E3" s="776" t="s">
        <v>113</v>
      </c>
      <c r="F3" s="776"/>
      <c r="G3" s="776"/>
      <c r="H3" s="776"/>
      <c r="I3" s="776"/>
      <c r="J3" s="776"/>
      <c r="K3" s="776"/>
      <c r="L3" s="776"/>
      <c r="M3" s="776"/>
      <c r="N3" s="776"/>
      <c r="O3" s="776"/>
      <c r="P3" s="776"/>
      <c r="Q3" s="776"/>
      <c r="R3" s="776"/>
      <c r="S3" s="776"/>
      <c r="T3" s="776"/>
      <c r="U3" s="776"/>
      <c r="V3" s="776"/>
      <c r="W3" s="776"/>
      <c r="X3" s="776"/>
      <c r="Y3" s="776"/>
      <c r="Z3" s="776"/>
      <c r="AA3" s="776"/>
      <c r="AB3" s="776"/>
      <c r="AC3" s="776"/>
      <c r="AD3" s="776"/>
      <c r="AE3" s="776"/>
      <c r="AF3" s="776"/>
      <c r="AG3" s="776"/>
      <c r="AH3" s="776"/>
      <c r="AI3" s="776"/>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7"/>
      <c r="S5" s="777"/>
      <c r="T5" s="777"/>
      <c r="U5" s="777"/>
      <c r="V5" s="777"/>
      <c r="W5" s="777"/>
      <c r="X5" s="778"/>
      <c r="Y5" s="778"/>
      <c r="Z5" s="778"/>
      <c r="AA5" s="778"/>
      <c r="AB5" s="778"/>
      <c r="AC5" s="778"/>
      <c r="AD5" s="778"/>
      <c r="AE5" s="778"/>
      <c r="AF5" s="778"/>
      <c r="AG5" s="778"/>
      <c r="AH5" s="778"/>
      <c r="AI5" s="778"/>
      <c r="AJ5" s="778"/>
      <c r="AK5" s="778"/>
      <c r="AL5" s="778"/>
      <c r="AM5" s="778"/>
      <c r="AN5" s="778"/>
      <c r="AO5" s="778"/>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71"/>
      <c r="Y7" s="771"/>
      <c r="Z7" s="771"/>
      <c r="AA7" s="771"/>
      <c r="AB7" s="771"/>
      <c r="AC7" s="771"/>
      <c r="AD7" s="771"/>
      <c r="AE7" s="771"/>
      <c r="AF7" s="771"/>
      <c r="AG7" s="771"/>
      <c r="AH7" s="771"/>
      <c r="AI7" s="771"/>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1"/>
      <c r="Y8" s="771"/>
      <c r="Z8" s="771"/>
      <c r="AA8" s="771"/>
      <c r="AB8" s="771"/>
      <c r="AC8" s="771"/>
      <c r="AD8" s="771"/>
      <c r="AE8" s="771"/>
      <c r="AF8" s="771"/>
      <c r="AG8" s="771"/>
      <c r="AH8" s="771"/>
      <c r="AI8" s="771"/>
      <c r="AJ8" s="475"/>
      <c r="AK8" s="484"/>
      <c r="AL8" s="484"/>
      <c r="AM8" s="583"/>
      <c r="AN8" s="484"/>
      <c r="AO8" s="19"/>
      <c r="AP8" s="19"/>
      <c r="AQ8" s="19"/>
      <c r="AR8" s="109"/>
      <c r="AS8" s="8"/>
      <c r="AV8" s="8"/>
    </row>
    <row r="9" spans="1:51" ht="17.45" customHeight="1" thickBot="1">
      <c r="B9" s="21"/>
      <c r="C9" s="772"/>
      <c r="D9" s="772"/>
      <c r="E9" s="11"/>
      <c r="F9" s="11"/>
      <c r="G9" s="11"/>
      <c r="H9" s="11"/>
      <c r="I9" s="11"/>
      <c r="J9" s="11"/>
      <c r="K9" s="11"/>
      <c r="L9" s="11" t="s">
        <v>19</v>
      </c>
      <c r="M9" s="11" t="s">
        <v>19</v>
      </c>
      <c r="N9" s="8"/>
      <c r="O9" s="8"/>
      <c r="P9" s="8"/>
      <c r="Q9" s="8"/>
      <c r="R9" s="8"/>
      <c r="S9" s="11"/>
      <c r="T9" s="11"/>
      <c r="U9" s="779" t="s">
        <v>67</v>
      </c>
      <c r="V9" s="780"/>
      <c r="W9" s="780"/>
      <c r="X9" s="780"/>
      <c r="Y9" s="780"/>
      <c r="Z9" s="780"/>
      <c r="AA9" s="780"/>
      <c r="AB9" s="780"/>
      <c r="AC9" s="780"/>
      <c r="AD9" s="780"/>
      <c r="AE9" s="780"/>
      <c r="AF9" s="780"/>
      <c r="AG9" s="780"/>
      <c r="AH9" s="780"/>
      <c r="AI9" s="780"/>
      <c r="AJ9" s="780"/>
      <c r="AK9" s="780"/>
      <c r="AL9" s="781"/>
      <c r="AM9" s="586"/>
      <c r="AN9" s="779" t="s">
        <v>20</v>
      </c>
      <c r="AO9" s="780"/>
      <c r="AP9" s="781"/>
      <c r="AS9" s="55"/>
      <c r="AV9" s="8"/>
    </row>
    <row r="10" spans="1:51" s="27" customFormat="1" ht="84.75" customHeight="1" thickBot="1">
      <c r="B10" s="218" t="s">
        <v>1059</v>
      </c>
      <c r="C10" s="773" t="s">
        <v>21</v>
      </c>
      <c r="D10" s="774"/>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2" t="str">
        <f t="shared" ref="C11:C35" ca="1" si="0">IF(INDIRECT("'Sales Order Form "&amp;($B11)&amp;"'!$D$6")="","",INDIRECT("'Sales Order Form "&amp;($B11)&amp;"'!$D$6"))</f>
        <v>TWsiteWithMultiNativeTN_201731523738</v>
      </c>
      <c r="D11" s="78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8" t="str">
        <f t="shared" ca="1" si="0"/>
        <v/>
      </c>
      <c r="D12" s="7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8" t="str">
        <f t="shared" ca="1" si="0"/>
        <v/>
      </c>
      <c r="D13" s="7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8" t="str">
        <f t="shared" ca="1" si="0"/>
        <v/>
      </c>
      <c r="D14" s="7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8" t="str">
        <f t="shared" ca="1" si="0"/>
        <v/>
      </c>
      <c r="D15" s="7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8" t="str">
        <f t="shared" ca="1" si="0"/>
        <v/>
      </c>
      <c r="D16" s="7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8" t="str">
        <f t="shared" ca="1" si="0"/>
        <v/>
      </c>
      <c r="D17" s="7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8" t="str">
        <f t="shared" ca="1" si="0"/>
        <v/>
      </c>
      <c r="D18" s="7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8" t="str">
        <f t="shared" ca="1" si="0"/>
        <v/>
      </c>
      <c r="D19" s="7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8" t="str">
        <f t="shared" ca="1" si="0"/>
        <v/>
      </c>
      <c r="D20" s="7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8" t="str">
        <f t="shared" ca="1" si="0"/>
        <v/>
      </c>
      <c r="D21" s="76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8" t="str">
        <f t="shared" ca="1" si="0"/>
        <v/>
      </c>
      <c r="D22" s="76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8" t="str">
        <f t="shared" ca="1" si="0"/>
        <v/>
      </c>
      <c r="D23" s="76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8" t="str">
        <f t="shared" ca="1" si="0"/>
        <v/>
      </c>
      <c r="D24" s="76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8" t="str">
        <f t="shared" ca="1" si="0"/>
        <v/>
      </c>
      <c r="D25" s="76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8" t="str">
        <f t="shared" ca="1" si="0"/>
        <v/>
      </c>
      <c r="D26" s="76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8" t="str">
        <f t="shared" ca="1" si="0"/>
        <v/>
      </c>
      <c r="D27" s="76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8" t="str">
        <f t="shared" ca="1" si="0"/>
        <v/>
      </c>
      <c r="D28" s="76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8" t="str">
        <f t="shared" ca="1" si="0"/>
        <v/>
      </c>
      <c r="D29" s="76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8" t="str">
        <f t="shared" ca="1" si="0"/>
        <v/>
      </c>
      <c r="D30" s="76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8" t="str">
        <f t="shared" ca="1" si="0"/>
        <v/>
      </c>
      <c r="D31" s="76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8" t="str">
        <f t="shared" ca="1" si="0"/>
        <v/>
      </c>
      <c r="D32" s="76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8" t="str">
        <f t="shared" ca="1" si="0"/>
        <v/>
      </c>
      <c r="D33" s="76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8" t="str">
        <f t="shared" ca="1" si="0"/>
        <v/>
      </c>
      <c r="D34" s="76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6" t="str">
        <f t="shared" ca="1" si="0"/>
        <v/>
      </c>
      <c r="D35" s="787"/>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99</v>
      </c>
      <c r="AP36" s="216">
        <f ca="1">SUM(AP11:AP35)</f>
        <v>119.8</v>
      </c>
      <c r="AT36" s="784">
        <f ca="1">SUM(AP11:AP35)</f>
        <v>119.8</v>
      </c>
      <c r="AU36" s="785"/>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0" t="s">
        <v>834</v>
      </c>
      <c r="C38" s="770"/>
      <c r="D38" s="770"/>
      <c r="E38" s="770"/>
      <c r="F38" s="770"/>
      <c r="G38" s="770"/>
      <c r="H38" s="770"/>
      <c r="I38" s="770"/>
      <c r="J38" s="770"/>
      <c r="K38" s="770"/>
      <c r="L38" s="770"/>
      <c r="AQ38" s="468"/>
    </row>
    <row r="39" spans="1:51" ht="30.75" thickBot="1">
      <c r="C39" s="764" t="s">
        <v>827</v>
      </c>
      <c r="D39" s="765"/>
      <c r="E39" s="288" t="s">
        <v>828</v>
      </c>
      <c r="F39" s="289" t="s">
        <v>829</v>
      </c>
      <c r="G39" s="290"/>
    </row>
    <row r="40" spans="1:51">
      <c r="B40" s="291">
        <v>1</v>
      </c>
      <c r="C40" s="766"/>
      <c r="D40" s="767"/>
      <c r="E40" s="292"/>
      <c r="F40" s="293"/>
      <c r="G40" s="21"/>
    </row>
    <row r="41" spans="1:51">
      <c r="B41" s="294">
        <v>2</v>
      </c>
      <c r="C41" s="762"/>
      <c r="D41" s="763"/>
      <c r="E41" s="295"/>
      <c r="F41" s="296"/>
      <c r="G41" s="21"/>
    </row>
    <row r="42" spans="1:51">
      <c r="B42" s="294">
        <v>3</v>
      </c>
      <c r="C42" s="762"/>
      <c r="D42" s="763"/>
      <c r="E42" s="295"/>
      <c r="F42" s="296"/>
      <c r="G42" s="21"/>
    </row>
    <row r="43" spans="1:51">
      <c r="B43" s="294">
        <v>4</v>
      </c>
      <c r="C43" s="762"/>
      <c r="D43" s="763"/>
      <c r="E43" s="295"/>
      <c r="F43" s="296"/>
      <c r="G43" s="21"/>
    </row>
    <row r="44" spans="1:51">
      <c r="B44" s="294">
        <v>5</v>
      </c>
      <c r="C44" s="762"/>
      <c r="D44" s="763"/>
      <c r="E44" s="295"/>
      <c r="F44" s="296"/>
      <c r="G44" s="21"/>
    </row>
    <row r="45" spans="1:51">
      <c r="B45" s="294">
        <v>6</v>
      </c>
      <c r="C45" s="762"/>
      <c r="D45" s="763"/>
      <c r="E45" s="295"/>
      <c r="F45" s="296"/>
      <c r="G45" s="21"/>
    </row>
    <row r="46" spans="1:51">
      <c r="B46" s="294">
        <v>7</v>
      </c>
      <c r="C46" s="762"/>
      <c r="D46" s="763"/>
      <c r="E46" s="295"/>
      <c r="F46" s="296"/>
      <c r="G46" s="21"/>
    </row>
    <row r="47" spans="1:51">
      <c r="B47" s="294">
        <v>8</v>
      </c>
      <c r="C47" s="762"/>
      <c r="D47" s="763"/>
      <c r="E47" s="295"/>
      <c r="F47" s="296"/>
      <c r="G47" s="21"/>
    </row>
    <row r="48" spans="1:51">
      <c r="B48" s="294">
        <v>9</v>
      </c>
      <c r="C48" s="762"/>
      <c r="D48" s="763"/>
      <c r="E48" s="295"/>
      <c r="F48" s="296"/>
      <c r="G48" s="21"/>
    </row>
    <row r="49" spans="2:7">
      <c r="B49" s="294">
        <v>10</v>
      </c>
      <c r="C49" s="762"/>
      <c r="D49" s="763"/>
      <c r="E49" s="295"/>
      <c r="F49" s="296"/>
      <c r="G49" s="21"/>
    </row>
    <row r="50" spans="2:7">
      <c r="B50" s="294">
        <v>11</v>
      </c>
      <c r="C50" s="762"/>
      <c r="D50" s="763"/>
      <c r="E50" s="295"/>
      <c r="F50" s="296"/>
      <c r="G50" s="21"/>
    </row>
    <row r="51" spans="2:7">
      <c r="B51" s="294">
        <v>12</v>
      </c>
      <c r="C51" s="762"/>
      <c r="D51" s="763"/>
      <c r="E51" s="295"/>
      <c r="F51" s="296"/>
      <c r="G51" s="21"/>
    </row>
    <row r="52" spans="2:7">
      <c r="B52" s="294">
        <v>13</v>
      </c>
      <c r="C52" s="762"/>
      <c r="D52" s="763"/>
      <c r="E52" s="295"/>
      <c r="F52" s="296"/>
      <c r="G52" s="21"/>
    </row>
    <row r="53" spans="2:7">
      <c r="B53" s="294">
        <v>14</v>
      </c>
      <c r="C53" s="762"/>
      <c r="D53" s="763"/>
      <c r="E53" s="295"/>
      <c r="F53" s="296"/>
      <c r="G53" s="21"/>
    </row>
    <row r="54" spans="2:7">
      <c r="B54" s="294">
        <v>15</v>
      </c>
      <c r="C54" s="762"/>
      <c r="D54" s="763"/>
      <c r="E54" s="295"/>
      <c r="F54" s="296"/>
      <c r="G54" s="21"/>
    </row>
    <row r="55" spans="2:7">
      <c r="B55" s="294">
        <v>16</v>
      </c>
      <c r="C55" s="762"/>
      <c r="D55" s="763"/>
      <c r="E55" s="295"/>
      <c r="F55" s="296"/>
      <c r="G55" s="21"/>
    </row>
    <row r="56" spans="2:7">
      <c r="B56" s="294">
        <v>17</v>
      </c>
      <c r="C56" s="762"/>
      <c r="D56" s="763"/>
      <c r="E56" s="295"/>
      <c r="F56" s="296"/>
      <c r="G56" s="21"/>
    </row>
    <row r="57" spans="2:7">
      <c r="B57" s="294">
        <v>18</v>
      </c>
      <c r="C57" s="762"/>
      <c r="D57" s="763"/>
      <c r="E57" s="295"/>
      <c r="F57" s="296"/>
      <c r="G57" s="21"/>
    </row>
    <row r="58" spans="2:7">
      <c r="B58" s="294">
        <v>19</v>
      </c>
      <c r="C58" s="762"/>
      <c r="D58" s="763"/>
      <c r="E58" s="295"/>
      <c r="F58" s="296"/>
      <c r="G58" s="21"/>
    </row>
    <row r="59" spans="2:7">
      <c r="B59" s="294">
        <v>20</v>
      </c>
      <c r="C59" s="762"/>
      <c r="D59" s="763"/>
      <c r="E59" s="295"/>
      <c r="F59" s="296"/>
      <c r="G59" s="21"/>
    </row>
    <row r="60" spans="2:7">
      <c r="B60" s="294">
        <v>21</v>
      </c>
      <c r="C60" s="762"/>
      <c r="D60" s="763"/>
      <c r="E60" s="295"/>
      <c r="F60" s="296"/>
      <c r="G60" s="21"/>
    </row>
    <row r="61" spans="2:7">
      <c r="B61" s="294">
        <v>22</v>
      </c>
      <c r="C61" s="762"/>
      <c r="D61" s="763"/>
      <c r="E61" s="295"/>
      <c r="F61" s="296"/>
      <c r="G61" s="21"/>
    </row>
    <row r="62" spans="2:7">
      <c r="B62" s="294">
        <v>23</v>
      </c>
      <c r="C62" s="762"/>
      <c r="D62" s="763"/>
      <c r="E62" s="295"/>
      <c r="F62" s="296"/>
      <c r="G62" s="21"/>
    </row>
    <row r="63" spans="2:7">
      <c r="B63" s="294">
        <v>24</v>
      </c>
      <c r="C63" s="762"/>
      <c r="D63" s="763"/>
      <c r="E63" s="295"/>
      <c r="F63" s="296"/>
      <c r="G63" s="21"/>
    </row>
    <row r="64" spans="2:7">
      <c r="B64" s="294">
        <v>25</v>
      </c>
      <c r="C64" s="762"/>
      <c r="D64" s="763"/>
      <c r="E64" s="295"/>
      <c r="F64" s="296"/>
      <c r="G64" s="21"/>
    </row>
    <row r="65" spans="2:7">
      <c r="B65" s="294">
        <v>26</v>
      </c>
      <c r="C65" s="762"/>
      <c r="D65" s="763"/>
      <c r="E65" s="295"/>
      <c r="F65" s="296"/>
      <c r="G65" s="21"/>
    </row>
    <row r="66" spans="2:7">
      <c r="B66" s="294">
        <v>27</v>
      </c>
      <c r="C66" s="762"/>
      <c r="D66" s="763"/>
      <c r="E66" s="295"/>
      <c r="F66" s="296"/>
      <c r="G66" s="21"/>
    </row>
    <row r="67" spans="2:7">
      <c r="B67" s="294">
        <v>28</v>
      </c>
      <c r="C67" s="762"/>
      <c r="D67" s="763"/>
      <c r="E67" s="295"/>
      <c r="F67" s="296"/>
      <c r="G67" s="21"/>
    </row>
    <row r="68" spans="2:7">
      <c r="B68" s="294">
        <v>29</v>
      </c>
      <c r="C68" s="762"/>
      <c r="D68" s="763"/>
      <c r="E68" s="295"/>
      <c r="F68" s="296"/>
      <c r="G68" s="21"/>
    </row>
    <row r="69" spans="2:7">
      <c r="B69" s="294">
        <v>30</v>
      </c>
      <c r="C69" s="762"/>
      <c r="D69" s="763"/>
      <c r="E69" s="295"/>
      <c r="F69" s="296"/>
      <c r="G69" s="21"/>
    </row>
    <row r="70" spans="2:7">
      <c r="B70" s="294">
        <v>31</v>
      </c>
      <c r="C70" s="762"/>
      <c r="D70" s="763"/>
      <c r="E70" s="295"/>
      <c r="F70" s="296"/>
      <c r="G70" s="21"/>
    </row>
    <row r="71" spans="2:7">
      <c r="B71" s="294">
        <v>32</v>
      </c>
      <c r="C71" s="762"/>
      <c r="D71" s="763"/>
      <c r="E71" s="295"/>
      <c r="F71" s="296"/>
      <c r="G71" s="21"/>
    </row>
    <row r="72" spans="2:7">
      <c r="B72" s="294">
        <v>33</v>
      </c>
      <c r="C72" s="762"/>
      <c r="D72" s="763"/>
      <c r="E72" s="295"/>
      <c r="F72" s="296"/>
      <c r="G72" s="21"/>
    </row>
    <row r="73" spans="2:7">
      <c r="B73" s="294">
        <v>34</v>
      </c>
      <c r="C73" s="762"/>
      <c r="D73" s="763"/>
      <c r="E73" s="295"/>
      <c r="F73" s="296"/>
      <c r="G73" s="21"/>
    </row>
    <row r="74" spans="2:7">
      <c r="B74" s="294">
        <v>35</v>
      </c>
      <c r="C74" s="762"/>
      <c r="D74" s="763"/>
      <c r="E74" s="295"/>
      <c r="F74" s="296"/>
      <c r="G74" s="21"/>
    </row>
    <row r="75" spans="2:7">
      <c r="B75" s="294">
        <v>36</v>
      </c>
      <c r="C75" s="762"/>
      <c r="D75" s="763"/>
      <c r="E75" s="295"/>
      <c r="F75" s="296"/>
      <c r="G75" s="21"/>
    </row>
    <row r="76" spans="2:7">
      <c r="B76" s="294">
        <v>37</v>
      </c>
      <c r="C76" s="762"/>
      <c r="D76" s="763"/>
      <c r="E76" s="295"/>
      <c r="F76" s="296"/>
      <c r="G76" s="21"/>
    </row>
    <row r="77" spans="2:7">
      <c r="B77" s="294">
        <v>38</v>
      </c>
      <c r="C77" s="762"/>
      <c r="D77" s="763"/>
      <c r="E77" s="295"/>
      <c r="F77" s="296"/>
      <c r="G77" s="21"/>
    </row>
    <row r="78" spans="2:7">
      <c r="B78" s="294">
        <v>39</v>
      </c>
      <c r="C78" s="762"/>
      <c r="D78" s="763"/>
      <c r="E78" s="295"/>
      <c r="F78" s="296"/>
      <c r="G78" s="21"/>
    </row>
    <row r="79" spans="2:7" ht="15.75" thickBot="1">
      <c r="B79" s="297">
        <v>40</v>
      </c>
      <c r="C79" s="760"/>
      <c r="D79" s="761"/>
      <c r="E79" s="298"/>
      <c r="F79" s="299"/>
      <c r="G79" s="21"/>
    </row>
  </sheetData>
  <sheetProtection algorithmName="SHA-512" hashValue="T7mnryXzqlop4v1BlGWH+8AUZnzBMD4wTwH4Bes86FWjpHnC738I+lGdm9yyc3/VdnBXP9vJIJyn388xwApi3g==" saltValue="Dgv2Xuzm368d1N//112ktA=="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
        <v>1000</v>
      </c>
      <c r="D1" s="805"/>
      <c r="E1" s="805"/>
      <c r="F1" s="805"/>
      <c r="G1" s="805"/>
      <c r="H1" s="805"/>
      <c r="I1" s="805"/>
      <c r="J1" s="805"/>
      <c r="K1" s="805"/>
      <c r="L1" s="805"/>
      <c r="M1" s="805"/>
      <c r="N1" s="805"/>
      <c r="O1" s="805"/>
      <c r="P1" s="805"/>
      <c r="Q1" s="805"/>
      <c r="R1" s="805"/>
      <c r="S1" s="806"/>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7" t="s">
        <v>1994</v>
      </c>
      <c r="E6" s="808"/>
      <c r="F6" s="808"/>
      <c r="G6" s="2"/>
      <c r="H6" s="2"/>
      <c r="I6" s="2"/>
      <c r="J6" s="33"/>
      <c r="K6" s="162" t="s">
        <v>96</v>
      </c>
      <c r="L6" s="815" t="s">
        <v>897</v>
      </c>
      <c r="M6" s="816"/>
      <c r="N6" s="816"/>
      <c r="O6" s="2"/>
      <c r="P6" s="2"/>
      <c r="Q6" s="2"/>
      <c r="R6" s="2"/>
      <c r="S6" s="32"/>
      <c r="AU6" s="1">
        <v>4</v>
      </c>
      <c r="AV6" s="1">
        <v>4</v>
      </c>
    </row>
    <row r="7" spans="2:51" ht="13.5" thickBot="1">
      <c r="B7" s="30"/>
      <c r="C7" s="161" t="s">
        <v>89</v>
      </c>
      <c r="D7" s="807" t="s">
        <v>1994</v>
      </c>
      <c r="E7" s="808"/>
      <c r="F7" s="808"/>
      <c r="G7" s="2"/>
      <c r="H7" s="2"/>
      <c r="I7" s="2"/>
      <c r="J7" s="33"/>
      <c r="K7" s="161" t="s">
        <v>7</v>
      </c>
      <c r="L7" s="815" t="s">
        <v>1994</v>
      </c>
      <c r="M7" s="816"/>
      <c r="N7" s="81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7" t="s">
        <v>1995</v>
      </c>
      <c r="E8" s="808"/>
      <c r="F8" s="808"/>
      <c r="G8" s="2"/>
      <c r="H8" s="2"/>
      <c r="I8" s="2"/>
      <c r="K8" s="161" t="s">
        <v>97</v>
      </c>
      <c r="L8" s="815"/>
      <c r="M8" s="816"/>
      <c r="N8" s="816"/>
      <c r="O8" s="2"/>
      <c r="P8" s="2"/>
      <c r="Q8" s="2"/>
      <c r="R8" s="2"/>
      <c r="S8" s="32"/>
    </row>
    <row r="9" spans="2:51">
      <c r="B9" s="30"/>
      <c r="C9" s="161" t="s">
        <v>9</v>
      </c>
      <c r="D9" s="807" t="s">
        <v>1975</v>
      </c>
      <c r="E9" s="808"/>
      <c r="F9" s="808"/>
      <c r="G9" s="2"/>
      <c r="H9" s="2"/>
      <c r="I9" s="2"/>
      <c r="K9" s="161" t="s">
        <v>5</v>
      </c>
      <c r="L9" s="815" t="s">
        <v>1997</v>
      </c>
      <c r="M9" s="816"/>
      <c r="N9" s="816"/>
      <c r="O9" s="2"/>
      <c r="P9" s="2"/>
      <c r="Q9" s="2"/>
      <c r="R9" s="2"/>
      <c r="S9" s="32"/>
    </row>
    <row r="10" spans="2:51">
      <c r="B10" s="30"/>
      <c r="C10" s="161" t="s">
        <v>10</v>
      </c>
      <c r="D10" s="809"/>
      <c r="E10" s="810"/>
      <c r="F10" s="811"/>
      <c r="G10" s="2"/>
      <c r="H10" s="2"/>
      <c r="I10" s="2"/>
      <c r="K10" s="161" t="s">
        <v>98</v>
      </c>
      <c r="L10" s="817" t="s">
        <v>1975</v>
      </c>
      <c r="M10" s="818"/>
      <c r="N10" s="819"/>
      <c r="O10" s="2"/>
      <c r="P10" s="2"/>
      <c r="Q10" s="2"/>
      <c r="R10" s="2"/>
      <c r="S10" s="32"/>
      <c r="W10" s="244">
        <f ca="1">VALUE(MID(CELL("filename",A1),LEN(CELL("filename",A1))-1,2))</f>
        <v>3</v>
      </c>
    </row>
    <row r="11" spans="2:51">
      <c r="B11" s="30"/>
      <c r="C11" s="161" t="s">
        <v>11</v>
      </c>
      <c r="D11" s="809" t="s">
        <v>1976</v>
      </c>
      <c r="E11" s="810"/>
      <c r="F11" s="811"/>
      <c r="G11" s="2"/>
      <c r="H11" s="2"/>
      <c r="I11" s="2"/>
      <c r="K11" s="161" t="s">
        <v>99</v>
      </c>
      <c r="L11" s="817"/>
      <c r="M11" s="818"/>
      <c r="N11" s="819"/>
      <c r="O11" s="2"/>
      <c r="P11" s="2"/>
      <c r="Q11" s="2"/>
      <c r="R11" s="2"/>
      <c r="S11" s="32"/>
    </row>
    <row r="12" spans="2:51">
      <c r="B12" s="30"/>
      <c r="C12" s="161" t="s">
        <v>13</v>
      </c>
      <c r="D12" s="809" t="s">
        <v>776</v>
      </c>
      <c r="E12" s="810"/>
      <c r="F12" s="811"/>
      <c r="G12" s="2"/>
      <c r="H12" s="2"/>
      <c r="I12" s="2"/>
      <c r="K12" s="161" t="s">
        <v>100</v>
      </c>
      <c r="L12" s="817" t="s">
        <v>1976</v>
      </c>
      <c r="M12" s="818"/>
      <c r="N12" s="819"/>
      <c r="O12" s="2"/>
      <c r="P12" s="2"/>
      <c r="Q12" s="2"/>
      <c r="R12" s="2"/>
      <c r="S12" s="32"/>
    </row>
    <row r="13" spans="2:51">
      <c r="B13" s="30"/>
      <c r="C13" s="161" t="s">
        <v>14</v>
      </c>
      <c r="D13" s="812">
        <v>19335</v>
      </c>
      <c r="E13" s="813"/>
      <c r="F13" s="814"/>
      <c r="G13" s="2"/>
      <c r="H13" s="2"/>
      <c r="I13" s="2"/>
      <c r="K13" s="161" t="s">
        <v>3</v>
      </c>
      <c r="L13" s="817" t="s">
        <v>776</v>
      </c>
      <c r="M13" s="818"/>
      <c r="N13" s="819"/>
      <c r="O13" s="2"/>
      <c r="P13" s="2"/>
      <c r="Q13" s="2"/>
      <c r="R13" s="2"/>
      <c r="S13" s="32"/>
      <c r="AV13" s="1">
        <v>8</v>
      </c>
    </row>
    <row r="14" spans="2:51">
      <c r="B14" s="30"/>
      <c r="C14" s="161" t="s">
        <v>91</v>
      </c>
      <c r="D14" s="809">
        <v>9831523738</v>
      </c>
      <c r="E14" s="810"/>
      <c r="F14" s="811"/>
      <c r="G14" s="4"/>
      <c r="H14" s="4"/>
      <c r="I14" s="2"/>
      <c r="J14" s="33"/>
      <c r="K14" s="161" t="s">
        <v>4</v>
      </c>
      <c r="L14" s="851">
        <v>19335</v>
      </c>
      <c r="M14" s="852"/>
      <c r="N14" s="853"/>
      <c r="O14" s="35"/>
      <c r="P14" s="35"/>
      <c r="Q14" s="35"/>
      <c r="R14" s="35"/>
      <c r="S14" s="36"/>
      <c r="T14" s="37"/>
      <c r="U14" s="37"/>
      <c r="V14" s="37"/>
      <c r="AV14" s="1">
        <v>9</v>
      </c>
    </row>
    <row r="15" spans="2:51">
      <c r="B15" s="30"/>
      <c r="C15" s="161" t="s">
        <v>92</v>
      </c>
      <c r="D15" s="809">
        <v>9831523738</v>
      </c>
      <c r="E15" s="810"/>
      <c r="F15" s="811"/>
      <c r="G15" s="4"/>
      <c r="H15" s="4"/>
      <c r="I15" s="2"/>
      <c r="J15" s="59"/>
      <c r="K15" s="161" t="s">
        <v>101</v>
      </c>
      <c r="L15" s="815">
        <v>9831523738</v>
      </c>
      <c r="M15" s="816"/>
      <c r="N15" s="816"/>
      <c r="O15" s="35"/>
      <c r="P15" s="35"/>
      <c r="Q15" s="35"/>
      <c r="R15" s="35"/>
      <c r="S15" s="36"/>
      <c r="T15" s="37"/>
      <c r="U15" s="37"/>
      <c r="V15" s="37"/>
    </row>
    <row r="16" spans="2:51">
      <c r="B16" s="30"/>
      <c r="C16" s="161" t="s">
        <v>93</v>
      </c>
      <c r="D16" s="809">
        <v>9831523738</v>
      </c>
      <c r="E16" s="810"/>
      <c r="F16" s="811"/>
      <c r="G16" s="4"/>
      <c r="H16" s="4"/>
      <c r="I16" s="2"/>
      <c r="J16" s="59"/>
      <c r="K16" s="161" t="s">
        <v>102</v>
      </c>
      <c r="L16" s="817">
        <v>9831523738</v>
      </c>
      <c r="M16" s="818"/>
      <c r="N16" s="819"/>
      <c r="O16" s="35"/>
      <c r="P16" s="35"/>
      <c r="Q16" s="35"/>
      <c r="R16" s="35"/>
      <c r="S16" s="36"/>
      <c r="T16" s="37"/>
      <c r="U16" s="37"/>
      <c r="V16" s="37"/>
    </row>
    <row r="17" spans="2:48">
      <c r="B17" s="30"/>
      <c r="C17" s="161" t="s">
        <v>15</v>
      </c>
      <c r="D17" s="854" t="s">
        <v>1996</v>
      </c>
      <c r="E17" s="810"/>
      <c r="F17" s="811"/>
      <c r="G17" s="4"/>
      <c r="H17" s="4"/>
      <c r="I17" s="2"/>
      <c r="J17" s="59"/>
      <c r="K17" s="161" t="s">
        <v>103</v>
      </c>
      <c r="L17" s="855" t="s">
        <v>1996</v>
      </c>
      <c r="M17" s="818"/>
      <c r="N17" s="819"/>
      <c r="O17" s="35"/>
      <c r="P17" s="35"/>
      <c r="Q17" s="35"/>
      <c r="R17" s="35"/>
      <c r="S17" s="36"/>
      <c r="T17" s="37"/>
      <c r="U17" s="37"/>
      <c r="V17" s="37"/>
      <c r="AV17" s="1">
        <v>10</v>
      </c>
    </row>
    <row r="18" spans="2:48">
      <c r="B18" s="30"/>
      <c r="C18" s="161" t="s">
        <v>26</v>
      </c>
      <c r="D18" s="809" t="s">
        <v>1983</v>
      </c>
      <c r="E18" s="810"/>
      <c r="F18" s="811"/>
      <c r="G18" s="4"/>
      <c r="H18" s="4"/>
      <c r="I18" s="2"/>
      <c r="J18" s="59"/>
      <c r="K18" s="161" t="s">
        <v>104</v>
      </c>
      <c r="L18" s="817" t="s">
        <v>897</v>
      </c>
      <c r="M18" s="818"/>
      <c r="N18" s="819"/>
      <c r="O18" s="35"/>
      <c r="P18" s="35"/>
      <c r="Q18" s="35"/>
      <c r="R18" s="35"/>
      <c r="S18" s="36"/>
      <c r="T18" s="37"/>
      <c r="U18" s="37"/>
      <c r="V18" s="37"/>
      <c r="AV18" s="1">
        <v>11</v>
      </c>
    </row>
    <row r="19" spans="2:48">
      <c r="B19" s="30"/>
      <c r="C19" s="161" t="s">
        <v>27</v>
      </c>
      <c r="D19" s="809">
        <v>9622045454</v>
      </c>
      <c r="E19" s="810"/>
      <c r="F19" s="811"/>
      <c r="G19" s="4"/>
      <c r="H19" s="4"/>
      <c r="I19" s="2"/>
      <c r="J19" s="38"/>
      <c r="K19" s="107" t="s">
        <v>106</v>
      </c>
      <c r="L19" s="107"/>
      <c r="M19" s="107"/>
      <c r="N19" s="163"/>
      <c r="O19" s="35"/>
      <c r="P19" s="35"/>
      <c r="Q19" s="35"/>
      <c r="R19" s="35"/>
      <c r="S19" s="36"/>
      <c r="T19" s="37"/>
      <c r="U19" s="37"/>
      <c r="V19" s="37"/>
      <c r="AV19" s="1">
        <v>12</v>
      </c>
    </row>
    <row r="20" spans="2:48">
      <c r="B20" s="30"/>
      <c r="C20" s="161" t="s">
        <v>29</v>
      </c>
      <c r="D20" s="854" t="s">
        <v>1996</v>
      </c>
      <c r="E20" s="810"/>
      <c r="F20" s="811"/>
      <c r="G20" s="4"/>
      <c r="H20" s="4"/>
      <c r="I20" s="2"/>
      <c r="K20" s="164" t="s">
        <v>25</v>
      </c>
      <c r="L20" s="165"/>
      <c r="M20" s="165"/>
      <c r="N20" s="163"/>
      <c r="O20" s="35"/>
      <c r="P20" s="35"/>
      <c r="Q20" s="35"/>
      <c r="R20" s="35"/>
      <c r="S20" s="36"/>
      <c r="T20" s="37"/>
      <c r="U20" s="37"/>
      <c r="V20" s="37"/>
    </row>
    <row r="21" spans="2:48">
      <c r="B21" s="30"/>
      <c r="C21" s="161" t="s">
        <v>31</v>
      </c>
      <c r="D21" s="809" t="s">
        <v>1241</v>
      </c>
      <c r="E21" s="810"/>
      <c r="F21" s="811"/>
      <c r="G21" s="4"/>
      <c r="H21" s="4"/>
      <c r="I21" s="2"/>
      <c r="K21" s="856" t="s">
        <v>114</v>
      </c>
      <c r="L21" s="857"/>
      <c r="M21" s="166">
        <f>'Sales Order Form 2'!D7</f>
        <v>24</v>
      </c>
      <c r="N21" s="163"/>
      <c r="O21" s="35"/>
      <c r="P21" s="35"/>
      <c r="Q21" s="35"/>
      <c r="R21" s="35"/>
      <c r="S21" s="36"/>
      <c r="T21" s="37"/>
      <c r="U21" s="37"/>
      <c r="V21" s="37"/>
    </row>
    <row r="22" spans="2:48">
      <c r="B22" s="30"/>
      <c r="C22" s="269" t="s">
        <v>715</v>
      </c>
      <c r="D22" s="858" t="s">
        <v>927</v>
      </c>
      <c r="E22" s="859"/>
      <c r="F22" s="860"/>
      <c r="G22" s="4"/>
      <c r="H22" s="4"/>
      <c r="I22" s="2"/>
      <c r="K22" s="856" t="s">
        <v>28</v>
      </c>
      <c r="L22" s="857"/>
      <c r="M22" s="167">
        <f>SUM(G34:G81)</f>
        <v>203.60000000000002</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4" t="s">
        <v>19</v>
      </c>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SUM(I34:I74)</f>
        <v>119.8</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ht="12.75" customHeight="1">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5" customHeight="1">
      <c r="B32" s="30"/>
      <c r="G32" s="2"/>
      <c r="H32" s="2"/>
      <c r="I32" s="4"/>
      <c r="K32" s="881" t="s">
        <v>64</v>
      </c>
      <c r="L32" s="882"/>
      <c r="M32" s="705">
        <f>SUM(M28:M31)</f>
        <v>218.8</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6">
        <v>0</v>
      </c>
      <c r="F34" s="876"/>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4">
        <f>IF(AND(Config_Seats&gt;=0,Config_Seats&lt;10),44.95,IF(AND(Config_Seats&gt;=10,Config_Seats&lt;20),39.95,IF(Config_Seats&gt;=20,34.95,0)))</f>
        <v>44.95</v>
      </c>
      <c r="F35" s="885"/>
      <c r="G35" s="113">
        <f>D35*E35</f>
        <v>179.8</v>
      </c>
      <c r="H35" s="113">
        <v>29.95</v>
      </c>
      <c r="I35" s="113">
        <f>D35*H35</f>
        <v>119.8</v>
      </c>
      <c r="J35" s="45"/>
      <c r="K35" s="180" t="s">
        <v>38</v>
      </c>
      <c r="L35" s="817" t="s">
        <v>1985</v>
      </c>
      <c r="M35" s="883"/>
      <c r="N35" s="181"/>
      <c r="O35" s="4"/>
      <c r="P35" s="2"/>
      <c r="Q35" s="2"/>
      <c r="R35" s="2"/>
      <c r="S35" s="32"/>
      <c r="W35" s="1" t="s">
        <v>19</v>
      </c>
    </row>
    <row r="36" spans="2:23" ht="15" customHeight="1">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ht="15" customHeight="1">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ht="15" customHeight="1">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3.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47"/>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ht="15" customHeight="1">
      <c r="B42" s="30"/>
      <c r="C42" s="120" t="s">
        <v>54</v>
      </c>
      <c r="D42" s="685"/>
      <c r="E42" s="830">
        <v>10</v>
      </c>
      <c r="F42" s="831"/>
      <c r="G42" s="113">
        <f t="shared" si="0"/>
        <v>0</v>
      </c>
      <c r="H42" s="113">
        <v>9.9499999999999993</v>
      </c>
      <c r="I42" s="113">
        <f t="shared" si="1"/>
        <v>0</v>
      </c>
      <c r="K42" s="110" t="s">
        <v>109</v>
      </c>
      <c r="L42" s="817" t="s">
        <v>608</v>
      </c>
      <c r="M42" s="883"/>
      <c r="O42" s="2"/>
      <c r="P42" s="2"/>
      <c r="Q42" s="2"/>
      <c r="R42" s="2"/>
      <c r="S42" s="32"/>
    </row>
    <row r="43" spans="2:23" ht="12.75" customHeight="1">
      <c r="B43" s="30"/>
      <c r="C43" s="120" t="s">
        <v>726</v>
      </c>
      <c r="D43" s="685"/>
      <c r="E43" s="830">
        <v>0</v>
      </c>
      <c r="F43" s="831"/>
      <c r="G43" s="113">
        <f t="shared" si="0"/>
        <v>0</v>
      </c>
      <c r="H43" s="113">
        <v>0</v>
      </c>
      <c r="I43" s="113">
        <f t="shared" si="1"/>
        <v>0</v>
      </c>
      <c r="J43" s="34"/>
      <c r="K43" s="110" t="s">
        <v>61</v>
      </c>
      <c r="L43" s="817" t="s">
        <v>608</v>
      </c>
      <c r="M43" s="883"/>
      <c r="N43" s="185"/>
      <c r="O43" s="2"/>
      <c r="P43" s="2"/>
      <c r="Q43" s="2"/>
      <c r="R43" s="2"/>
      <c r="S43" s="32"/>
    </row>
    <row r="44" spans="2:23" ht="15" customHeight="1">
      <c r="B44" s="30"/>
      <c r="C44" s="120" t="s">
        <v>116</v>
      </c>
      <c r="D44" s="685"/>
      <c r="E44" s="830">
        <v>5</v>
      </c>
      <c r="F44" s="831"/>
      <c r="G44" s="113">
        <f t="shared" si="0"/>
        <v>0</v>
      </c>
      <c r="H44" s="113">
        <v>0</v>
      </c>
      <c r="I44" s="113">
        <f t="shared" si="1"/>
        <v>0</v>
      </c>
      <c r="K44" s="112" t="s">
        <v>607</v>
      </c>
      <c r="O44" s="2"/>
      <c r="P44" s="2"/>
      <c r="Q44" s="2"/>
      <c r="R44" s="2"/>
      <c r="S44" s="32"/>
    </row>
    <row r="45" spans="2:23" ht="15" customHeight="1">
      <c r="B45" s="30"/>
      <c r="C45" s="120" t="s">
        <v>117</v>
      </c>
      <c r="D45" s="685"/>
      <c r="E45" s="830">
        <v>20</v>
      </c>
      <c r="F45" s="831"/>
      <c r="G45" s="113">
        <f t="shared" si="0"/>
        <v>0</v>
      </c>
      <c r="H45" s="113">
        <v>0</v>
      </c>
      <c r="I45" s="113">
        <f t="shared" si="1"/>
        <v>0</v>
      </c>
      <c r="K45" s="285" t="s">
        <v>809</v>
      </c>
      <c r="L45" s="893"/>
      <c r="M45" s="894"/>
      <c r="O45" s="2"/>
      <c r="P45" s="2"/>
      <c r="Q45" s="2"/>
      <c r="R45" s="2"/>
      <c r="S45" s="32"/>
    </row>
    <row r="46" spans="2:23" ht="15" customHeight="1">
      <c r="B46" s="30"/>
      <c r="C46" s="120" t="s">
        <v>118</v>
      </c>
      <c r="D46" s="685"/>
      <c r="E46" s="830">
        <v>40</v>
      </c>
      <c r="F46" s="831"/>
      <c r="G46" s="113">
        <f t="shared" si="0"/>
        <v>0</v>
      </c>
      <c r="H46" s="113">
        <v>0</v>
      </c>
      <c r="I46" s="113">
        <f t="shared" si="1"/>
        <v>0</v>
      </c>
      <c r="K46" s="442" t="s">
        <v>810</v>
      </c>
      <c r="O46" s="2"/>
      <c r="P46" s="2"/>
      <c r="Q46" s="2"/>
      <c r="R46" s="2"/>
      <c r="S46" s="32"/>
    </row>
    <row r="47" spans="2:23" ht="15" customHeight="1">
      <c r="B47" s="30"/>
      <c r="C47" s="120" t="s">
        <v>119</v>
      </c>
      <c r="D47" s="685"/>
      <c r="E47" s="830">
        <v>100</v>
      </c>
      <c r="F47" s="831"/>
      <c r="G47" s="113">
        <f t="shared" si="0"/>
        <v>0</v>
      </c>
      <c r="H47" s="113">
        <v>0</v>
      </c>
      <c r="I47" s="113">
        <f t="shared" si="1"/>
        <v>0</v>
      </c>
      <c r="K47" s="897" t="s">
        <v>137</v>
      </c>
      <c r="L47" s="898"/>
      <c r="M47" s="447"/>
      <c r="N47" s="279"/>
      <c r="O47" s="279"/>
      <c r="P47" s="281"/>
      <c r="Q47" s="2"/>
      <c r="R47" s="2"/>
      <c r="S47" s="32"/>
    </row>
    <row r="48" spans="2:23" ht="15.75" customHeight="1">
      <c r="B48" s="30"/>
      <c r="C48" s="120" t="s">
        <v>120</v>
      </c>
      <c r="D48" s="685"/>
      <c r="E48" s="830">
        <v>200</v>
      </c>
      <c r="F48" s="831"/>
      <c r="G48" s="113">
        <f t="shared" si="0"/>
        <v>0</v>
      </c>
      <c r="H48" s="113">
        <v>0</v>
      </c>
      <c r="I48" s="113">
        <f t="shared" si="1"/>
        <v>0</v>
      </c>
      <c r="J48" s="48"/>
      <c r="K48" s="183" t="s">
        <v>139</v>
      </c>
      <c r="L48" s="687">
        <v>12</v>
      </c>
      <c r="M48" s="282" t="s">
        <v>618</v>
      </c>
      <c r="N48" s="790"/>
      <c r="O48" s="791"/>
      <c r="P48" s="792"/>
      <c r="Q48" s="2"/>
      <c r="R48" s="2"/>
      <c r="S48" s="32"/>
    </row>
    <row r="49" spans="2:19" ht="15.75">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440"/>
      <c r="S49" s="32"/>
    </row>
    <row r="50" spans="2:19" ht="15" customHeight="1">
      <c r="B50" s="30"/>
      <c r="C50" s="123" t="s">
        <v>56</v>
      </c>
      <c r="D50" s="685"/>
      <c r="E50" s="830">
        <v>2.95</v>
      </c>
      <c r="F50" s="831"/>
      <c r="G50" s="113">
        <f t="shared" si="0"/>
        <v>0</v>
      </c>
      <c r="H50" s="284">
        <v>0</v>
      </c>
      <c r="I50" s="113">
        <f t="shared" si="1"/>
        <v>0</v>
      </c>
      <c r="J50" s="48"/>
      <c r="K50" s="183" t="s">
        <v>141</v>
      </c>
      <c r="L50" s="687" t="s">
        <v>1984</v>
      </c>
      <c r="M50" s="282" t="s">
        <v>620</v>
      </c>
      <c r="N50" s="790"/>
      <c r="O50" s="791"/>
      <c r="P50" s="792"/>
      <c r="Q50" s="788"/>
      <c r="R50" s="789"/>
      <c r="S50" s="32"/>
    </row>
    <row r="51" spans="2:19" ht="15" customHeight="1">
      <c r="B51" s="30"/>
      <c r="C51" s="123" t="s">
        <v>794</v>
      </c>
      <c r="D51" s="685"/>
      <c r="E51" s="830">
        <v>2</v>
      </c>
      <c r="F51" s="831"/>
      <c r="G51" s="113">
        <f t="shared" si="0"/>
        <v>0</v>
      </c>
      <c r="H51" s="113">
        <v>24.95</v>
      </c>
      <c r="I51" s="113">
        <f t="shared" si="1"/>
        <v>0</v>
      </c>
      <c r="J51" s="48"/>
      <c r="K51" s="183" t="s">
        <v>143</v>
      </c>
      <c r="L51" s="687" t="s">
        <v>447</v>
      </c>
      <c r="M51" s="282" t="s">
        <v>621</v>
      </c>
      <c r="N51" s="799"/>
      <c r="O51" s="800"/>
      <c r="P51" s="801"/>
      <c r="Q51" s="788"/>
      <c r="R51" s="789"/>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793"/>
      <c r="S52" s="32"/>
    </row>
    <row r="53" spans="2:19">
      <c r="B53" s="30"/>
      <c r="C53" s="123" t="s">
        <v>1061</v>
      </c>
      <c r="D53" s="685"/>
      <c r="E53" s="830">
        <v>0</v>
      </c>
      <c r="F53" s="831"/>
      <c r="G53" s="113">
        <f t="shared" si="0"/>
        <v>0</v>
      </c>
      <c r="H53" s="113">
        <v>0</v>
      </c>
      <c r="I53" s="113">
        <f t="shared" si="1"/>
        <v>0</v>
      </c>
      <c r="J53" s="48"/>
      <c r="K53" s="183" t="s">
        <v>145</v>
      </c>
      <c r="L53" s="687" t="s">
        <v>1976</v>
      </c>
      <c r="M53" s="890" t="str">
        <f>L48&amp;" "&amp;L49&amp;IF(L49="",""," ")&amp;L50&amp;" "&amp;L51&amp;IF(OR(L51="",L52=""),""," ")&amp;L52</f>
        <v>12 ADAMS LN</v>
      </c>
      <c r="N53" s="891"/>
      <c r="O53" s="891"/>
      <c r="P53" s="892"/>
      <c r="Q53" s="788"/>
      <c r="R53" s="793"/>
      <c r="S53" s="32"/>
    </row>
    <row r="54" spans="2:19">
      <c r="B54" s="30"/>
      <c r="C54" s="123" t="s">
        <v>796</v>
      </c>
      <c r="D54" s="685"/>
      <c r="E54" s="830">
        <v>4.5</v>
      </c>
      <c r="F54" s="831"/>
      <c r="G54" s="113">
        <f>D54*E54</f>
        <v>0</v>
      </c>
      <c r="H54" s="113">
        <v>24.95</v>
      </c>
      <c r="I54" s="113">
        <f>D54*H54</f>
        <v>0</v>
      </c>
      <c r="J54" s="48"/>
      <c r="K54" s="184" t="s">
        <v>138</v>
      </c>
      <c r="L54" s="688" t="s">
        <v>776</v>
      </c>
      <c r="M54" s="802" t="str">
        <f>IF(N51="","",N51&amp;IF(N52="",""," ")&amp;N52)&amp;IF(N50="","",M50&amp;" "&amp;N50)&amp;IF(N49="","",M49&amp;" "&amp;N49)&amp;IF(N48="","",M48&amp;" "&amp;N48)</f>
        <v/>
      </c>
      <c r="N54" s="803"/>
      <c r="O54" s="803"/>
      <c r="P54" s="804"/>
      <c r="Q54" s="788"/>
      <c r="R54" s="793"/>
      <c r="S54" s="32"/>
    </row>
    <row r="55" spans="2:19" ht="15" customHeight="1">
      <c r="B55" s="30"/>
      <c r="C55" s="124" t="s">
        <v>57</v>
      </c>
      <c r="D55" s="51"/>
      <c r="E55" s="126"/>
      <c r="F55" s="126"/>
      <c r="G55" s="126"/>
      <c r="H55" s="126"/>
      <c r="I55" s="113"/>
      <c r="J55" s="48"/>
      <c r="K55" s="184" t="s">
        <v>140</v>
      </c>
      <c r="L55" s="689">
        <v>19335</v>
      </c>
      <c r="M55" s="924" t="str">
        <f>L53&amp;IF(L53="","",", ")&amp;L54&amp;IF(L55="","","  ")&amp;IF(L55="","",TEXT(L55,"00000"))</f>
        <v>DOWNINGTOWN, PA  19335</v>
      </c>
      <c r="N55" s="925"/>
      <c r="O55" s="925"/>
      <c r="P55" s="926"/>
      <c r="Q55" s="788"/>
      <c r="R55" s="793"/>
      <c r="S55" s="32"/>
    </row>
    <row r="56" spans="2:19" ht="13.5" customHeight="1">
      <c r="B56" s="30"/>
      <c r="C56" s="122" t="s">
        <v>1441</v>
      </c>
      <c r="D56" s="685"/>
      <c r="E56" s="830">
        <v>9.9499999999999993</v>
      </c>
      <c r="F56" s="831"/>
      <c r="G56" s="113">
        <f>D56*E56</f>
        <v>0</v>
      </c>
      <c r="H56" s="113">
        <v>0</v>
      </c>
      <c r="I56" s="113">
        <v>0</v>
      </c>
      <c r="J56" s="48"/>
      <c r="M56" s="796"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793"/>
      <c r="S56" s="32"/>
    </row>
    <row r="57" spans="2:19">
      <c r="B57" s="30"/>
      <c r="C57" s="122" t="s">
        <v>886</v>
      </c>
      <c r="D57" s="685"/>
      <c r="E57" s="830">
        <v>4.95</v>
      </c>
      <c r="F57" s="831"/>
      <c r="G57" s="113">
        <f>D57*E57</f>
        <v>0</v>
      </c>
      <c r="H57" s="113">
        <v>0</v>
      </c>
      <c r="I57" s="113">
        <f t="shared" ref="I57:I63" si="2">D57*H57</f>
        <v>0</v>
      </c>
      <c r="J57" s="48"/>
      <c r="M57" s="2"/>
      <c r="N57" s="2"/>
      <c r="O57" s="2"/>
      <c r="P57" s="2"/>
      <c r="Q57" s="439"/>
      <c r="R57" s="441"/>
      <c r="S57" s="32"/>
    </row>
    <row r="58" spans="2:19">
      <c r="B58" s="30"/>
      <c r="C58" s="120" t="s">
        <v>890</v>
      </c>
      <c r="D58" s="685">
        <v>4</v>
      </c>
      <c r="E58" s="830">
        <v>5.95</v>
      </c>
      <c r="F58" s="831"/>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30">
        <v>6.95</v>
      </c>
      <c r="F59" s="831"/>
      <c r="G59" s="113">
        <f t="shared" si="3"/>
        <v>0</v>
      </c>
      <c r="H59" s="113">
        <v>0</v>
      </c>
      <c r="I59" s="113">
        <f t="shared" si="2"/>
        <v>0</v>
      </c>
      <c r="J59" s="62"/>
      <c r="M59" s="2"/>
      <c r="N59" s="2"/>
      <c r="O59" s="2"/>
      <c r="P59" s="2"/>
      <c r="Q59" s="114"/>
      <c r="R59" s="115"/>
      <c r="S59" s="32"/>
    </row>
    <row r="60" spans="2:19">
      <c r="B60" s="30"/>
      <c r="C60" s="120" t="s">
        <v>889</v>
      </c>
      <c r="D60" s="686"/>
      <c r="E60" s="830">
        <v>9.9499999999999993</v>
      </c>
      <c r="F60" s="831"/>
      <c r="G60" s="113">
        <f t="shared" si="3"/>
        <v>0</v>
      </c>
      <c r="H60" s="113">
        <v>0</v>
      </c>
      <c r="I60" s="113">
        <f t="shared" si="2"/>
        <v>0</v>
      </c>
      <c r="J60" s="38"/>
      <c r="M60" s="2"/>
      <c r="N60" s="2"/>
      <c r="O60" s="2"/>
      <c r="P60" s="2"/>
      <c r="Q60" s="2"/>
      <c r="R60" s="2"/>
      <c r="S60" s="32"/>
    </row>
    <row r="61" spans="2:19" ht="15" customHeight="1">
      <c r="B61" s="30"/>
      <c r="C61" s="125" t="s">
        <v>887</v>
      </c>
      <c r="D61" s="686"/>
      <c r="E61" s="830">
        <v>4.95</v>
      </c>
      <c r="F61" s="831"/>
      <c r="G61" s="113">
        <f t="shared" si="3"/>
        <v>0</v>
      </c>
      <c r="H61" s="113">
        <v>0</v>
      </c>
      <c r="I61" s="113">
        <f t="shared" si="2"/>
        <v>0</v>
      </c>
      <c r="J61" s="45"/>
      <c r="M61" s="2"/>
      <c r="N61" s="2"/>
      <c r="O61" s="2"/>
      <c r="P61" s="2"/>
      <c r="Q61" s="2"/>
      <c r="R61" s="2"/>
      <c r="S61" s="32"/>
    </row>
    <row r="62" spans="2:19">
      <c r="B62" s="30"/>
      <c r="C62" s="125" t="s">
        <v>124</v>
      </c>
      <c r="D62" s="685"/>
      <c r="E62" s="830">
        <v>19.95</v>
      </c>
      <c r="F62" s="831"/>
      <c r="G62" s="113">
        <f t="shared" si="3"/>
        <v>0</v>
      </c>
      <c r="H62" s="113">
        <v>0</v>
      </c>
      <c r="I62" s="113">
        <f t="shared" si="2"/>
        <v>0</v>
      </c>
      <c r="J62" s="49"/>
      <c r="M62" s="2"/>
      <c r="N62" s="2"/>
      <c r="O62" s="2"/>
      <c r="P62" s="2"/>
      <c r="Q62" s="2"/>
      <c r="R62" s="2"/>
      <c r="S62" s="32"/>
    </row>
    <row r="63" spans="2:19">
      <c r="B63" s="30"/>
      <c r="C63" s="125" t="s">
        <v>1438</v>
      </c>
      <c r="D63" s="685"/>
      <c r="E63" s="830">
        <v>4.95</v>
      </c>
      <c r="F63" s="831"/>
      <c r="G63" s="113">
        <f t="shared" si="3"/>
        <v>0</v>
      </c>
      <c r="H63" s="113">
        <v>0</v>
      </c>
      <c r="I63" s="113">
        <f t="shared" si="2"/>
        <v>0</v>
      </c>
      <c r="J63" s="2"/>
      <c r="M63" s="2"/>
      <c r="N63" s="2"/>
      <c r="O63" s="2"/>
      <c r="P63" s="2"/>
      <c r="Q63" s="2"/>
      <c r="R63" s="2"/>
      <c r="S63" s="32"/>
    </row>
    <row r="64" spans="2:19" ht="15" customHeight="1">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30">
        <v>9.9499999999999993</v>
      </c>
      <c r="F69" s="831"/>
      <c r="G69" s="113">
        <f t="shared" si="4"/>
        <v>0</v>
      </c>
      <c r="H69" s="113">
        <v>0</v>
      </c>
      <c r="I69" s="113">
        <f t="shared" si="5"/>
        <v>0</v>
      </c>
      <c r="J69" s="2"/>
      <c r="K69" s="33" t="s">
        <v>902</v>
      </c>
      <c r="L69" s="2"/>
      <c r="M69" s="2"/>
      <c r="N69" s="2"/>
      <c r="O69" s="2"/>
      <c r="P69" s="2"/>
      <c r="Q69" s="2"/>
      <c r="R69" s="2"/>
      <c r="S69" s="32"/>
    </row>
    <row r="70" spans="2:19">
      <c r="B70" s="30"/>
      <c r="C70" s="125" t="s">
        <v>1090</v>
      </c>
      <c r="D70" s="685"/>
      <c r="E70" s="830">
        <v>8.9499999999999993</v>
      </c>
      <c r="F70" s="831"/>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30">
        <v>3.95</v>
      </c>
      <c r="F71" s="831"/>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30">
        <v>4.95</v>
      </c>
      <c r="F72" s="831"/>
      <c r="G72" s="113">
        <f t="shared" si="4"/>
        <v>0</v>
      </c>
      <c r="H72" s="113">
        <v>0</v>
      </c>
      <c r="I72" s="113">
        <f t="shared" si="5"/>
        <v>0</v>
      </c>
      <c r="J72" s="2"/>
      <c r="K72" s="2"/>
      <c r="L72" s="2"/>
      <c r="M72" s="2"/>
      <c r="N72" s="2"/>
      <c r="O72" s="2"/>
      <c r="P72" s="2"/>
      <c r="Q72" s="2"/>
      <c r="R72" s="2"/>
      <c r="S72" s="32"/>
    </row>
    <row r="73" spans="2:19">
      <c r="B73" s="30"/>
      <c r="C73" s="125" t="s">
        <v>1206</v>
      </c>
      <c r="D73" s="445"/>
      <c r="E73" s="830">
        <v>4.95</v>
      </c>
      <c r="F73" s="831"/>
      <c r="G73" s="113">
        <f t="shared" si="4"/>
        <v>0</v>
      </c>
      <c r="H73" s="113">
        <v>0</v>
      </c>
      <c r="I73" s="113">
        <f t="shared" si="5"/>
        <v>0</v>
      </c>
      <c r="J73" s="2"/>
      <c r="K73" s="2"/>
      <c r="L73" s="2"/>
      <c r="M73" s="2"/>
      <c r="N73" s="2"/>
      <c r="O73" s="2"/>
      <c r="P73" s="2"/>
      <c r="Q73" s="2"/>
      <c r="R73" s="2"/>
      <c r="S73" s="32"/>
    </row>
    <row r="74" spans="2:19">
      <c r="B74" s="30"/>
      <c r="C74" s="125" t="s">
        <v>1455</v>
      </c>
      <c r="D74" s="445"/>
      <c r="E74" s="830">
        <v>4.95</v>
      </c>
      <c r="F74" s="831"/>
      <c r="G74" s="113">
        <f t="shared" si="4"/>
        <v>0</v>
      </c>
      <c r="H74" s="113">
        <v>0</v>
      </c>
      <c r="I74" s="113">
        <f t="shared" ref="I74" si="6">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idden="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idden="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t="12.75" hidden="1" customHeight="1">
      <c r="B81" s="30"/>
      <c r="C81" s="125"/>
      <c r="D81" s="445"/>
      <c r="E81" s="830"/>
      <c r="F81" s="8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 customHeight="1" thickBot="1">
      <c r="B114" s="259"/>
      <c r="C114" s="118" t="s">
        <v>684</v>
      </c>
      <c r="D114" s="912">
        <v>60005061</v>
      </c>
      <c r="E114" s="912"/>
      <c r="F114" s="913" t="s">
        <v>1078</v>
      </c>
      <c r="G114" s="914"/>
      <c r="H114" s="914"/>
      <c r="I114" s="915"/>
      <c r="J114" s="346"/>
      <c r="K114" s="794"/>
      <c r="L114" s="794"/>
      <c r="M114" s="794"/>
      <c r="N114" s="347"/>
      <c r="O114" s="347"/>
      <c r="P114" s="4"/>
      <c r="Q114" s="4"/>
      <c r="R114" s="4"/>
      <c r="S114" s="260"/>
    </row>
    <row r="115" spans="2:19" s="34" customFormat="1">
      <c r="B115" s="259"/>
      <c r="C115" s="117" t="s">
        <v>45</v>
      </c>
      <c r="D115" s="832" t="s">
        <v>1977</v>
      </c>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t="s">
        <v>1978</v>
      </c>
      <c r="E116" s="832"/>
      <c r="F116" s="839" t="s">
        <v>1084</v>
      </c>
      <c r="G116" s="840"/>
      <c r="H116" s="910"/>
      <c r="I116" s="911"/>
      <c r="J116" s="346"/>
      <c r="K116" s="429"/>
      <c r="L116" s="432"/>
      <c r="M116" s="431"/>
      <c r="N116" s="348"/>
      <c r="P116" s="4"/>
      <c r="Q116" s="4"/>
      <c r="R116" s="4"/>
      <c r="S116" s="260"/>
    </row>
    <row r="117" spans="2:19" s="34" customFormat="1" ht="13.5" customHeight="1">
      <c r="B117" s="259"/>
      <c r="C117" s="117" t="s">
        <v>134</v>
      </c>
      <c r="D117" s="832" t="s">
        <v>155</v>
      </c>
      <c r="E117" s="832"/>
      <c r="F117" s="920" t="s">
        <v>1077</v>
      </c>
      <c r="G117" s="921"/>
      <c r="H117" s="916"/>
      <c r="I117" s="917"/>
      <c r="J117" s="346"/>
      <c r="K117" s="429"/>
      <c r="L117" s="432"/>
      <c r="M117" s="431"/>
      <c r="N117" s="348"/>
      <c r="P117" s="4"/>
      <c r="Q117" s="4"/>
      <c r="R117" s="4"/>
      <c r="S117" s="260"/>
    </row>
    <row r="118" spans="2:19" s="34" customFormat="1" ht="15" customHeight="1" thickBot="1">
      <c r="B118" s="259"/>
      <c r="C118" s="117" t="s">
        <v>149</v>
      </c>
      <c r="D118" s="869" t="str">
        <f>IF(D117&lt;&gt;"",VLOOKUP(D117,DivRegMkt2,3,FALSE),"")</f>
        <v>x-Test Corp</v>
      </c>
      <c r="E118" s="869"/>
      <c r="F118" s="922"/>
      <c r="G118" s="923"/>
      <c r="H118" s="918"/>
      <c r="I118" s="919"/>
      <c r="J118" s="346"/>
      <c r="K118" s="433"/>
      <c r="L118" s="434"/>
      <c r="M118" s="431"/>
      <c r="N118" s="348"/>
      <c r="P118" s="4"/>
      <c r="Q118" s="4"/>
      <c r="R118" s="4"/>
      <c r="S118" s="260"/>
    </row>
    <row r="119" spans="2:19" ht="12.75" customHeight="1" thickBot="1">
      <c r="B119" s="30"/>
      <c r="C119" s="117" t="s">
        <v>150</v>
      </c>
      <c r="D119" s="869" t="str">
        <f>IF(D117&lt;&gt;"",VLOOKUP(D117,DivRegMkt2,2,FALSE),"")</f>
        <v>Atlantic</v>
      </c>
      <c r="E119" s="869"/>
      <c r="F119" s="905" t="s">
        <v>1079</v>
      </c>
      <c r="G119" s="906"/>
      <c r="H119" s="906"/>
      <c r="I119" s="907"/>
      <c r="J119" s="344"/>
      <c r="K119" s="435"/>
      <c r="L119" s="436"/>
      <c r="M119" s="437"/>
      <c r="N119" s="350"/>
      <c r="P119" s="2"/>
      <c r="Q119" s="2"/>
      <c r="R119" s="2"/>
      <c r="S119" s="32"/>
    </row>
    <row r="120" spans="2:19" ht="12.75" customHeight="1">
      <c r="B120" s="30"/>
      <c r="C120" s="117" t="s">
        <v>47</v>
      </c>
      <c r="D120" s="935">
        <v>205061</v>
      </c>
      <c r="E120" s="935"/>
      <c r="F120" s="901" t="s">
        <v>830</v>
      </c>
      <c r="G120" s="902"/>
      <c r="H120" s="846"/>
      <c r="I120" s="847"/>
      <c r="J120" s="344"/>
      <c r="K120" s="344"/>
      <c r="N120" s="350"/>
      <c r="P120" s="2"/>
      <c r="Q120" s="2"/>
      <c r="R120" s="2"/>
      <c r="S120" s="32"/>
    </row>
    <row r="121" spans="2:19" ht="12.75" customHeight="1">
      <c r="B121" s="30"/>
      <c r="C121" s="117" t="s">
        <v>125</v>
      </c>
      <c r="D121" s="836" t="s">
        <v>1979</v>
      </c>
      <c r="E121" s="836"/>
      <c r="F121" s="899" t="s">
        <v>831</v>
      </c>
      <c r="G121" s="900"/>
      <c r="H121" s="903"/>
      <c r="I121" s="904"/>
      <c r="J121" s="344"/>
      <c r="K121" s="344"/>
      <c r="L121" s="344"/>
      <c r="M121" s="344"/>
      <c r="N121" s="353"/>
      <c r="O121" s="353"/>
      <c r="P121" s="2"/>
      <c r="Q121" s="2"/>
      <c r="R121" s="2"/>
      <c r="S121" s="32"/>
    </row>
    <row r="122" spans="2:19" ht="12.75" customHeight="1">
      <c r="B122" s="30"/>
      <c r="C122" s="117" t="s">
        <v>128</v>
      </c>
      <c r="D122" s="832">
        <v>8566384009</v>
      </c>
      <c r="E122" s="832"/>
      <c r="F122" s="899" t="s">
        <v>832</v>
      </c>
      <c r="G122" s="900"/>
      <c r="H122" s="927"/>
      <c r="I122" s="928"/>
      <c r="J122" s="344"/>
      <c r="K122" s="344"/>
      <c r="L122" s="344"/>
      <c r="M122" s="344"/>
      <c r="N122" s="2"/>
      <c r="O122" s="2"/>
      <c r="P122" s="2"/>
      <c r="Q122" s="2"/>
      <c r="R122" s="2"/>
      <c r="S122" s="32"/>
    </row>
    <row r="123" spans="2:19" ht="12.75" customHeight="1" thickBot="1">
      <c r="B123" s="30"/>
      <c r="C123" s="117" t="s">
        <v>126</v>
      </c>
      <c r="D123" s="834" t="s">
        <v>1996</v>
      </c>
      <c r="E123" s="832"/>
      <c r="F123" s="931"/>
      <c r="G123" s="932"/>
      <c r="H123" s="933"/>
      <c r="I123" s="934"/>
      <c r="J123" s="344"/>
      <c r="K123" s="344"/>
      <c r="L123" s="344"/>
      <c r="M123" s="344"/>
      <c r="N123" s="2"/>
      <c r="O123" s="2"/>
      <c r="P123" s="2"/>
      <c r="Q123" s="2"/>
      <c r="R123" s="2"/>
      <c r="S123" s="32"/>
    </row>
    <row r="124" spans="2:19" ht="12.75" customHeight="1">
      <c r="B124" s="30"/>
      <c r="C124" s="117" t="s">
        <v>135</v>
      </c>
      <c r="D124" s="832" t="s">
        <v>1980</v>
      </c>
      <c r="E124" s="832"/>
      <c r="F124" s="473"/>
      <c r="G124" s="936" t="s">
        <v>838</v>
      </c>
      <c r="H124" s="844" t="s">
        <v>718</v>
      </c>
      <c r="I124" s="845"/>
      <c r="J124" s="344"/>
      <c r="K124" s="344"/>
      <c r="L124" s="344"/>
      <c r="M124" s="344"/>
      <c r="N124" s="2"/>
      <c r="O124" s="2"/>
      <c r="P124" s="2"/>
      <c r="Q124" s="2"/>
      <c r="R124" s="2"/>
      <c r="S124" s="32"/>
    </row>
    <row r="125" spans="2:19" ht="12.75" customHeight="1">
      <c r="B125" s="30"/>
      <c r="C125" s="117" t="s">
        <v>136</v>
      </c>
      <c r="D125" s="835" t="s">
        <v>1996</v>
      </c>
      <c r="E125" s="836"/>
      <c r="F125" s="474"/>
      <c r="G125" s="937"/>
      <c r="H125" s="846"/>
      <c r="I125" s="847"/>
      <c r="J125" s="344"/>
      <c r="K125" s="344"/>
      <c r="L125" s="344"/>
      <c r="M125" s="344"/>
      <c r="N125" s="2"/>
      <c r="O125" s="2"/>
      <c r="P125" s="2"/>
      <c r="Q125" s="2"/>
      <c r="R125" s="2"/>
      <c r="S125" s="32"/>
    </row>
    <row r="126" spans="2:19" ht="12.75" customHeight="1">
      <c r="B126" s="30"/>
      <c r="C126" s="117" t="s">
        <v>129</v>
      </c>
      <c r="D126" s="832" t="s">
        <v>1449</v>
      </c>
      <c r="E126" s="832"/>
      <c r="F126" s="37"/>
      <c r="G126" s="110" t="s">
        <v>1204</v>
      </c>
      <c r="H126" s="927"/>
      <c r="I126" s="928"/>
      <c r="J126" s="344"/>
      <c r="K126" s="344"/>
      <c r="L126" s="344"/>
      <c r="M126" s="344"/>
      <c r="N126" s="2"/>
      <c r="O126" s="2"/>
      <c r="P126" s="2"/>
      <c r="Q126" s="2"/>
      <c r="R126" s="2"/>
      <c r="S126" s="32"/>
    </row>
    <row r="127" spans="2:19" ht="12.75" customHeight="1">
      <c r="B127" s="30"/>
      <c r="C127" s="117" t="s">
        <v>148</v>
      </c>
      <c r="D127" s="832" t="s">
        <v>1982</v>
      </c>
      <c r="E127" s="832"/>
      <c r="F127" s="344"/>
      <c r="G127" s="110" t="s">
        <v>1460</v>
      </c>
      <c r="H127" s="929"/>
      <c r="I127" s="930"/>
      <c r="J127" s="344"/>
      <c r="K127" s="344"/>
      <c r="L127" s="344"/>
      <c r="M127" s="344"/>
      <c r="N127" s="2"/>
      <c r="O127" s="2"/>
      <c r="P127" s="2"/>
      <c r="Q127" s="2"/>
      <c r="R127" s="2"/>
      <c r="S127" s="32"/>
    </row>
    <row r="128" spans="2:19">
      <c r="B128" s="30"/>
      <c r="C128" s="117" t="s">
        <v>127</v>
      </c>
      <c r="D128" s="832" t="s">
        <v>1981</v>
      </c>
      <c r="E128" s="832"/>
      <c r="F128" s="2"/>
      <c r="G128" s="110" t="s">
        <v>1953</v>
      </c>
      <c r="H128" s="927"/>
      <c r="I128" s="928"/>
      <c r="J128" s="2"/>
      <c r="K128" s="2"/>
      <c r="L128" s="2"/>
      <c r="M128" s="2"/>
      <c r="N128" s="2"/>
      <c r="O128" s="2"/>
      <c r="P128" s="2"/>
      <c r="Q128" s="2"/>
      <c r="R128" s="2"/>
      <c r="S128" s="32"/>
    </row>
    <row r="129" spans="2:19">
      <c r="B129" s="30"/>
      <c r="C129" s="117" t="s">
        <v>130</v>
      </c>
      <c r="D129" s="833">
        <v>5005061</v>
      </c>
      <c r="E129" s="833"/>
      <c r="F129" s="2"/>
      <c r="G129" s="679" t="s">
        <v>1702</v>
      </c>
      <c r="H129" s="927" t="s">
        <v>6</v>
      </c>
      <c r="I129" s="928"/>
      <c r="J129" s="2"/>
      <c r="K129" s="2"/>
      <c r="L129" s="2"/>
      <c r="M129" s="2"/>
      <c r="N129" s="2"/>
      <c r="O129" s="2"/>
      <c r="P129" s="2"/>
      <c r="Q129" s="2"/>
      <c r="R129" s="2"/>
      <c r="S129" s="32"/>
    </row>
    <row r="130" spans="2:19">
      <c r="B130" s="30"/>
      <c r="C130" s="117" t="s">
        <v>131</v>
      </c>
      <c r="D130" s="833">
        <v>50005061</v>
      </c>
      <c r="E130" s="833"/>
      <c r="F130" s="2"/>
      <c r="G130" s="679" t="s">
        <v>1942</v>
      </c>
      <c r="H130" s="927"/>
      <c r="I130" s="928"/>
      <c r="J130" s="2"/>
      <c r="K130" s="2"/>
      <c r="L130" s="2"/>
      <c r="M130" s="2"/>
      <c r="N130" s="2"/>
      <c r="O130" s="2"/>
      <c r="P130" s="2"/>
      <c r="Q130" s="2"/>
      <c r="R130" s="2"/>
      <c r="S130" s="32"/>
    </row>
    <row r="131" spans="2:19">
      <c r="B131" s="30"/>
      <c r="C131" s="117" t="s">
        <v>132</v>
      </c>
      <c r="D131" s="833">
        <v>30005061</v>
      </c>
      <c r="E131" s="833"/>
      <c r="F131" s="2"/>
      <c r="G131" s="679" t="s">
        <v>1941</v>
      </c>
      <c r="H131" s="927"/>
      <c r="I131" s="928"/>
      <c r="J131" s="2"/>
      <c r="K131" s="2"/>
      <c r="L131" s="2"/>
      <c r="M131" s="2"/>
      <c r="N131" s="2"/>
      <c r="O131" s="2"/>
      <c r="P131" s="2"/>
      <c r="Q131" s="2"/>
      <c r="R131" s="2"/>
      <c r="S131" s="32"/>
    </row>
    <row r="132" spans="2:19">
      <c r="B132" s="30"/>
      <c r="C132" s="117" t="s">
        <v>1442</v>
      </c>
      <c r="D132" s="848" t="s">
        <v>1443</v>
      </c>
      <c r="E132" s="848"/>
      <c r="F132" s="2"/>
      <c r="G132" s="2"/>
      <c r="H132" s="2"/>
      <c r="I132" s="32"/>
      <c r="J132" s="2"/>
      <c r="K132" s="2"/>
      <c r="L132" s="2"/>
      <c r="M132" s="2"/>
      <c r="N132" s="2"/>
      <c r="O132" s="2"/>
      <c r="P132" s="2"/>
      <c r="Q132" s="2"/>
      <c r="R132" s="2"/>
      <c r="S132" s="32"/>
    </row>
    <row r="133" spans="2:19">
      <c r="B133" s="30"/>
      <c r="C133" s="117" t="s">
        <v>1444</v>
      </c>
      <c r="D133" s="869" t="s">
        <v>718</v>
      </c>
      <c r="E133" s="869"/>
      <c r="F133" s="2"/>
      <c r="G133" s="2"/>
      <c r="H133" s="2"/>
      <c r="I133" s="32"/>
      <c r="J133" s="2"/>
      <c r="K133" s="2"/>
      <c r="L133" s="2"/>
      <c r="M133" s="2"/>
      <c r="N133" s="2"/>
      <c r="O133" s="2"/>
      <c r="P133" s="2"/>
      <c r="Q133" s="2"/>
      <c r="R133" s="2"/>
      <c r="S133" s="32"/>
    </row>
    <row r="134" spans="2:19" ht="15">
      <c r="B134" s="30"/>
      <c r="C134" s="117" t="s">
        <v>133</v>
      </c>
      <c r="D134" s="832" t="s">
        <v>897</v>
      </c>
      <c r="E134" s="832"/>
      <c r="F134" s="344"/>
      <c r="G134" s="344"/>
      <c r="H134" s="355" t="s">
        <v>833</v>
      </c>
      <c r="I134" s="690" t="s">
        <v>1010</v>
      </c>
      <c r="J134" s="2"/>
      <c r="K134" s="2"/>
      <c r="L134" s="2"/>
      <c r="M134" s="2"/>
      <c r="N134" s="2"/>
      <c r="O134" s="2"/>
      <c r="P134" s="2"/>
      <c r="Q134" s="2"/>
      <c r="R134" s="2"/>
      <c r="S134" s="32"/>
    </row>
    <row r="135" spans="2:19" ht="13.5" thickBot="1">
      <c r="B135" s="30"/>
      <c r="C135" s="228" t="s">
        <v>667</v>
      </c>
      <c r="D135" s="829">
        <v>42741</v>
      </c>
      <c r="E135" s="82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j8Ka/CKp/lrIOwF6djwb7FSvbKnsLdwzSMOy82MHnHNwzXIBMLYvZYaln9JF4mplD1gnCDYYv+ur6RmLAXTl3g==" saltValue="W08nXRHVt7hN+6WXCrQZW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4</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ht="12.75" customHeight="1">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ht="15" customHeight="1">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ht="15" customHeight="1">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ht="15" customHeight="1">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3.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7"/>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ht="15" customHeight="1">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ht="12.75" customHeight="1">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ht="15" customHeight="1">
      <c r="B44" s="30"/>
      <c r="C44" s="120" t="s">
        <v>116</v>
      </c>
      <c r="D44" s="685"/>
      <c r="E44" s="830">
        <v>5</v>
      </c>
      <c r="F44" s="831"/>
      <c r="G44" s="113">
        <f t="shared" si="0"/>
        <v>0</v>
      </c>
      <c r="H44" s="113">
        <v>0</v>
      </c>
      <c r="I44" s="113">
        <f t="shared" si="1"/>
        <v>0</v>
      </c>
      <c r="K44" s="112" t="s">
        <v>607</v>
      </c>
      <c r="O44" s="2"/>
      <c r="P44" s="2"/>
      <c r="Q44" s="2"/>
      <c r="R44" s="2"/>
      <c r="S44" s="32"/>
    </row>
    <row r="45" spans="2:23" ht="1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ht="15" customHeight="1">
      <c r="B46" s="30"/>
      <c r="C46" s="120" t="s">
        <v>118</v>
      </c>
      <c r="D46" s="685"/>
      <c r="E46" s="830">
        <v>40</v>
      </c>
      <c r="F46" s="831"/>
      <c r="G46" s="113">
        <f t="shared" si="0"/>
        <v>0</v>
      </c>
      <c r="H46" s="113">
        <v>0</v>
      </c>
      <c r="I46" s="113">
        <f t="shared" si="1"/>
        <v>0</v>
      </c>
      <c r="K46" s="286" t="s">
        <v>810</v>
      </c>
      <c r="O46" s="2"/>
      <c r="P46" s="2"/>
      <c r="Q46" s="2"/>
      <c r="R46" s="2"/>
      <c r="S46" s="32"/>
    </row>
    <row r="47" spans="2:23" ht="15" customHeight="1">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ht="15.75" customHeight="1">
      <c r="B48" s="30"/>
      <c r="C48" s="120" t="s">
        <v>120</v>
      </c>
      <c r="D48" s="685"/>
      <c r="E48" s="830">
        <v>200</v>
      </c>
      <c r="F48" s="831"/>
      <c r="G48" s="113">
        <f t="shared" si="0"/>
        <v>0</v>
      </c>
      <c r="H48" s="113">
        <v>0</v>
      </c>
      <c r="I48" s="113">
        <f t="shared" si="1"/>
        <v>0</v>
      </c>
      <c r="J48" s="48"/>
      <c r="K48" s="183" t="s">
        <v>139</v>
      </c>
      <c r="L48" s="687"/>
      <c r="M48" s="283" t="s">
        <v>618</v>
      </c>
      <c r="N48" s="790"/>
      <c r="O48" s="791"/>
      <c r="P48" s="792"/>
      <c r="Q48" s="2"/>
      <c r="R48" s="2"/>
      <c r="S48" s="32"/>
    </row>
    <row r="49" spans="2:19">
      <c r="B49" s="30"/>
      <c r="C49" s="120" t="s">
        <v>55</v>
      </c>
      <c r="D49" s="685"/>
      <c r="E49" s="830">
        <v>0</v>
      </c>
      <c r="F49" s="831"/>
      <c r="G49" s="113">
        <f t="shared" si="0"/>
        <v>0</v>
      </c>
      <c r="H49" s="113">
        <v>0</v>
      </c>
      <c r="I49" s="113">
        <f t="shared" si="1"/>
        <v>0</v>
      </c>
      <c r="J49" s="48"/>
      <c r="K49" s="183" t="s">
        <v>142</v>
      </c>
      <c r="L49" s="687"/>
      <c r="M49" s="283" t="s">
        <v>733</v>
      </c>
      <c r="N49" s="790"/>
      <c r="O49" s="791"/>
      <c r="P49" s="792"/>
      <c r="Q49" s="451"/>
      <c r="R49" s="267"/>
      <c r="S49" s="32"/>
    </row>
    <row r="50" spans="2:19" ht="15" customHeight="1">
      <c r="B50" s="30"/>
      <c r="C50" s="123" t="s">
        <v>56</v>
      </c>
      <c r="D50" s="685"/>
      <c r="E50" s="830">
        <v>2.95</v>
      </c>
      <c r="F50" s="831"/>
      <c r="G50" s="113">
        <f t="shared" si="0"/>
        <v>0</v>
      </c>
      <c r="H50" s="284">
        <v>0</v>
      </c>
      <c r="I50" s="113">
        <f t="shared" si="1"/>
        <v>0</v>
      </c>
      <c r="J50" s="48"/>
      <c r="K50" s="183" t="s">
        <v>141</v>
      </c>
      <c r="L50" s="687"/>
      <c r="M50" s="283" t="s">
        <v>620</v>
      </c>
      <c r="N50" s="790"/>
      <c r="O50" s="791"/>
      <c r="P50" s="792"/>
      <c r="Q50" s="451"/>
      <c r="R50" s="267"/>
      <c r="S50" s="32"/>
    </row>
    <row r="51" spans="2:19" ht="15" customHeight="1">
      <c r="B51" s="30"/>
      <c r="C51" s="123" t="s">
        <v>794</v>
      </c>
      <c r="D51" s="685"/>
      <c r="E51" s="830">
        <v>2</v>
      </c>
      <c r="F51" s="831"/>
      <c r="G51" s="113">
        <f t="shared" si="0"/>
        <v>0</v>
      </c>
      <c r="H51" s="113">
        <v>24.95</v>
      </c>
      <c r="I51" s="113">
        <f t="shared" si="1"/>
        <v>0</v>
      </c>
      <c r="J51" s="48"/>
      <c r="K51" s="183" t="s">
        <v>143</v>
      </c>
      <c r="L51" s="687"/>
      <c r="M51" s="283" t="s">
        <v>621</v>
      </c>
      <c r="N51" s="799"/>
      <c r="O51" s="800"/>
      <c r="P51" s="801"/>
      <c r="Q51" s="451"/>
      <c r="R51" s="267"/>
      <c r="S51" s="32"/>
    </row>
    <row r="52" spans="2:19">
      <c r="B52" s="30"/>
      <c r="C52" s="123" t="s">
        <v>795</v>
      </c>
      <c r="D52" s="685"/>
      <c r="E52" s="830">
        <v>2</v>
      </c>
      <c r="F52" s="831"/>
      <c r="G52" s="113">
        <f t="shared" si="0"/>
        <v>0</v>
      </c>
      <c r="H52" s="113">
        <v>24.95</v>
      </c>
      <c r="I52" s="113">
        <f t="shared" si="1"/>
        <v>0</v>
      </c>
      <c r="J52" s="48"/>
      <c r="K52" s="183" t="s">
        <v>144</v>
      </c>
      <c r="L52" s="687"/>
      <c r="M52" s="283" t="s">
        <v>622</v>
      </c>
      <c r="N52" s="799"/>
      <c r="O52" s="800"/>
      <c r="P52" s="801"/>
      <c r="Q52" s="451"/>
      <c r="R52" s="267"/>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451"/>
      <c r="R53" s="267"/>
      <c r="S53" s="32"/>
    </row>
    <row r="54" spans="2:19">
      <c r="B54" s="30"/>
      <c r="C54" s="123" t="s">
        <v>796</v>
      </c>
      <c r="D54" s="685"/>
      <c r="E54" s="830">
        <v>4.5</v>
      </c>
      <c r="F54" s="831"/>
      <c r="G54" s="113">
        <f>D54*E54</f>
        <v>0</v>
      </c>
      <c r="H54" s="113">
        <v>24.95</v>
      </c>
      <c r="I54" s="113">
        <f>D54*H54</f>
        <v>0</v>
      </c>
      <c r="J54" s="48"/>
      <c r="K54" s="198" t="s">
        <v>138</v>
      </c>
      <c r="L54" s="688"/>
      <c r="M54" s="802" t="str">
        <f>IF(N51="","",N51&amp;IF(N52="",""," ")&amp;N52)&amp;IF(N50="","",M50&amp;" "&amp;N50)&amp;IF(N49="","",M49&amp;" "&amp;N49)&amp;IF(N48="","",M48&amp;" "&amp;N48)</f>
        <v/>
      </c>
      <c r="N54" s="803"/>
      <c r="O54" s="803"/>
      <c r="P54" s="804"/>
      <c r="Q54" s="451"/>
      <c r="R54" s="267"/>
      <c r="S54" s="32"/>
    </row>
    <row r="55" spans="2:19" ht="15" customHeight="1">
      <c r="B55" s="30"/>
      <c r="C55" s="124" t="s">
        <v>57</v>
      </c>
      <c r="D55" s="51"/>
      <c r="E55" s="126"/>
      <c r="F55" s="126"/>
      <c r="G55" s="126"/>
      <c r="H55" s="126"/>
      <c r="I55" s="113">
        <f>D55*H55</f>
        <v>0</v>
      </c>
      <c r="J55" s="48"/>
      <c r="K55" s="198" t="s">
        <v>140</v>
      </c>
      <c r="L55" s="689"/>
      <c r="M55" s="924" t="str">
        <f>L53&amp;IF(L53="","",", ")&amp;L54&amp;IF(L55="","","  ")&amp;IF(L55="","",TEXT(L55,"00000"))</f>
        <v/>
      </c>
      <c r="N55" s="925"/>
      <c r="O55" s="925"/>
      <c r="P55" s="926"/>
      <c r="Q55" s="451"/>
      <c r="R55" s="267"/>
      <c r="S55" s="32"/>
    </row>
    <row r="56" spans="2:19" ht="13.5" customHeight="1">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451"/>
      <c r="R56" s="267"/>
      <c r="S56" s="32"/>
    </row>
    <row r="57" spans="2:19">
      <c r="B57" s="30"/>
      <c r="C57" s="122" t="s">
        <v>886</v>
      </c>
      <c r="D57" s="685"/>
      <c r="E57" s="830">
        <v>4.95</v>
      </c>
      <c r="F57" s="831"/>
      <c r="G57" s="113">
        <f>D57*E57</f>
        <v>0</v>
      </c>
      <c r="H57" s="113">
        <v>0</v>
      </c>
      <c r="I57" s="113">
        <f t="shared" ref="I57" si="2">D57*H57</f>
        <v>0</v>
      </c>
      <c r="J57" s="48"/>
      <c r="M57" s="2"/>
      <c r="N57" s="2"/>
      <c r="O57" s="2"/>
      <c r="P57" s="2"/>
      <c r="Q57" s="2"/>
      <c r="R57" s="2"/>
      <c r="S57" s="32"/>
    </row>
    <row r="58" spans="2:19" ht="15" customHeight="1">
      <c r="B58" s="30"/>
      <c r="C58" s="120" t="s">
        <v>890</v>
      </c>
      <c r="D58" s="685"/>
      <c r="E58" s="830">
        <v>5.95</v>
      </c>
      <c r="F58" s="831"/>
      <c r="G58" s="113">
        <f t="shared" ref="G58:G63" si="3">D58*E58</f>
        <v>0</v>
      </c>
      <c r="H58" s="113">
        <v>0</v>
      </c>
      <c r="I58" s="113">
        <f>D58*H58</f>
        <v>0</v>
      </c>
      <c r="J58" s="62"/>
      <c r="M58" s="2"/>
      <c r="N58" s="2"/>
      <c r="O58" s="2"/>
      <c r="P58" s="2"/>
      <c r="Q58" s="2"/>
      <c r="R58" s="2"/>
      <c r="S58" s="32"/>
    </row>
    <row r="59" spans="2:19" ht="12.75" customHeight="1">
      <c r="B59" s="30"/>
      <c r="C59" s="120" t="s">
        <v>122</v>
      </c>
      <c r="D59" s="685"/>
      <c r="E59" s="830">
        <v>6.95</v>
      </c>
      <c r="F59" s="831"/>
      <c r="G59" s="113">
        <f t="shared" si="3"/>
        <v>0</v>
      </c>
      <c r="H59" s="113">
        <v>0</v>
      </c>
      <c r="I59" s="113">
        <f>D59*H59</f>
        <v>0</v>
      </c>
      <c r="J59" s="62"/>
      <c r="M59" s="2"/>
      <c r="N59" s="2"/>
      <c r="O59" s="2"/>
      <c r="P59" s="2"/>
      <c r="Q59" s="2"/>
      <c r="R59" s="2"/>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ht="15" customHeight="1">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ht="15" customHeight="1">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t="12.75" hidden="1" customHeight="1">
      <c r="B81" s="30"/>
      <c r="C81" s="125"/>
      <c r="D81" s="445"/>
      <c r="E81" s="830"/>
      <c r="F81" s="8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7.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75"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7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75"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75"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75"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75" customHeight="1">
      <c r="B120" s="30"/>
      <c r="C120" s="117" t="s">
        <v>47</v>
      </c>
      <c r="D120" s="935"/>
      <c r="E120" s="935"/>
      <c r="F120" s="901" t="s">
        <v>830</v>
      </c>
      <c r="G120" s="902"/>
      <c r="H120" s="846"/>
      <c r="I120" s="847"/>
      <c r="J120" s="344"/>
      <c r="K120" s="344"/>
      <c r="L120" s="351"/>
      <c r="M120" s="352"/>
      <c r="N120" s="350"/>
      <c r="P120" s="2"/>
      <c r="Q120" s="2"/>
      <c r="R120" s="2"/>
      <c r="S120" s="32"/>
    </row>
    <row r="121" spans="2:19" ht="12.75"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75"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75"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75"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75" customHeight="1">
      <c r="B125" s="30"/>
      <c r="C125" s="117" t="s">
        <v>136</v>
      </c>
      <c r="D125" s="835"/>
      <c r="E125" s="836"/>
      <c r="F125" s="474"/>
      <c r="G125" s="937"/>
      <c r="H125" s="846"/>
      <c r="I125" s="847"/>
      <c r="J125" s="344"/>
      <c r="K125" s="344"/>
      <c r="L125" s="344"/>
      <c r="M125" s="344"/>
      <c r="N125" s="2"/>
      <c r="O125" s="2"/>
      <c r="P125" s="2"/>
      <c r="Q125" s="2"/>
      <c r="R125" s="2"/>
      <c r="S125" s="32"/>
    </row>
    <row r="126" spans="2:19" ht="12.75"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75"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829"/>
      <c r="E135" s="82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5">
      <c r="B124" s="30"/>
      <c r="C124" s="117" t="s">
        <v>135</v>
      </c>
      <c r="D124" s="832"/>
      <c r="E124" s="832"/>
      <c r="F124" s="473"/>
      <c r="G124" s="936" t="s">
        <v>838</v>
      </c>
      <c r="H124" s="844"/>
      <c r="I124" s="845"/>
      <c r="J124" s="344"/>
      <c r="K124" s="344"/>
      <c r="L124" s="344"/>
      <c r="M124" s="344"/>
      <c r="N124" s="2"/>
      <c r="O124" s="2"/>
      <c r="P124" s="2"/>
      <c r="Q124" s="2"/>
      <c r="R124" s="2"/>
      <c r="S124" s="32"/>
    </row>
    <row r="125" spans="2:19" ht="15">
      <c r="B125" s="30"/>
      <c r="C125" s="117" t="s">
        <v>136</v>
      </c>
      <c r="D125" s="835"/>
      <c r="E125" s="836"/>
      <c r="F125" s="474"/>
      <c r="G125" s="937"/>
      <c r="H125" s="846"/>
      <c r="I125" s="847"/>
      <c r="J125" s="344"/>
      <c r="K125" s="344"/>
      <c r="L125" s="344"/>
      <c r="M125" s="344"/>
      <c r="N125" s="2"/>
      <c r="O125" s="2"/>
      <c r="P125" s="2"/>
      <c r="Q125" s="2"/>
      <c r="R125" s="2"/>
      <c r="S125" s="32"/>
    </row>
    <row r="126" spans="2:19" ht="15">
      <c r="B126" s="30"/>
      <c r="C126" s="117" t="s">
        <v>129</v>
      </c>
      <c r="D126" s="832"/>
      <c r="E126" s="832"/>
      <c r="F126" s="39"/>
      <c r="G126" s="111" t="s">
        <v>1204</v>
      </c>
      <c r="H126" s="927"/>
      <c r="I126" s="928"/>
      <c r="J126" s="344"/>
      <c r="K126" s="344"/>
      <c r="L126" s="344"/>
      <c r="M126" s="344"/>
      <c r="N126" s="2"/>
      <c r="O126" s="2"/>
      <c r="P126" s="2"/>
      <c r="Q126" s="2"/>
      <c r="R126" s="2"/>
      <c r="S126" s="32"/>
    </row>
    <row r="127" spans="2:19" ht="15">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8</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4.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9</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10</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5">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11</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12</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13</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14</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3.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18</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19</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20</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7.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21</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22</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23</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24</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4.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95"/>
      <c r="M37" s="896"/>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685"/>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685"/>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44.95</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7"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0"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0"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0" t="s">
        <v>1953</v>
      </c>
      <c r="H128" s="927"/>
      <c r="I128" s="928"/>
      <c r="J128" s="2"/>
      <c r="K128" s="2"/>
      <c r="L128" s="2"/>
      <c r="M128" s="2"/>
      <c r="N128" s="2"/>
      <c r="O128" s="2"/>
      <c r="P128" s="2"/>
      <c r="Q128" s="2"/>
      <c r="R128" s="2"/>
      <c r="S128" s="32"/>
    </row>
    <row r="129" spans="2:19" ht="12" customHeight="1">
      <c r="B129" s="30"/>
      <c r="C129" s="117" t="s">
        <v>130</v>
      </c>
      <c r="D129" s="848"/>
      <c r="E129" s="848"/>
      <c r="F129" s="4"/>
      <c r="G129" s="679" t="s">
        <v>1702</v>
      </c>
      <c r="H129" s="927"/>
      <c r="I129" s="928"/>
      <c r="J129" s="2"/>
      <c r="K129" s="2"/>
      <c r="L129" s="2"/>
      <c r="M129" s="2"/>
      <c r="N129" s="2"/>
      <c r="O129" s="2"/>
      <c r="P129" s="2"/>
      <c r="Q129" s="2"/>
      <c r="R129" s="2"/>
      <c r="S129" s="32"/>
    </row>
    <row r="130" spans="2:19" ht="12" customHeight="1">
      <c r="B130" s="30"/>
      <c r="C130" s="117" t="s">
        <v>131</v>
      </c>
      <c r="D130" s="848"/>
      <c r="E130" s="848"/>
      <c r="F130" s="4"/>
      <c r="G130" s="679" t="s">
        <v>1942</v>
      </c>
      <c r="H130" s="927"/>
      <c r="I130" s="928"/>
      <c r="J130" s="2"/>
      <c r="K130" s="2"/>
      <c r="L130" s="2"/>
      <c r="M130" s="2"/>
      <c r="N130" s="2"/>
      <c r="O130" s="2"/>
      <c r="P130" s="2"/>
      <c r="Q130" s="2"/>
      <c r="R130" s="2"/>
      <c r="S130" s="32"/>
    </row>
    <row r="131" spans="2:19">
      <c r="B131" s="30"/>
      <c r="C131" s="117" t="s">
        <v>132</v>
      </c>
      <c r="D131" s="848"/>
      <c r="E131" s="848"/>
      <c r="F131" s="4"/>
      <c r="G131" s="679"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2" t="s">
        <v>547</v>
      </c>
      <c r="C6" s="953"/>
      <c r="D6" s="953"/>
      <c r="E6" s="953"/>
      <c r="F6" s="953"/>
      <c r="G6" s="953"/>
      <c r="H6" s="953"/>
      <c r="I6" s="954"/>
    </row>
    <row r="7" spans="2:9" ht="15">
      <c r="B7" s="130"/>
      <c r="C7" s="131"/>
      <c r="D7" s="131"/>
      <c r="E7" s="131"/>
      <c r="F7" s="131"/>
      <c r="G7" s="131"/>
      <c r="H7" s="131"/>
      <c r="I7" s="132"/>
    </row>
    <row r="8" spans="2:9" ht="15">
      <c r="B8" s="957" t="s">
        <v>548</v>
      </c>
      <c r="C8" s="958"/>
      <c r="D8" s="958"/>
      <c r="E8" s="958"/>
      <c r="F8" s="958"/>
      <c r="G8" s="958"/>
      <c r="H8" s="958"/>
      <c r="I8" s="959"/>
    </row>
    <row r="9" spans="2:9">
      <c r="B9" s="67"/>
      <c r="C9" s="68"/>
      <c r="D9" s="68"/>
      <c r="E9" s="68"/>
      <c r="F9" s="68"/>
      <c r="G9" s="68"/>
      <c r="H9" s="68"/>
      <c r="I9" s="69"/>
    </row>
    <row r="10" spans="2:9">
      <c r="B10" s="70" t="s">
        <v>549</v>
      </c>
      <c r="C10" s="68"/>
      <c r="D10" s="955"/>
      <c r="E10" s="955"/>
      <c r="F10" s="955"/>
      <c r="G10" s="955"/>
      <c r="H10" s="955"/>
      <c r="I10" s="956"/>
    </row>
    <row r="11" spans="2:9">
      <c r="B11" s="133"/>
      <c r="C11" s="137"/>
      <c r="D11" s="134"/>
      <c r="E11" s="137" t="s">
        <v>78</v>
      </c>
      <c r="F11" s="134"/>
      <c r="G11" s="134"/>
      <c r="H11" s="134"/>
      <c r="I11" s="135"/>
    </row>
    <row r="12" spans="2:9">
      <c r="B12" s="70" t="s">
        <v>550</v>
      </c>
      <c r="C12" s="955"/>
      <c r="D12" s="955"/>
      <c r="E12" s="955"/>
      <c r="F12" s="955"/>
      <c r="G12" s="955"/>
      <c r="H12" s="955"/>
      <c r="I12" s="956"/>
    </row>
    <row r="13" spans="2:9">
      <c r="B13" s="70" t="s">
        <v>11</v>
      </c>
      <c r="C13" s="945"/>
      <c r="D13" s="945"/>
      <c r="E13" s="945"/>
      <c r="F13" s="138" t="s">
        <v>13</v>
      </c>
      <c r="G13" s="159"/>
      <c r="H13" s="138" t="s">
        <v>14</v>
      </c>
      <c r="I13" s="160"/>
    </row>
    <row r="14" spans="2:9">
      <c r="B14" s="67"/>
      <c r="C14" s="68"/>
      <c r="D14" s="68"/>
      <c r="E14" s="68"/>
      <c r="F14" s="68"/>
      <c r="G14" s="68"/>
      <c r="H14" s="68"/>
      <c r="I14" s="69"/>
    </row>
    <row r="15" spans="2:9" ht="12.75" customHeight="1">
      <c r="B15" s="946" t="s">
        <v>551</v>
      </c>
      <c r="C15" s="947"/>
      <c r="D15" s="947"/>
      <c r="E15" s="947"/>
      <c r="F15" s="947"/>
      <c r="G15" s="947"/>
      <c r="H15" s="947"/>
      <c r="I15" s="948"/>
    </row>
    <row r="16" spans="2:9" ht="12.75" customHeight="1">
      <c r="B16" s="946"/>
      <c r="C16" s="947"/>
      <c r="D16" s="947"/>
      <c r="E16" s="947"/>
      <c r="F16" s="947"/>
      <c r="G16" s="947"/>
      <c r="H16" s="947"/>
      <c r="I16" s="948"/>
    </row>
    <row r="17" spans="2:9">
      <c r="B17" s="949" t="s">
        <v>552</v>
      </c>
      <c r="C17" s="950"/>
      <c r="D17" s="950"/>
      <c r="E17" s="950"/>
      <c r="F17" s="950"/>
      <c r="G17" s="950"/>
      <c r="H17" s="950"/>
      <c r="I17" s="951"/>
    </row>
    <row r="18" spans="2:9">
      <c r="B18" s="949"/>
      <c r="C18" s="950"/>
      <c r="D18" s="950"/>
      <c r="E18" s="950"/>
      <c r="F18" s="950"/>
      <c r="G18" s="950"/>
      <c r="H18" s="950"/>
      <c r="I18" s="951"/>
    </row>
    <row r="19" spans="2:9">
      <c r="B19" s="949"/>
      <c r="C19" s="950"/>
      <c r="D19" s="950"/>
      <c r="E19" s="950"/>
      <c r="F19" s="950"/>
      <c r="G19" s="950"/>
      <c r="H19" s="950"/>
      <c r="I19" s="95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3"/>
      <c r="D22" s="963"/>
      <c r="E22" s="963"/>
      <c r="F22" s="963"/>
      <c r="G22" s="963"/>
      <c r="H22" s="963"/>
      <c r="I22" s="141"/>
    </row>
    <row r="23" spans="2:9">
      <c r="B23" s="72"/>
      <c r="C23" s="963"/>
      <c r="D23" s="963"/>
      <c r="E23" s="963"/>
      <c r="F23" s="963"/>
      <c r="G23" s="963"/>
      <c r="H23" s="963"/>
      <c r="I23" s="141"/>
    </row>
    <row r="24" spans="2:9">
      <c r="B24" s="72"/>
      <c r="C24" s="979"/>
      <c r="D24" s="979"/>
      <c r="E24" s="979"/>
      <c r="F24" s="979"/>
      <c r="G24" s="979"/>
      <c r="H24" s="979"/>
      <c r="I24" s="141"/>
    </row>
    <row r="25" spans="2:9">
      <c r="B25" s="72"/>
      <c r="C25" s="979"/>
      <c r="D25" s="979"/>
      <c r="E25" s="979"/>
      <c r="F25" s="979"/>
      <c r="G25" s="979"/>
      <c r="H25" s="979"/>
      <c r="I25" s="141"/>
    </row>
    <row r="26" spans="2:9">
      <c r="B26" s="72"/>
      <c r="C26" s="980"/>
      <c r="D26" s="981"/>
      <c r="E26" s="982"/>
      <c r="F26" s="980"/>
      <c r="G26" s="981"/>
      <c r="H26" s="982"/>
      <c r="I26" s="141"/>
    </row>
    <row r="27" spans="2:9">
      <c r="B27" s="73"/>
      <c r="C27" s="960"/>
      <c r="D27" s="961"/>
      <c r="E27" s="962"/>
      <c r="F27" s="960"/>
      <c r="G27" s="961"/>
      <c r="H27" s="962"/>
      <c r="I27" s="69"/>
    </row>
    <row r="28" spans="2:9">
      <c r="B28" s="73"/>
      <c r="C28" s="960"/>
      <c r="D28" s="961"/>
      <c r="E28" s="962"/>
      <c r="F28" s="960"/>
      <c r="G28" s="961"/>
      <c r="H28" s="962"/>
      <c r="I28" s="69"/>
    </row>
    <row r="29" spans="2:9">
      <c r="B29" s="73"/>
      <c r="C29" s="960"/>
      <c r="D29" s="961"/>
      <c r="E29" s="962"/>
      <c r="F29" s="960"/>
      <c r="G29" s="961"/>
      <c r="H29" s="962"/>
      <c r="I29" s="69"/>
    </row>
    <row r="30" spans="2:9">
      <c r="B30" s="73"/>
      <c r="C30" s="960"/>
      <c r="D30" s="961"/>
      <c r="E30" s="962"/>
      <c r="F30" s="960"/>
      <c r="G30" s="961"/>
      <c r="H30" s="962"/>
      <c r="I30" s="69"/>
    </row>
    <row r="31" spans="2:9">
      <c r="B31" s="73"/>
      <c r="C31" s="960"/>
      <c r="D31" s="961"/>
      <c r="E31" s="962"/>
      <c r="F31" s="960"/>
      <c r="G31" s="961"/>
      <c r="H31" s="962"/>
      <c r="I31" s="69"/>
    </row>
    <row r="32" spans="2:9">
      <c r="B32" s="73"/>
      <c r="C32" s="960"/>
      <c r="D32" s="961"/>
      <c r="E32" s="962"/>
      <c r="F32" s="960"/>
      <c r="G32" s="961"/>
      <c r="H32" s="962"/>
      <c r="I32" s="69"/>
    </row>
    <row r="33" spans="2:9">
      <c r="B33" s="74"/>
      <c r="C33" s="960"/>
      <c r="D33" s="961"/>
      <c r="E33" s="962"/>
      <c r="F33" s="960"/>
      <c r="G33" s="961"/>
      <c r="H33" s="962"/>
      <c r="I33" s="143"/>
    </row>
    <row r="34" spans="2:9">
      <c r="B34" s="146"/>
      <c r="C34" s="963"/>
      <c r="D34" s="963"/>
      <c r="E34" s="963"/>
      <c r="F34" s="963"/>
      <c r="G34" s="963"/>
      <c r="H34" s="963"/>
      <c r="I34" s="148"/>
    </row>
    <row r="35" spans="2:9">
      <c r="B35" s="146"/>
      <c r="C35" s="960"/>
      <c r="D35" s="961"/>
      <c r="E35" s="962"/>
      <c r="F35" s="960"/>
      <c r="G35" s="961"/>
      <c r="H35" s="962"/>
      <c r="I35" s="148"/>
    </row>
    <row r="36" spans="2:9">
      <c r="B36" s="146"/>
      <c r="C36" s="960"/>
      <c r="D36" s="961"/>
      <c r="E36" s="962"/>
      <c r="F36" s="960"/>
      <c r="G36" s="961"/>
      <c r="H36" s="962"/>
      <c r="I36" s="148"/>
    </row>
    <row r="37" spans="2:9">
      <c r="B37" s="146"/>
      <c r="C37" s="960"/>
      <c r="D37" s="961"/>
      <c r="E37" s="962"/>
      <c r="F37" s="960"/>
      <c r="G37" s="961"/>
      <c r="H37" s="962"/>
      <c r="I37" s="148"/>
    </row>
    <row r="38" spans="2:9">
      <c r="B38" s="146"/>
      <c r="C38" s="960"/>
      <c r="D38" s="961"/>
      <c r="E38" s="962"/>
      <c r="F38" s="960"/>
      <c r="G38" s="961"/>
      <c r="H38" s="962"/>
      <c r="I38" s="148"/>
    </row>
    <row r="39" spans="2:9">
      <c r="B39" s="146"/>
      <c r="C39" s="960"/>
      <c r="D39" s="961"/>
      <c r="E39" s="962"/>
      <c r="F39" s="960"/>
      <c r="G39" s="961"/>
      <c r="H39" s="962"/>
      <c r="I39" s="148"/>
    </row>
    <row r="40" spans="2:9">
      <c r="B40" s="67"/>
      <c r="C40" s="68"/>
      <c r="D40" s="68"/>
      <c r="E40" s="68"/>
      <c r="F40" s="68"/>
      <c r="G40" s="68"/>
      <c r="H40" s="68"/>
      <c r="I40" s="69"/>
    </row>
    <row r="41" spans="2:9">
      <c r="B41" s="976" t="s">
        <v>555</v>
      </c>
      <c r="C41" s="977"/>
      <c r="D41" s="977"/>
      <c r="E41" s="977"/>
      <c r="F41" s="977"/>
      <c r="G41" s="977"/>
      <c r="H41" s="977"/>
      <c r="I41" s="978"/>
    </row>
    <row r="42" spans="2:9">
      <c r="B42" s="983" t="s">
        <v>556</v>
      </c>
      <c r="C42" s="984"/>
      <c r="D42" s="984"/>
      <c r="E42" s="984"/>
      <c r="F42" s="984"/>
      <c r="G42" s="984"/>
      <c r="H42" s="984"/>
      <c r="I42" s="985"/>
    </row>
    <row r="43" spans="2:9">
      <c r="B43" s="986"/>
      <c r="C43" s="987"/>
      <c r="D43" s="987"/>
      <c r="E43" s="987"/>
      <c r="F43" s="987"/>
      <c r="G43" s="987"/>
      <c r="H43" s="987"/>
      <c r="I43" s="988"/>
    </row>
    <row r="44" spans="2:9">
      <c r="B44" s="986"/>
      <c r="C44" s="987"/>
      <c r="D44" s="987"/>
      <c r="E44" s="987"/>
      <c r="F44" s="987"/>
      <c r="G44" s="987"/>
      <c r="H44" s="987"/>
      <c r="I44" s="988"/>
    </row>
    <row r="45" spans="2:9" ht="39" customHeight="1">
      <c r="B45" s="986"/>
      <c r="C45" s="987"/>
      <c r="D45" s="987"/>
      <c r="E45" s="987"/>
      <c r="F45" s="987"/>
      <c r="G45" s="987"/>
      <c r="H45" s="987"/>
      <c r="I45" s="988"/>
    </row>
    <row r="46" spans="2:9" ht="9.75" customHeight="1">
      <c r="B46" s="970"/>
      <c r="C46" s="971"/>
      <c r="D46" s="971"/>
      <c r="E46" s="971"/>
      <c r="F46" s="971"/>
      <c r="G46" s="971"/>
      <c r="H46" s="971"/>
      <c r="I46" s="972"/>
    </row>
    <row r="47" spans="2:9">
      <c r="B47" s="986" t="s">
        <v>557</v>
      </c>
      <c r="C47" s="987"/>
      <c r="D47" s="987"/>
      <c r="E47" s="987"/>
      <c r="F47" s="987"/>
      <c r="G47" s="987"/>
      <c r="H47" s="987"/>
      <c r="I47" s="988"/>
    </row>
    <row r="48" spans="2:9">
      <c r="B48" s="986"/>
      <c r="C48" s="987"/>
      <c r="D48" s="987"/>
      <c r="E48" s="987"/>
      <c r="F48" s="987"/>
      <c r="G48" s="987"/>
      <c r="H48" s="987"/>
      <c r="I48" s="988"/>
    </row>
    <row r="49" spans="2:9" ht="25.5" customHeight="1">
      <c r="B49" s="989"/>
      <c r="C49" s="990"/>
      <c r="D49" s="990"/>
      <c r="E49" s="990"/>
      <c r="F49" s="990"/>
      <c r="G49" s="990"/>
      <c r="H49" s="990"/>
      <c r="I49" s="991"/>
    </row>
    <row r="50" spans="2:9">
      <c r="B50" s="973" t="s">
        <v>558</v>
      </c>
      <c r="C50" s="974"/>
      <c r="D50" s="974"/>
      <c r="E50" s="974"/>
      <c r="F50" s="974"/>
      <c r="G50" s="974"/>
      <c r="H50" s="974"/>
      <c r="I50" s="975"/>
    </row>
    <row r="51" spans="2:9">
      <c r="B51" s="67"/>
      <c r="C51" s="68"/>
      <c r="D51" s="68"/>
      <c r="E51" s="68"/>
      <c r="F51" s="68"/>
      <c r="G51" s="68"/>
      <c r="H51" s="68"/>
      <c r="I51" s="69"/>
    </row>
    <row r="52" spans="2:9">
      <c r="B52" s="151" t="s">
        <v>559</v>
      </c>
      <c r="C52" s="150"/>
      <c r="D52" s="150"/>
      <c r="E52" s="992"/>
      <c r="F52" s="992"/>
      <c r="G52" s="992"/>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4"/>
      <c r="C56" s="965"/>
      <c r="D56" s="965"/>
      <c r="E56" s="965"/>
      <c r="F56" s="965"/>
      <c r="G56" s="965"/>
      <c r="H56" s="965"/>
      <c r="I56" s="966"/>
    </row>
    <row r="57" spans="2:9" ht="13.5" thickBot="1">
      <c r="B57" s="967"/>
      <c r="C57" s="968"/>
      <c r="D57" s="968"/>
      <c r="E57" s="968"/>
      <c r="F57" s="968"/>
      <c r="G57" s="968"/>
      <c r="H57" s="968"/>
      <c r="I57" s="969"/>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G1" zoomScaleNormal="100" workbookViewId="0">
      <selection activeCell="O14" sqref="O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0" t="s">
        <v>965</v>
      </c>
      <c r="C1" s="1001"/>
      <c r="D1" s="1001"/>
      <c r="E1" s="1001"/>
      <c r="F1" s="1001"/>
      <c r="G1" s="1001"/>
      <c r="H1" s="1001"/>
      <c r="I1" s="1001"/>
    </row>
    <row r="2" spans="1:25">
      <c r="B2" s="1002" t="s">
        <v>1162</v>
      </c>
      <c r="C2" s="1002"/>
      <c r="D2" s="1003" t="str">
        <f>IF('Sales Order Form 3'!D6:F6 = "","",'Sales Order Form 3'!D6:F6)</f>
        <v>TWsiteWithMultiNativeTN_201731523738</v>
      </c>
      <c r="E2" s="1003"/>
      <c r="F2" s="1002" t="s">
        <v>1164</v>
      </c>
      <c r="G2" s="1002"/>
      <c r="H2" s="1004">
        <f>COUNTIF(B9:B500,"Seat")</f>
        <v>7</v>
      </c>
      <c r="I2" s="1004"/>
    </row>
    <row r="3" spans="1:25">
      <c r="B3" s="1002" t="s">
        <v>1163</v>
      </c>
      <c r="C3" s="1002"/>
      <c r="D3" s="1003" t="str">
        <f>IF('Sales Order Form 3'!D124:E124= "","",'Sales Order Form 3'!D124:E124)</f>
        <v>Klaus Allofs</v>
      </c>
      <c r="E3" s="1003"/>
      <c r="F3" s="1002" t="s">
        <v>1165</v>
      </c>
      <c r="G3" s="1002"/>
      <c r="H3" s="1003" t="str">
        <f>IF('Sales Order Form 3'!D22 = "","",'Sales Order Form 3'!D22)</f>
        <v>Teleworker</v>
      </c>
      <c r="I3" s="1003"/>
    </row>
    <row r="4" spans="1:25">
      <c r="B4" s="1002" t="s">
        <v>1375</v>
      </c>
      <c r="C4" s="1002"/>
      <c r="D4" s="1003">
        <f>IF('Sales Order Form 3'!D131:E131="","",'Sales Order Form 3'!D131:E131)</f>
        <v>30005061</v>
      </c>
      <c r="E4" s="1003"/>
      <c r="F4" s="1002" t="s">
        <v>1166</v>
      </c>
      <c r="G4" s="1002"/>
      <c r="H4" s="1005" t="str">
        <f>IF('Sales Order Form 3'!H129:I129="","",'Sales Order Form 3'!H129:I129)</f>
        <v>New</v>
      </c>
      <c r="I4" s="1006"/>
    </row>
    <row r="5" spans="1:25">
      <c r="B5" s="1002" t="s">
        <v>1085</v>
      </c>
      <c r="C5" s="1002"/>
      <c r="D5" s="1003" t="str">
        <f>IF('Sales Order Form 3'!D134:E134="","",'Sales Order Form 3'!D134:E134)</f>
        <v>Yes</v>
      </c>
      <c r="E5" s="1003"/>
      <c r="F5" s="1002" t="s">
        <v>1167</v>
      </c>
      <c r="G5" s="1002"/>
      <c r="H5" s="1003" t="str">
        <f>IF('Sales Order Form 3'!H124:I124="","",'Sales Order Form 3'!H124:I124)</f>
        <v>None</v>
      </c>
      <c r="I5" s="1003"/>
    </row>
    <row r="6" spans="1:25">
      <c r="B6" s="323"/>
      <c r="C6" s="323"/>
      <c r="D6" s="323"/>
      <c r="E6" s="323"/>
      <c r="F6" s="1002" t="s">
        <v>1444</v>
      </c>
      <c r="G6" s="1002"/>
      <c r="H6" s="1007" t="str">
        <f>IF('Sales Order Form 3'!D133 = "","",'Sales Order Form 3'!D133)</f>
        <v>None</v>
      </c>
      <c r="I6" s="1007"/>
    </row>
    <row r="7" spans="1:25">
      <c r="A7" s="995" t="s">
        <v>579</v>
      </c>
      <c r="B7" s="995" t="s">
        <v>910</v>
      </c>
      <c r="C7" s="997" t="s">
        <v>966</v>
      </c>
      <c r="D7" s="998"/>
      <c r="E7" s="998"/>
      <c r="F7" s="998"/>
      <c r="G7" s="998"/>
      <c r="H7" s="998"/>
      <c r="I7" s="998"/>
      <c r="J7" s="998"/>
      <c r="K7" s="998"/>
      <c r="L7" s="999"/>
      <c r="M7" s="996" t="s">
        <v>967</v>
      </c>
      <c r="N7" s="996"/>
      <c r="O7" s="993" t="s">
        <v>968</v>
      </c>
      <c r="P7" s="993" t="s">
        <v>918</v>
      </c>
      <c r="Q7" s="997" t="s">
        <v>649</v>
      </c>
      <c r="R7" s="998"/>
      <c r="S7" s="997" t="s">
        <v>969</v>
      </c>
      <c r="T7" s="998"/>
      <c r="U7" s="996" t="s">
        <v>970</v>
      </c>
      <c r="V7" s="996"/>
      <c r="W7" s="993" t="s">
        <v>1091</v>
      </c>
      <c r="X7" s="993" t="s">
        <v>1944</v>
      </c>
      <c r="Y7" s="993" t="s">
        <v>1945</v>
      </c>
    </row>
    <row r="8" spans="1:25">
      <c r="A8" s="995"/>
      <c r="B8" s="995"/>
      <c r="C8" s="324" t="s">
        <v>912</v>
      </c>
      <c r="D8" s="324" t="s">
        <v>913</v>
      </c>
      <c r="E8" s="324" t="s">
        <v>971</v>
      </c>
      <c r="F8" s="324" t="s">
        <v>972</v>
      </c>
      <c r="G8" s="324" t="s">
        <v>973</v>
      </c>
      <c r="H8" s="324" t="s">
        <v>909</v>
      </c>
      <c r="I8" s="324" t="s">
        <v>974</v>
      </c>
      <c r="J8" s="324" t="s">
        <v>1168</v>
      </c>
      <c r="K8" s="324" t="s">
        <v>975</v>
      </c>
      <c r="L8" s="324" t="s">
        <v>1209</v>
      </c>
      <c r="M8" s="324" t="s">
        <v>976</v>
      </c>
      <c r="N8" s="324" t="s">
        <v>977</v>
      </c>
      <c r="O8" s="994"/>
      <c r="P8" s="994"/>
      <c r="Q8" s="324" t="s">
        <v>978</v>
      </c>
      <c r="R8" s="324" t="s">
        <v>979</v>
      </c>
      <c r="S8" s="324" t="s">
        <v>980</v>
      </c>
      <c r="T8" s="324" t="s">
        <v>981</v>
      </c>
      <c r="U8" s="324" t="s">
        <v>909</v>
      </c>
      <c r="V8" s="324" t="s">
        <v>974</v>
      </c>
      <c r="W8" s="994"/>
      <c r="X8" s="994"/>
      <c r="Y8" s="994"/>
    </row>
    <row r="9" spans="1:25">
      <c r="A9" s="579">
        <v>1</v>
      </c>
      <c r="B9" s="712" t="s">
        <v>936</v>
      </c>
      <c r="C9" s="713" t="s">
        <v>932</v>
      </c>
      <c r="D9" s="713" t="s">
        <v>933</v>
      </c>
      <c r="E9" s="714" t="s">
        <v>1987</v>
      </c>
      <c r="F9" s="707" t="str">
        <f>("LN"&amp;SUM(RIGHT(D2,10)+1))</f>
        <v>LN1731523739</v>
      </c>
      <c r="G9" s="708" t="str">
        <f>(F9&amp;"@comcast.com")</f>
        <v>LN1731523739@comcast.com</v>
      </c>
      <c r="H9" s="707" t="s">
        <v>6</v>
      </c>
      <c r="I9" s="709"/>
      <c r="J9" s="710"/>
      <c r="K9" s="707" t="s">
        <v>926</v>
      </c>
      <c r="L9" s="707"/>
      <c r="M9" s="707"/>
      <c r="N9" s="707"/>
      <c r="O9" s="707"/>
      <c r="P9" s="707"/>
      <c r="Q9" s="709"/>
      <c r="R9" s="707"/>
      <c r="S9" s="709"/>
      <c r="T9" s="707"/>
      <c r="U9" s="715"/>
      <c r="V9" s="716"/>
      <c r="W9" s="707"/>
    </row>
    <row r="10" spans="1:25">
      <c r="A10" s="579">
        <v>2</v>
      </c>
      <c r="B10" s="712" t="s">
        <v>936</v>
      </c>
      <c r="C10" s="713" t="s">
        <v>932</v>
      </c>
      <c r="D10" s="713" t="s">
        <v>948</v>
      </c>
      <c r="E10" s="714" t="s">
        <v>1988</v>
      </c>
      <c r="F10" s="707" t="str">
        <f>("LN"&amp;SUM(RIGHT(D2,10)+2))</f>
        <v>LN1731523740</v>
      </c>
      <c r="G10" s="708" t="str">
        <f t="shared" ref="G10:G15" si="0">(F10&amp;"@comcast.com")</f>
        <v>LN1731523740@comcast.com</v>
      </c>
      <c r="H10" s="707" t="s">
        <v>6</v>
      </c>
      <c r="I10" s="709"/>
      <c r="J10" s="710"/>
      <c r="K10" s="707" t="s">
        <v>926</v>
      </c>
      <c r="L10" s="707"/>
      <c r="M10" s="707"/>
      <c r="N10" s="707"/>
      <c r="O10" s="707"/>
      <c r="P10" s="707"/>
      <c r="Q10" s="709"/>
      <c r="R10" s="707"/>
      <c r="S10" s="709"/>
      <c r="T10" s="707"/>
      <c r="U10" s="715"/>
      <c r="V10" s="716"/>
      <c r="W10" s="707"/>
    </row>
    <row r="11" spans="1:25">
      <c r="A11" s="579">
        <v>3</v>
      </c>
      <c r="B11" s="714" t="s">
        <v>936</v>
      </c>
      <c r="C11" s="707" t="s">
        <v>924</v>
      </c>
      <c r="D11" s="707" t="s">
        <v>945</v>
      </c>
      <c r="E11" s="714" t="s">
        <v>1989</v>
      </c>
      <c r="F11" s="707" t="str">
        <f>("LN"&amp;SUM(RIGHT(D2,10)+3))</f>
        <v>LN1731523741</v>
      </c>
      <c r="G11" s="708" t="str">
        <f t="shared" si="0"/>
        <v>LN1731523741@comcast.com</v>
      </c>
      <c r="H11" s="707" t="s">
        <v>6</v>
      </c>
      <c r="I11" s="709"/>
      <c r="J11" s="710"/>
      <c r="K11" s="707" t="s">
        <v>893</v>
      </c>
      <c r="L11" s="707"/>
      <c r="M11" s="707"/>
      <c r="N11" s="707"/>
      <c r="O11" s="707"/>
      <c r="P11" s="707"/>
      <c r="Q11" s="709"/>
      <c r="R11" s="707"/>
      <c r="S11" s="709"/>
      <c r="T11" s="707"/>
      <c r="U11" s="715"/>
      <c r="V11" s="716"/>
      <c r="W11" s="707"/>
    </row>
    <row r="12" spans="1:25">
      <c r="A12" s="579">
        <v>4</v>
      </c>
      <c r="B12" s="714" t="s">
        <v>936</v>
      </c>
      <c r="C12" s="707" t="s">
        <v>924</v>
      </c>
      <c r="D12" s="707" t="s">
        <v>945</v>
      </c>
      <c r="E12" s="714" t="s">
        <v>1992</v>
      </c>
      <c r="F12" s="707" t="str">
        <f>("LN"&amp;SUM(RIGHT(D2,10)+5))</f>
        <v>LN1731523743</v>
      </c>
      <c r="G12" s="708" t="str">
        <f t="shared" si="0"/>
        <v>LN1731523743@comcast.com</v>
      </c>
      <c r="H12" s="707" t="s">
        <v>6</v>
      </c>
      <c r="I12" s="709"/>
      <c r="J12" s="710"/>
      <c r="K12" s="707" t="s">
        <v>893</v>
      </c>
      <c r="L12" s="707"/>
      <c r="M12" s="707"/>
      <c r="N12" s="707"/>
      <c r="O12" s="707"/>
      <c r="P12" s="707"/>
      <c r="Q12" s="709"/>
      <c r="R12" s="707"/>
      <c r="S12" s="709"/>
      <c r="T12" s="707"/>
      <c r="U12" s="715"/>
      <c r="V12" s="716"/>
      <c r="W12" s="707"/>
    </row>
    <row r="13" spans="1:25">
      <c r="A13" s="579">
        <v>5</v>
      </c>
      <c r="B13" s="714" t="s">
        <v>936</v>
      </c>
      <c r="C13" s="707" t="s">
        <v>924</v>
      </c>
      <c r="D13" s="707" t="s">
        <v>1949</v>
      </c>
      <c r="E13" s="707" t="s">
        <v>1990</v>
      </c>
      <c r="F13" s="707" t="str">
        <f>("LN"&amp;SUM(RIGHT(D2,10)+6))</f>
        <v>LN1731523744</v>
      </c>
      <c r="G13" s="708" t="str">
        <f t="shared" si="0"/>
        <v>LN1731523744@comcast.com</v>
      </c>
      <c r="H13" s="707" t="s">
        <v>6</v>
      </c>
      <c r="I13" s="709"/>
      <c r="J13" s="710"/>
      <c r="K13" s="707" t="s">
        <v>893</v>
      </c>
      <c r="L13" s="707"/>
      <c r="M13" s="707"/>
      <c r="N13" s="707"/>
      <c r="O13" s="707"/>
      <c r="P13" s="707"/>
      <c r="Q13" s="709"/>
      <c r="R13" s="707"/>
      <c r="S13" s="709"/>
      <c r="T13" s="707"/>
      <c r="U13" s="715"/>
      <c r="V13" s="716"/>
      <c r="W13" s="707"/>
    </row>
    <row r="14" spans="1:25">
      <c r="A14" s="579">
        <v>7</v>
      </c>
      <c r="B14" s="714" t="s">
        <v>936</v>
      </c>
      <c r="C14" s="707" t="s">
        <v>924</v>
      </c>
      <c r="D14" s="707" t="s">
        <v>945</v>
      </c>
      <c r="E14" s="707" t="s">
        <v>1991</v>
      </c>
      <c r="F14" s="707" t="str">
        <f>("LN"&amp;SUM(RIGHT(D2,10)+7))</f>
        <v>LN1731523745</v>
      </c>
      <c r="G14" s="708" t="str">
        <f t="shared" si="0"/>
        <v>LN1731523745@comcast.com</v>
      </c>
      <c r="H14" s="707" t="s">
        <v>6</v>
      </c>
      <c r="I14" s="709"/>
      <c r="J14" s="710"/>
      <c r="K14" s="707" t="s">
        <v>893</v>
      </c>
      <c r="L14" s="707"/>
      <c r="M14" s="707"/>
      <c r="N14" s="707"/>
      <c r="O14" s="707"/>
      <c r="P14" s="707"/>
      <c r="Q14" s="709"/>
      <c r="R14" s="707"/>
      <c r="S14" s="709"/>
      <c r="T14" s="707"/>
      <c r="U14" s="715"/>
      <c r="V14" s="716"/>
      <c r="W14" s="707"/>
    </row>
    <row r="15" spans="1:25">
      <c r="A15" s="579">
        <v>8</v>
      </c>
      <c r="B15" s="714" t="s">
        <v>936</v>
      </c>
      <c r="C15" s="707" t="s">
        <v>932</v>
      </c>
      <c r="D15" s="707" t="s">
        <v>1948</v>
      </c>
      <c r="E15" s="707" t="s">
        <v>1993</v>
      </c>
      <c r="F15" s="707" t="str">
        <f>("LN"&amp;SUM(RIGHT(D2,10)+8))</f>
        <v>LN1731523746</v>
      </c>
      <c r="G15" s="708" t="str">
        <f t="shared" si="0"/>
        <v>LN1731523746@comcast.com</v>
      </c>
      <c r="H15" s="707" t="s">
        <v>6</v>
      </c>
      <c r="I15" s="709"/>
      <c r="J15" s="710"/>
      <c r="K15" s="707" t="s">
        <v>926</v>
      </c>
      <c r="L15" s="707"/>
      <c r="M15" s="707"/>
      <c r="N15" s="707"/>
      <c r="O15" s="707"/>
      <c r="P15" s="707"/>
      <c r="Q15" s="709"/>
      <c r="R15" s="707"/>
      <c r="S15" s="709"/>
      <c r="T15" s="707"/>
      <c r="U15" s="715"/>
      <c r="V15" s="716"/>
      <c r="W15" s="707"/>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mD9aqVDfo5Xjx8c7NJsxMQb2m+SZ0vk0ZMxqABBTUVyrki3qj0s4O9EKctWSAjPEYsS7ZMFQwZ74M9bgug1Vg==" saltValue="6PLw4S8KIUK5gyykr+cf6Q=="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IF($H$6="None",SEATDETAILSFORSIMON,CordlessSeatPurposes)</formula1>
    </dataValidation>
    <dataValidation type="list" allowBlank="1" showInputMessage="1" showErrorMessage="1" sqref="K9:K15">
      <formula1>PHONEMODELSFORSIMON</formula1>
    </dataValidation>
    <dataValidation type="list" allowBlank="1" showInputMessage="1" showErrorMessage="1" sqref="D9:D15">
      <formula1>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IF($H$3="Standard",CordlessPhones,'[2]Region-Mkt'!#REF!)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1" t="s">
        <v>71</v>
      </c>
      <c r="D5" s="1021"/>
      <c r="E5" s="1021"/>
      <c r="F5" s="1021"/>
      <c r="G5" s="1021"/>
      <c r="H5" s="1021"/>
      <c r="I5" s="1021"/>
      <c r="J5" s="1021"/>
      <c r="K5" s="1021"/>
      <c r="L5" s="1021"/>
      <c r="M5" s="1022"/>
      <c r="AI5" s="76" t="s">
        <v>72</v>
      </c>
    </row>
    <row r="6" spans="2:36" ht="19.5" customHeight="1">
      <c r="B6" s="80"/>
      <c r="C6" s="1023" t="s">
        <v>73</v>
      </c>
      <c r="D6" s="1023"/>
      <c r="E6" s="1015"/>
      <c r="F6" s="1015"/>
      <c r="G6" s="82"/>
      <c r="H6" s="82"/>
      <c r="I6" s="82"/>
      <c r="J6" s="82"/>
      <c r="K6" s="82"/>
      <c r="L6" s="82"/>
      <c r="M6" s="83"/>
      <c r="AI6" s="76" t="s">
        <v>74</v>
      </c>
      <c r="AJ6" s="76" t="s">
        <v>75</v>
      </c>
    </row>
    <row r="7" spans="2:36" ht="54" customHeight="1">
      <c r="B7" s="80"/>
      <c r="C7" s="1008" t="s">
        <v>544</v>
      </c>
      <c r="D7" s="1008"/>
      <c r="E7" s="1008"/>
      <c r="F7" s="1008"/>
      <c r="G7" s="1008"/>
      <c r="H7" s="1008"/>
      <c r="I7" s="1008"/>
      <c r="J7" s="1008"/>
      <c r="K7" s="1008"/>
      <c r="L7" s="1008"/>
      <c r="M7" s="1009"/>
    </row>
    <row r="8" spans="2:36" ht="21.75" customHeight="1">
      <c r="B8" s="80"/>
      <c r="C8" s="84" t="s">
        <v>76</v>
      </c>
      <c r="D8" s="84"/>
      <c r="E8" s="1024"/>
      <c r="F8" s="1024"/>
      <c r="G8" s="1024"/>
      <c r="H8" s="85" t="s">
        <v>77</v>
      </c>
      <c r="I8" s="86"/>
      <c r="J8" s="87"/>
      <c r="K8" s="1025" t="s">
        <v>545</v>
      </c>
      <c r="L8" s="1025"/>
      <c r="M8" s="88"/>
    </row>
    <row r="9" spans="2:36" ht="27" customHeight="1">
      <c r="B9" s="80"/>
      <c r="C9" s="89"/>
      <c r="D9" s="89"/>
      <c r="E9" s="89"/>
      <c r="F9" s="89"/>
      <c r="G9" s="89"/>
      <c r="H9" s="89"/>
      <c r="I9" s="89"/>
      <c r="J9" s="89"/>
      <c r="K9" s="90"/>
      <c r="L9" s="91"/>
      <c r="M9" s="92"/>
    </row>
    <row r="10" spans="2:36">
      <c r="B10" s="93"/>
      <c r="C10" s="90"/>
      <c r="D10" s="1026"/>
      <c r="E10" s="1026"/>
      <c r="F10" s="1026"/>
      <c r="G10" s="1026"/>
      <c r="H10" s="90"/>
      <c r="I10" s="90"/>
      <c r="J10" s="90"/>
      <c r="K10" s="90"/>
      <c r="L10" s="91"/>
      <c r="M10" s="92"/>
    </row>
    <row r="11" spans="2:36">
      <c r="B11" s="93"/>
      <c r="C11" s="89"/>
      <c r="D11" s="1018"/>
      <c r="E11" s="1018"/>
      <c r="F11" s="1018"/>
      <c r="G11" s="1018"/>
      <c r="H11" s="89"/>
      <c r="I11" s="89"/>
      <c r="J11" s="89"/>
      <c r="K11" s="90"/>
      <c r="L11" s="91"/>
      <c r="M11" s="92"/>
    </row>
    <row r="12" spans="2:36">
      <c r="B12" s="93"/>
      <c r="C12" s="90"/>
      <c r="D12" s="1018"/>
      <c r="E12" s="1018"/>
      <c r="F12" s="1018"/>
      <c r="G12" s="1018"/>
      <c r="H12" s="90"/>
      <c r="I12" s="90"/>
      <c r="J12" s="90"/>
      <c r="K12" s="90"/>
      <c r="L12" s="91"/>
      <c r="M12" s="92"/>
    </row>
    <row r="13" spans="2:36">
      <c r="B13" s="93"/>
      <c r="C13" s="89"/>
      <c r="D13" s="1018"/>
      <c r="E13" s="1018"/>
      <c r="F13" s="1018"/>
      <c r="G13" s="1018"/>
      <c r="H13" s="89"/>
      <c r="I13" s="89"/>
      <c r="J13" s="89"/>
      <c r="K13" s="90"/>
      <c r="L13" s="91"/>
      <c r="M13" s="92"/>
    </row>
    <row r="14" spans="2:36">
      <c r="B14" s="93"/>
      <c r="C14" s="90"/>
      <c r="D14" s="1018"/>
      <c r="E14" s="1018"/>
      <c r="F14" s="1018"/>
      <c r="G14" s="1018"/>
      <c r="H14" s="90"/>
      <c r="I14" s="90"/>
      <c r="J14" s="90"/>
      <c r="K14" s="90"/>
      <c r="L14" s="91"/>
      <c r="M14" s="92"/>
    </row>
    <row r="15" spans="2:36">
      <c r="B15" s="93"/>
      <c r="C15" s="89"/>
      <c r="D15" s="1018"/>
      <c r="E15" s="1018"/>
      <c r="F15" s="1018"/>
      <c r="G15" s="1018"/>
      <c r="H15" s="89"/>
      <c r="I15" s="89"/>
      <c r="J15" s="89"/>
      <c r="K15" s="90"/>
      <c r="L15" s="91"/>
      <c r="M15" s="92"/>
    </row>
    <row r="16" spans="2:36">
      <c r="B16" s="93"/>
      <c r="C16" s="90"/>
      <c r="D16" s="1018"/>
      <c r="E16" s="1018"/>
      <c r="F16" s="1018"/>
      <c r="G16" s="1018"/>
      <c r="H16" s="90"/>
      <c r="I16" s="90"/>
      <c r="J16" s="90"/>
      <c r="K16" s="90"/>
      <c r="L16" s="91"/>
      <c r="M16" s="92"/>
    </row>
    <row r="17" spans="2:13">
      <c r="B17" s="93"/>
      <c r="C17" s="89"/>
      <c r="D17" s="1018"/>
      <c r="E17" s="1018"/>
      <c r="F17" s="1018"/>
      <c r="G17" s="1018"/>
      <c r="H17" s="89"/>
      <c r="I17" s="89"/>
      <c r="J17" s="89"/>
      <c r="K17" s="90"/>
      <c r="L17" s="91"/>
      <c r="M17" s="92"/>
    </row>
    <row r="18" spans="2:13">
      <c r="B18" s="93"/>
      <c r="C18" s="90"/>
      <c r="D18" s="1018"/>
      <c r="E18" s="1018"/>
      <c r="F18" s="1018"/>
      <c r="G18" s="1018"/>
      <c r="H18" s="90"/>
      <c r="I18" s="90"/>
      <c r="J18" s="90"/>
      <c r="K18" s="90"/>
      <c r="L18" s="91"/>
      <c r="M18" s="92"/>
    </row>
    <row r="19" spans="2:13">
      <c r="B19" s="93"/>
      <c r="C19" s="89"/>
      <c r="D19" s="1018"/>
      <c r="E19" s="1018"/>
      <c r="F19" s="1018"/>
      <c r="G19" s="1018"/>
      <c r="H19" s="89"/>
      <c r="I19" s="89"/>
      <c r="J19" s="89"/>
      <c r="K19" s="90"/>
      <c r="L19" s="91"/>
      <c r="M19" s="92"/>
    </row>
    <row r="20" spans="2:13">
      <c r="B20" s="93"/>
      <c r="C20" s="90"/>
      <c r="D20" s="1018"/>
      <c r="E20" s="1018"/>
      <c r="F20" s="1018"/>
      <c r="G20" s="1018"/>
      <c r="H20" s="90"/>
      <c r="I20" s="90"/>
      <c r="J20" s="90"/>
      <c r="K20" s="90"/>
      <c r="L20" s="91"/>
      <c r="M20" s="92"/>
    </row>
    <row r="21" spans="2:13">
      <c r="B21" s="93"/>
      <c r="C21" s="89"/>
      <c r="D21" s="1018"/>
      <c r="E21" s="1018"/>
      <c r="F21" s="1018"/>
      <c r="G21" s="1018"/>
      <c r="H21" s="89"/>
      <c r="I21" s="89"/>
      <c r="J21" s="89"/>
      <c r="K21" s="90"/>
      <c r="L21" s="91"/>
      <c r="M21" s="92"/>
    </row>
    <row r="22" spans="2:13">
      <c r="B22" s="93"/>
      <c r="C22" s="90"/>
      <c r="D22" s="1018"/>
      <c r="E22" s="1018"/>
      <c r="F22" s="1018"/>
      <c r="G22" s="1018"/>
      <c r="H22" s="90"/>
      <c r="I22" s="90"/>
      <c r="J22" s="90"/>
      <c r="K22" s="90"/>
      <c r="L22" s="91"/>
      <c r="M22" s="92"/>
    </row>
    <row r="23" spans="2:13">
      <c r="B23" s="93"/>
      <c r="C23" s="89"/>
      <c r="D23" s="1018"/>
      <c r="E23" s="1018"/>
      <c r="F23" s="1018"/>
      <c r="G23" s="1018"/>
      <c r="H23" s="89"/>
      <c r="I23" s="89"/>
      <c r="J23" s="89"/>
      <c r="K23" s="90"/>
      <c r="L23" s="91"/>
      <c r="M23" s="92"/>
    </row>
    <row r="24" spans="2:13">
      <c r="B24" s="93"/>
      <c r="C24" s="90"/>
      <c r="D24" s="1018"/>
      <c r="E24" s="1018"/>
      <c r="F24" s="1018"/>
      <c r="G24" s="1018"/>
      <c r="H24" s="90"/>
      <c r="I24" s="90"/>
      <c r="J24" s="90"/>
      <c r="K24" s="90"/>
      <c r="L24" s="91"/>
      <c r="M24" s="92"/>
    </row>
    <row r="25" spans="2:13">
      <c r="B25" s="93"/>
      <c r="C25" s="89"/>
      <c r="D25" s="1018"/>
      <c r="E25" s="1018"/>
      <c r="F25" s="1018"/>
      <c r="G25" s="1018"/>
      <c r="H25" s="89"/>
      <c r="I25" s="89"/>
      <c r="J25" s="89"/>
      <c r="K25" s="90"/>
      <c r="L25" s="91"/>
      <c r="M25" s="92"/>
    </row>
    <row r="26" spans="2:13">
      <c r="B26" s="93"/>
      <c r="C26" s="90"/>
      <c r="D26" s="1018"/>
      <c r="E26" s="1018"/>
      <c r="F26" s="1018"/>
      <c r="G26" s="1018"/>
      <c r="H26" s="90"/>
      <c r="I26" s="90"/>
      <c r="J26" s="90"/>
      <c r="K26" s="90"/>
      <c r="L26" s="91"/>
      <c r="M26" s="92"/>
    </row>
    <row r="27" spans="2:13">
      <c r="B27" s="93"/>
      <c r="C27" s="89"/>
      <c r="D27" s="1018"/>
      <c r="E27" s="1018"/>
      <c r="F27" s="1018"/>
      <c r="G27" s="1018"/>
      <c r="H27" s="89"/>
      <c r="I27" s="89"/>
      <c r="J27" s="89"/>
      <c r="K27" s="90"/>
      <c r="L27" s="91"/>
      <c r="M27" s="92"/>
    </row>
    <row r="28" spans="2:13" ht="13.5" customHeight="1">
      <c r="B28" s="93"/>
      <c r="C28" s="94"/>
      <c r="D28" s="1018"/>
      <c r="E28" s="1018"/>
      <c r="F28" s="1018"/>
      <c r="G28" s="1018"/>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0" t="s">
        <v>546</v>
      </c>
      <c r="D30" s="1010"/>
      <c r="E30" s="1019"/>
      <c r="F30" s="1019"/>
      <c r="G30" s="1019"/>
      <c r="H30" s="1019"/>
      <c r="I30" s="1019"/>
      <c r="J30" s="98"/>
      <c r="K30" s="98"/>
      <c r="L30" s="98"/>
      <c r="M30" s="99"/>
    </row>
    <row r="31" spans="2:13">
      <c r="B31" s="80"/>
      <c r="C31" s="100"/>
      <c r="D31" s="82"/>
      <c r="E31" s="1020" t="s">
        <v>78</v>
      </c>
      <c r="F31" s="1020"/>
      <c r="G31" s="1020"/>
      <c r="H31" s="1020"/>
      <c r="I31" s="1020"/>
      <c r="J31" s="82"/>
      <c r="K31" s="82"/>
      <c r="L31" s="82"/>
      <c r="M31" s="83"/>
    </row>
    <row r="32" spans="2:13" ht="17.25" customHeight="1">
      <c r="B32" s="80"/>
      <c r="C32" s="1010" t="s">
        <v>79</v>
      </c>
      <c r="D32" s="1010"/>
      <c r="E32" s="1015"/>
      <c r="F32" s="1015"/>
      <c r="G32" s="1015"/>
      <c r="H32" s="1015"/>
      <c r="I32" s="1015"/>
      <c r="J32" s="98"/>
      <c r="K32" s="698"/>
      <c r="L32" s="82"/>
      <c r="M32" s="83"/>
    </row>
    <row r="33" spans="2:13">
      <c r="B33" s="80"/>
      <c r="C33" s="100"/>
      <c r="D33" s="82"/>
      <c r="E33" s="82"/>
      <c r="F33" s="82"/>
      <c r="G33" s="82"/>
      <c r="H33" s="82"/>
      <c r="I33" s="82"/>
      <c r="J33" s="82"/>
      <c r="K33" s="82"/>
      <c r="L33" s="82"/>
      <c r="M33" s="83"/>
    </row>
    <row r="34" spans="2:13">
      <c r="B34" s="80"/>
      <c r="C34" s="98" t="s">
        <v>2</v>
      </c>
      <c r="D34" s="1015"/>
      <c r="E34" s="1015"/>
      <c r="F34" s="1015"/>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5"/>
      <c r="F36" s="1015"/>
      <c r="G36" s="1015"/>
      <c r="H36" s="101" t="s">
        <v>12</v>
      </c>
      <c r="I36" s="1013"/>
      <c r="J36" s="1013"/>
      <c r="K36" s="1013"/>
      <c r="L36" s="1013"/>
      <c r="M36" s="103"/>
    </row>
    <row r="37" spans="2:13">
      <c r="B37" s="80"/>
      <c r="C37" s="100"/>
      <c r="D37" s="82"/>
      <c r="E37" s="82"/>
      <c r="F37" s="82"/>
      <c r="G37" s="82"/>
      <c r="H37" s="82"/>
      <c r="I37" s="82"/>
      <c r="J37" s="91"/>
      <c r="K37" s="82"/>
      <c r="L37" s="82"/>
      <c r="M37" s="83"/>
    </row>
    <row r="38" spans="2:13">
      <c r="B38" s="80"/>
      <c r="C38" s="1016"/>
      <c r="D38" s="1016"/>
      <c r="E38" s="1017"/>
      <c r="F38" s="1017"/>
      <c r="G38" s="1017"/>
      <c r="H38" s="101" t="s">
        <v>84</v>
      </c>
      <c r="I38" s="75"/>
      <c r="J38" s="1015"/>
      <c r="K38" s="1015"/>
      <c r="L38" s="1015"/>
      <c r="M38" s="103"/>
    </row>
    <row r="39" spans="2:13" ht="106.5" customHeight="1">
      <c r="B39" s="80"/>
      <c r="C39" s="1008" t="s">
        <v>85</v>
      </c>
      <c r="D39" s="1008"/>
      <c r="E39" s="1008"/>
      <c r="F39" s="1008"/>
      <c r="G39" s="1008"/>
      <c r="H39" s="1008"/>
      <c r="I39" s="1008"/>
      <c r="J39" s="1008"/>
      <c r="K39" s="1008"/>
      <c r="L39" s="1008"/>
      <c r="M39" s="1009"/>
    </row>
    <row r="40" spans="2:13">
      <c r="B40" s="80"/>
      <c r="C40" s="100"/>
      <c r="D40" s="82"/>
      <c r="E40" s="82"/>
      <c r="F40" s="82"/>
      <c r="G40" s="82"/>
      <c r="H40" s="82"/>
      <c r="I40" s="82"/>
      <c r="J40" s="82"/>
      <c r="K40" s="82"/>
      <c r="L40" s="82"/>
      <c r="M40" s="83"/>
    </row>
    <row r="41" spans="2:13">
      <c r="B41" s="80"/>
      <c r="C41" s="1010" t="s">
        <v>86</v>
      </c>
      <c r="D41" s="1010"/>
      <c r="E41" s="1011"/>
      <c r="F41" s="1011"/>
      <c r="G41" s="1011"/>
      <c r="H41" s="1011"/>
      <c r="I41" s="101" t="s">
        <v>16</v>
      </c>
      <c r="J41" s="1012"/>
      <c r="K41" s="1013"/>
      <c r="L41" s="101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4" t="s">
        <v>87</v>
      </c>
      <c r="D44" s="1014"/>
      <c r="E44" s="1011"/>
      <c r="F44" s="1011"/>
      <c r="G44" s="1011"/>
      <c r="H44" s="1011"/>
      <c r="I44" s="101" t="s">
        <v>88</v>
      </c>
      <c r="J44" s="1013"/>
      <c r="K44" s="1013"/>
      <c r="L44" s="101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5" t="s">
        <v>1775</v>
      </c>
      <c r="C1" s="1076"/>
      <c r="D1" s="1076"/>
      <c r="E1" s="1076"/>
      <c r="F1" s="1076"/>
      <c r="G1" s="1077"/>
    </row>
    <row r="2" spans="2:7" ht="15" customHeight="1">
      <c r="B2" s="1067" t="s">
        <v>1776</v>
      </c>
      <c r="C2" s="1068"/>
      <c r="D2" s="1068"/>
      <c r="E2" s="1068"/>
      <c r="F2" s="1068"/>
      <c r="G2" s="1069"/>
    </row>
    <row r="3" spans="2:7">
      <c r="B3" s="1070"/>
      <c r="C3" s="1071"/>
      <c r="D3" s="1071"/>
      <c r="E3" s="1071"/>
      <c r="F3" s="1071"/>
      <c r="G3" s="1072"/>
    </row>
    <row r="4" spans="2:7" ht="15.75" thickBot="1">
      <c r="B4" s="1073"/>
      <c r="C4" s="1074"/>
      <c r="D4" s="1071"/>
      <c r="E4" s="1071"/>
      <c r="F4" s="1071"/>
      <c r="G4" s="1072"/>
    </row>
    <row r="5" spans="2:7" ht="48" customHeight="1">
      <c r="B5" s="1061" t="s">
        <v>1777</v>
      </c>
      <c r="C5" s="1062"/>
      <c r="D5" s="660" t="s">
        <v>608</v>
      </c>
      <c r="E5" s="1060" t="s">
        <v>1780</v>
      </c>
      <c r="F5" s="1060"/>
      <c r="G5" s="1078"/>
    </row>
    <row r="6" spans="2:7">
      <c r="B6" s="1063" t="s">
        <v>1778</v>
      </c>
      <c r="C6" s="1064"/>
      <c r="D6" s="660" t="s">
        <v>608</v>
      </c>
      <c r="E6" s="1060"/>
      <c r="F6" s="1060"/>
      <c r="G6" s="1078"/>
    </row>
    <row r="7" spans="2:7" ht="30" customHeight="1" thickBot="1">
      <c r="B7" s="1065" t="s">
        <v>1779</v>
      </c>
      <c r="C7" s="1066"/>
      <c r="D7" s="661" t="s">
        <v>608</v>
      </c>
      <c r="E7" s="1079"/>
      <c r="F7" s="1079"/>
      <c r="G7" s="1080"/>
    </row>
    <row r="8" spans="2:7" ht="15.75" thickBot="1">
      <c r="B8" s="657"/>
      <c r="C8" s="658"/>
      <c r="D8" s="658"/>
      <c r="E8" s="658"/>
      <c r="F8" s="658"/>
      <c r="G8" s="659"/>
    </row>
    <row r="9" spans="2:7" ht="44.25" customHeight="1" thickBot="1">
      <c r="B9" s="1050" t="s">
        <v>1781</v>
      </c>
      <c r="C9" s="1050"/>
      <c r="D9" s="1051" t="s">
        <v>1782</v>
      </c>
      <c r="E9" s="1051"/>
      <c r="F9" s="1051"/>
      <c r="G9" s="668" t="s">
        <v>1783</v>
      </c>
    </row>
    <row r="10" spans="2:7">
      <c r="B10" s="662" t="s">
        <v>1029</v>
      </c>
      <c r="C10" s="663"/>
      <c r="D10" s="664" t="s">
        <v>1029</v>
      </c>
      <c r="E10" s="1059"/>
      <c r="F10" s="1059"/>
      <c r="G10" s="665"/>
    </row>
    <row r="11" spans="2:7">
      <c r="B11" s="580" t="s">
        <v>8</v>
      </c>
      <c r="C11" s="656"/>
      <c r="D11" s="579" t="s">
        <v>8</v>
      </c>
      <c r="E11" s="1060"/>
      <c r="F11" s="1060"/>
      <c r="G11" s="630"/>
    </row>
    <row r="12" spans="2:7">
      <c r="B12" s="580" t="s">
        <v>1784</v>
      </c>
      <c r="C12" s="656"/>
      <c r="D12" s="579" t="s">
        <v>1784</v>
      </c>
      <c r="E12" s="1060"/>
      <c r="F12" s="1060"/>
      <c r="G12" s="630"/>
    </row>
    <row r="13" spans="2:7">
      <c r="B13" s="580" t="s">
        <v>12</v>
      </c>
      <c r="C13" s="656"/>
      <c r="D13" s="579" t="s">
        <v>12</v>
      </c>
      <c r="E13" s="1060"/>
      <c r="F13" s="1060"/>
      <c r="G13" s="630"/>
    </row>
    <row r="14" spans="2:7">
      <c r="B14" s="580" t="s">
        <v>15</v>
      </c>
      <c r="C14" s="656"/>
      <c r="D14" s="579" t="s">
        <v>15</v>
      </c>
      <c r="E14" s="1060"/>
      <c r="F14" s="1060"/>
      <c r="G14" s="630"/>
    </row>
    <row r="15" spans="2:7">
      <c r="B15" s="1054" t="s">
        <v>1785</v>
      </c>
      <c r="C15" s="1055"/>
      <c r="D15" s="1031"/>
      <c r="E15" s="1031"/>
      <c r="F15" s="1031"/>
      <c r="G15" s="630"/>
    </row>
    <row r="16" spans="2:7" ht="15.75" thickBot="1">
      <c r="B16" s="1056"/>
      <c r="C16" s="1057"/>
      <c r="D16" s="1058"/>
      <c r="E16" s="1058"/>
      <c r="F16" s="1058"/>
      <c r="G16" s="666"/>
    </row>
    <row r="17" spans="2:7" ht="15.75" thickBot="1">
      <c r="B17" s="1050" t="s">
        <v>1786</v>
      </c>
      <c r="C17" s="1050"/>
      <c r="D17" s="1051" t="s">
        <v>1787</v>
      </c>
      <c r="E17" s="1051"/>
      <c r="F17" s="1051"/>
      <c r="G17" s="1051"/>
    </row>
    <row r="18" spans="2:7" ht="30" customHeight="1">
      <c r="B18" s="1052" t="s">
        <v>1788</v>
      </c>
      <c r="C18" s="1053"/>
      <c r="D18" s="669" t="s">
        <v>1811</v>
      </c>
      <c r="E18" s="667" t="s">
        <v>1812</v>
      </c>
      <c r="F18" s="1048"/>
      <c r="G18" s="1049"/>
    </row>
    <row r="19" spans="2:7" ht="30" customHeight="1">
      <c r="B19" s="1044" t="s">
        <v>1789</v>
      </c>
      <c r="C19" s="1045"/>
      <c r="D19" s="660" t="s">
        <v>608</v>
      </c>
      <c r="E19" s="608" t="s">
        <v>1287</v>
      </c>
      <c r="F19" s="1040"/>
      <c r="G19" s="1041"/>
    </row>
    <row r="20" spans="2:7" ht="30" customHeight="1">
      <c r="B20" s="1044" t="s">
        <v>1790</v>
      </c>
      <c r="C20" s="1045"/>
      <c r="D20" s="1039"/>
      <c r="E20" s="1040"/>
      <c r="F20" s="1040"/>
      <c r="G20" s="1041"/>
    </row>
    <row r="21" spans="2:7" ht="30" customHeight="1">
      <c r="B21" s="1044" t="s">
        <v>1791</v>
      </c>
      <c r="C21" s="1045"/>
      <c r="D21" s="660" t="s">
        <v>608</v>
      </c>
      <c r="E21" s="1040"/>
      <c r="F21" s="1040"/>
      <c r="G21" s="1041"/>
    </row>
    <row r="22" spans="2:7" ht="30" customHeight="1">
      <c r="B22" s="1044" t="s">
        <v>1792</v>
      </c>
      <c r="C22" s="1045"/>
      <c r="D22" s="660" t="s">
        <v>608</v>
      </c>
      <c r="E22" s="1040"/>
      <c r="F22" s="1040"/>
      <c r="G22" s="1041"/>
    </row>
    <row r="23" spans="2:7" ht="30" customHeight="1">
      <c r="B23" s="1044" t="s">
        <v>1793</v>
      </c>
      <c r="C23" s="1045"/>
      <c r="D23" s="660" t="s">
        <v>608</v>
      </c>
      <c r="E23" s="608" t="s">
        <v>1816</v>
      </c>
      <c r="F23" s="1040"/>
      <c r="G23" s="1041"/>
    </row>
    <row r="24" spans="2:7" ht="30" customHeight="1">
      <c r="B24" s="1044" t="s">
        <v>1794</v>
      </c>
      <c r="C24" s="1045"/>
      <c r="D24" s="660" t="s">
        <v>608</v>
      </c>
      <c r="E24" s="608" t="s">
        <v>1816</v>
      </c>
      <c r="F24" s="1040"/>
      <c r="G24" s="1041"/>
    </row>
    <row r="25" spans="2:7" ht="30" customHeight="1">
      <c r="B25" s="1044" t="s">
        <v>1795</v>
      </c>
      <c r="C25" s="1045"/>
      <c r="D25" s="1039"/>
      <c r="E25" s="1040"/>
      <c r="F25" s="1040"/>
      <c r="G25" s="1041"/>
    </row>
    <row r="26" spans="2:7" ht="30" customHeight="1">
      <c r="B26" s="1044" t="s">
        <v>1796</v>
      </c>
      <c r="C26" s="1045"/>
      <c r="D26" s="1039"/>
      <c r="E26" s="1040"/>
      <c r="F26" s="1040"/>
      <c r="G26" s="1041"/>
    </row>
    <row r="27" spans="2:7" ht="30" customHeight="1">
      <c r="B27" s="1044" t="s">
        <v>1797</v>
      </c>
      <c r="C27" s="1045"/>
      <c r="D27" s="670" t="s">
        <v>1813</v>
      </c>
      <c r="E27" s="608" t="s">
        <v>1814</v>
      </c>
      <c r="F27" s="1040"/>
      <c r="G27" s="1041"/>
    </row>
    <row r="28" spans="2:7" ht="30" customHeight="1">
      <c r="B28" s="1044" t="s">
        <v>1798</v>
      </c>
      <c r="C28" s="1045"/>
      <c r="D28" s="1039"/>
      <c r="E28" s="1040"/>
      <c r="F28" s="1040"/>
      <c r="G28" s="1041"/>
    </row>
    <row r="29" spans="2:7" ht="30" customHeight="1">
      <c r="B29" s="1044" t="s">
        <v>1799</v>
      </c>
      <c r="C29" s="1045"/>
      <c r="D29" s="1039"/>
      <c r="E29" s="1040"/>
      <c r="F29" s="1040"/>
      <c r="G29" s="1041"/>
    </row>
    <row r="30" spans="2:7" ht="30" customHeight="1">
      <c r="B30" s="1044" t="s">
        <v>1800</v>
      </c>
      <c r="C30" s="1045"/>
      <c r="D30" s="660" t="s">
        <v>608</v>
      </c>
      <c r="E30" s="608" t="s">
        <v>1815</v>
      </c>
      <c r="F30" s="1040"/>
      <c r="G30" s="1041"/>
    </row>
    <row r="31" spans="2:7" ht="30" customHeight="1">
      <c r="B31" s="1044" t="s">
        <v>1801</v>
      </c>
      <c r="C31" s="1045"/>
      <c r="D31" s="660" t="s">
        <v>608</v>
      </c>
      <c r="E31" s="608" t="s">
        <v>1815</v>
      </c>
      <c r="F31" s="1040"/>
      <c r="G31" s="1041"/>
    </row>
    <row r="32" spans="2:7" ht="30" customHeight="1">
      <c r="B32" s="1044" t="s">
        <v>1802</v>
      </c>
      <c r="C32" s="1045"/>
      <c r="D32" s="660" t="s">
        <v>608</v>
      </c>
      <c r="E32" s="1040"/>
      <c r="F32" s="1040"/>
      <c r="G32" s="1041"/>
    </row>
    <row r="33" spans="2:7" ht="30" customHeight="1">
      <c r="B33" s="1044" t="s">
        <v>1803</v>
      </c>
      <c r="C33" s="1045"/>
      <c r="D33" s="1039"/>
      <c r="E33" s="1040"/>
      <c r="F33" s="1040"/>
      <c r="G33" s="1041"/>
    </row>
    <row r="34" spans="2:7" ht="30" customHeight="1">
      <c r="B34" s="1044" t="s">
        <v>1804</v>
      </c>
      <c r="C34" s="1045"/>
      <c r="D34" s="660" t="s">
        <v>608</v>
      </c>
      <c r="E34" s="1040"/>
      <c r="F34" s="1040"/>
      <c r="G34" s="1041"/>
    </row>
    <row r="35" spans="2:7" ht="30" customHeight="1">
      <c r="B35" s="1044" t="s">
        <v>1805</v>
      </c>
      <c r="C35" s="1045"/>
      <c r="D35" s="660" t="s">
        <v>608</v>
      </c>
      <c r="E35" s="1040"/>
      <c r="F35" s="1040"/>
      <c r="G35" s="1041"/>
    </row>
    <row r="36" spans="2:7" ht="30" customHeight="1">
      <c r="B36" s="1044" t="s">
        <v>1806</v>
      </c>
      <c r="C36" s="1045"/>
      <c r="D36" s="1039"/>
      <c r="E36" s="1040"/>
      <c r="F36" s="1040"/>
      <c r="G36" s="1041"/>
    </row>
    <row r="37" spans="2:7" ht="30" customHeight="1">
      <c r="B37" s="1044" t="s">
        <v>1807</v>
      </c>
      <c r="C37" s="1045"/>
      <c r="D37" s="1039"/>
      <c r="E37" s="1040"/>
      <c r="F37" s="1040"/>
      <c r="G37" s="1041"/>
    </row>
    <row r="38" spans="2:7" ht="30" customHeight="1">
      <c r="B38" s="1044" t="s">
        <v>1808</v>
      </c>
      <c r="C38" s="1045"/>
      <c r="D38" s="660" t="s">
        <v>608</v>
      </c>
      <c r="E38" s="1040"/>
      <c r="F38" s="1040"/>
      <c r="G38" s="1041"/>
    </row>
    <row r="39" spans="2:7" ht="30" customHeight="1">
      <c r="B39" s="1044" t="s">
        <v>1809</v>
      </c>
      <c r="C39" s="1045"/>
      <c r="D39" s="660" t="s">
        <v>608</v>
      </c>
      <c r="E39" s="1040"/>
      <c r="F39" s="1040"/>
      <c r="G39" s="1041"/>
    </row>
    <row r="40" spans="2:7" ht="30" customHeight="1" thickBot="1">
      <c r="B40" s="1046" t="s">
        <v>1810</v>
      </c>
      <c r="C40" s="1047"/>
      <c r="D40" s="661" t="s">
        <v>608</v>
      </c>
      <c r="E40" s="1042"/>
      <c r="F40" s="1042"/>
      <c r="G40" s="1043"/>
    </row>
    <row r="41" spans="2:7" ht="15" customHeight="1" thickBot="1">
      <c r="B41" s="1033" t="s">
        <v>1817</v>
      </c>
      <c r="C41" s="1034"/>
      <c r="D41" s="1034"/>
      <c r="E41" s="1034"/>
      <c r="F41" s="1034"/>
      <c r="G41" s="1035"/>
    </row>
    <row r="42" spans="2:7">
      <c r="B42" s="1027"/>
      <c r="C42" s="1028"/>
      <c r="D42" s="1028"/>
      <c r="E42" s="1028"/>
      <c r="F42" s="1028"/>
      <c r="G42" s="1029"/>
    </row>
    <row r="43" spans="2:7">
      <c r="B43" s="1030"/>
      <c r="C43" s="1031"/>
      <c r="D43" s="1031"/>
      <c r="E43" s="1031"/>
      <c r="F43" s="1031"/>
      <c r="G43" s="1032"/>
    </row>
    <row r="44" spans="2:7">
      <c r="B44" s="1030"/>
      <c r="C44" s="1031"/>
      <c r="D44" s="1031"/>
      <c r="E44" s="1031"/>
      <c r="F44" s="1031"/>
      <c r="G44" s="1032"/>
    </row>
    <row r="45" spans="2:7">
      <c r="B45" s="1030"/>
      <c r="C45" s="1031"/>
      <c r="D45" s="1031"/>
      <c r="E45" s="1031"/>
      <c r="F45" s="1031"/>
      <c r="G45" s="1032"/>
    </row>
    <row r="46" spans="2:7">
      <c r="B46" s="1030"/>
      <c r="C46" s="1031"/>
      <c r="D46" s="1031"/>
      <c r="E46" s="1031"/>
      <c r="F46" s="1031"/>
      <c r="G46" s="1032"/>
    </row>
    <row r="47" spans="2:7">
      <c r="B47" s="1030"/>
      <c r="C47" s="1031"/>
      <c r="D47" s="1031"/>
      <c r="E47" s="1031"/>
      <c r="F47" s="1031"/>
      <c r="G47" s="1032"/>
    </row>
    <row r="48" spans="2:7" ht="15.75" thickBot="1">
      <c r="B48" s="1036" t="s">
        <v>1818</v>
      </c>
      <c r="C48" s="1037"/>
      <c r="D48" s="1037"/>
      <c r="E48" s="1037"/>
      <c r="F48" s="1037"/>
      <c r="G48" s="103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1" t="s">
        <v>1301</v>
      </c>
      <c r="B1" s="1082"/>
      <c r="C1" s="1082"/>
      <c r="D1" s="1082"/>
      <c r="E1" s="1082"/>
      <c r="F1" s="1082"/>
      <c r="G1" s="1082"/>
      <c r="H1" s="1082"/>
      <c r="I1" s="1082"/>
      <c r="J1" s="1083"/>
    </row>
    <row r="2" spans="1:10">
      <c r="A2" s="568"/>
      <c r="B2" s="569"/>
      <c r="C2" s="569"/>
      <c r="D2" s="569"/>
      <c r="E2" s="569"/>
      <c r="F2" s="569"/>
      <c r="G2" s="569"/>
      <c r="H2" s="569"/>
      <c r="I2" s="569"/>
      <c r="J2" s="570"/>
    </row>
    <row r="3" spans="1:10">
      <c r="A3" s="1084" t="s">
        <v>1015</v>
      </c>
      <c r="B3" s="1085"/>
      <c r="C3" s="1086"/>
      <c r="D3" s="1086"/>
      <c r="E3" s="1086"/>
      <c r="F3" s="1085" t="s">
        <v>15</v>
      </c>
      <c r="G3" s="1085"/>
      <c r="H3" s="1087"/>
      <c r="I3" s="1088"/>
      <c r="J3" s="1089"/>
    </row>
    <row r="4" spans="1:10" ht="15" customHeight="1">
      <c r="A4" s="1084" t="s">
        <v>1017</v>
      </c>
      <c r="B4" s="1085"/>
      <c r="C4" s="1086"/>
      <c r="D4" s="1086"/>
      <c r="E4" s="1086"/>
      <c r="F4" s="1085" t="s">
        <v>1302</v>
      </c>
      <c r="G4" s="1085"/>
      <c r="H4" s="1090"/>
      <c r="I4" s="1090"/>
      <c r="J4" s="1091"/>
    </row>
    <row r="5" spans="1:10">
      <c r="A5" s="1084" t="s">
        <v>8</v>
      </c>
      <c r="B5" s="1085"/>
      <c r="C5" s="1086"/>
      <c r="D5" s="1086"/>
      <c r="E5" s="1086"/>
      <c r="F5" s="1085" t="s">
        <v>1303</v>
      </c>
      <c r="G5" s="1085"/>
      <c r="H5" s="1090"/>
      <c r="I5" s="1090"/>
      <c r="J5" s="1091"/>
    </row>
    <row r="6" spans="1:10">
      <c r="A6" s="1084" t="s">
        <v>12</v>
      </c>
      <c r="B6" s="1085"/>
      <c r="C6" s="1086"/>
      <c r="D6" s="1086"/>
      <c r="E6" s="1086"/>
      <c r="F6" s="1085" t="s">
        <v>11</v>
      </c>
      <c r="G6" s="1085"/>
      <c r="H6" s="1090"/>
      <c r="I6" s="1090"/>
      <c r="J6" s="1091"/>
    </row>
    <row r="7" spans="1:10" ht="15" customHeight="1">
      <c r="A7" s="1084" t="s">
        <v>1018</v>
      </c>
      <c r="B7" s="1085"/>
      <c r="C7" s="1086"/>
      <c r="D7" s="1086"/>
      <c r="E7" s="1086"/>
      <c r="F7" s="1085" t="s">
        <v>13</v>
      </c>
      <c r="G7" s="1085"/>
      <c r="H7" s="1090"/>
      <c r="I7" s="1090"/>
      <c r="J7" s="1091"/>
    </row>
    <row r="8" spans="1:10">
      <c r="A8" s="1084" t="s">
        <v>1019</v>
      </c>
      <c r="B8" s="1085"/>
      <c r="C8" s="1086"/>
      <c r="D8" s="1086"/>
      <c r="E8" s="1086"/>
      <c r="F8" s="1085" t="s">
        <v>1304</v>
      </c>
      <c r="G8" s="1085"/>
      <c r="H8" s="1097"/>
      <c r="I8" s="1097"/>
      <c r="J8" s="1098"/>
    </row>
    <row r="9" spans="1:10">
      <c r="A9" s="568"/>
      <c r="B9" s="569"/>
      <c r="C9" s="569"/>
      <c r="D9" s="569"/>
      <c r="E9" s="569"/>
      <c r="F9" s="569"/>
      <c r="G9" s="569"/>
      <c r="H9" s="569"/>
      <c r="I9" s="569"/>
      <c r="J9" s="570"/>
    </row>
    <row r="10" spans="1:10" ht="15.75" customHeight="1">
      <c r="A10" s="1081" t="s">
        <v>1305</v>
      </c>
      <c r="B10" s="1082"/>
      <c r="C10" s="1082"/>
      <c r="D10" s="1082"/>
      <c r="E10" s="1082"/>
      <c r="F10" s="1082"/>
      <c r="G10" s="1082"/>
      <c r="H10" s="1082"/>
      <c r="I10" s="1082"/>
      <c r="J10" s="1083"/>
    </row>
    <row r="11" spans="1:10">
      <c r="A11" s="568"/>
      <c r="B11" s="569"/>
      <c r="C11" s="569"/>
      <c r="D11" s="569"/>
      <c r="E11" s="569"/>
      <c r="F11" s="1092" t="s">
        <v>1306</v>
      </c>
      <c r="G11" s="1092"/>
      <c r="H11" s="1093" t="s">
        <v>1323</v>
      </c>
      <c r="I11" s="1093"/>
      <c r="J11" s="1094"/>
    </row>
    <row r="12" spans="1:10" ht="30" customHeight="1">
      <c r="A12" s="1095" t="s">
        <v>1307</v>
      </c>
      <c r="B12" s="1095"/>
      <c r="C12" s="1095"/>
      <c r="D12" s="1095"/>
      <c r="E12" s="1096" t="s">
        <v>22</v>
      </c>
      <c r="F12" s="1096"/>
      <c r="G12" s="1096" t="s">
        <v>23</v>
      </c>
      <c r="H12" s="1096"/>
      <c r="I12" s="1095" t="s">
        <v>112</v>
      </c>
      <c r="J12" s="1095"/>
    </row>
    <row r="13" spans="1:10" hidden="1">
      <c r="A13" s="1060"/>
      <c r="B13" s="1060"/>
      <c r="C13" s="1060"/>
      <c r="D13" s="1060"/>
      <c r="E13" s="1099"/>
      <c r="F13" s="1099"/>
      <c r="G13" s="1099"/>
      <c r="H13" s="1099"/>
      <c r="I13" s="1099"/>
      <c r="J13" s="1099"/>
    </row>
    <row r="14" spans="1:10" hidden="1">
      <c r="A14" s="1060"/>
      <c r="B14" s="1060"/>
      <c r="C14" s="1060"/>
      <c r="D14" s="1060"/>
      <c r="E14" s="1099"/>
      <c r="F14" s="1099"/>
      <c r="G14" s="1099"/>
      <c r="H14" s="1099"/>
      <c r="I14" s="1099"/>
      <c r="J14" s="1099"/>
    </row>
    <row r="15" spans="1:10" hidden="1">
      <c r="A15" s="1060"/>
      <c r="B15" s="1060"/>
      <c r="C15" s="1060"/>
      <c r="D15" s="1060"/>
      <c r="E15" s="1099"/>
      <c r="F15" s="1099"/>
      <c r="G15" s="1099"/>
      <c r="H15" s="1099"/>
      <c r="I15" s="1099"/>
      <c r="J15" s="1099"/>
    </row>
    <row r="16" spans="1:10" hidden="1">
      <c r="A16" s="1060"/>
      <c r="B16" s="1060"/>
      <c r="C16" s="1060"/>
      <c r="D16" s="1060"/>
      <c r="E16" s="1099"/>
      <c r="F16" s="1099"/>
      <c r="G16" s="1099"/>
      <c r="H16" s="1099"/>
      <c r="I16" s="1099"/>
      <c r="J16" s="1099"/>
    </row>
    <row r="17" spans="1:10" hidden="1">
      <c r="A17" s="1060"/>
      <c r="B17" s="1060"/>
      <c r="C17" s="1060"/>
      <c r="D17" s="1060"/>
      <c r="E17" s="1099"/>
      <c r="F17" s="1099"/>
      <c r="G17" s="1099"/>
      <c r="H17" s="1099"/>
      <c r="I17" s="1099"/>
      <c r="J17" s="1099"/>
    </row>
    <row r="18" spans="1:10" hidden="1">
      <c r="A18" s="1060"/>
      <c r="B18" s="1060"/>
      <c r="C18" s="1060"/>
      <c r="D18" s="1060"/>
      <c r="E18" s="1099"/>
      <c r="F18" s="1099"/>
      <c r="G18" s="1099"/>
      <c r="H18" s="1099"/>
      <c r="I18" s="1099"/>
      <c r="J18" s="1099"/>
    </row>
    <row r="19" spans="1:10" hidden="1">
      <c r="A19" s="1060"/>
      <c r="B19" s="1060"/>
      <c r="C19" s="1060"/>
      <c r="D19" s="1060"/>
      <c r="E19" s="1099"/>
      <c r="F19" s="1099"/>
      <c r="G19" s="1099"/>
      <c r="H19" s="1099"/>
      <c r="I19" s="1099"/>
      <c r="J19" s="1099"/>
    </row>
    <row r="20" spans="1:10" hidden="1">
      <c r="A20" s="1060"/>
      <c r="B20" s="1060"/>
      <c r="C20" s="1060"/>
      <c r="D20" s="1060"/>
      <c r="E20" s="1099"/>
      <c r="F20" s="1099"/>
      <c r="G20" s="1099"/>
      <c r="H20" s="1099"/>
      <c r="I20" s="1099"/>
      <c r="J20" s="1099"/>
    </row>
    <row r="21" spans="1:10" hidden="1">
      <c r="A21" s="1060"/>
      <c r="B21" s="1060"/>
      <c r="C21" s="1060"/>
      <c r="D21" s="1060"/>
      <c r="E21" s="1099"/>
      <c r="F21" s="1099"/>
      <c r="G21" s="1099"/>
      <c r="H21" s="1099"/>
      <c r="I21" s="1099"/>
      <c r="J21" s="1099"/>
    </row>
    <row r="22" spans="1:10" hidden="1">
      <c r="A22" s="1060"/>
      <c r="B22" s="1060"/>
      <c r="C22" s="1060"/>
      <c r="D22" s="1060"/>
      <c r="E22" s="1099"/>
      <c r="F22" s="1099"/>
      <c r="G22" s="1099"/>
      <c r="H22" s="1099"/>
      <c r="I22" s="1099"/>
      <c r="J22" s="1099"/>
    </row>
    <row r="23" spans="1:10" hidden="1">
      <c r="A23" s="1060"/>
      <c r="B23" s="1060"/>
      <c r="C23" s="1060"/>
      <c r="D23" s="1060"/>
      <c r="E23" s="1099"/>
      <c r="F23" s="1099"/>
      <c r="G23" s="1099"/>
      <c r="H23" s="1099"/>
      <c r="I23" s="1099"/>
      <c r="J23" s="1099"/>
    </row>
    <row r="24" spans="1:10" hidden="1">
      <c r="A24" s="1060"/>
      <c r="B24" s="1060"/>
      <c r="C24" s="1060"/>
      <c r="D24" s="1060"/>
      <c r="E24" s="1099"/>
      <c r="F24" s="1099"/>
      <c r="G24" s="1099"/>
      <c r="H24" s="1099"/>
      <c r="I24" s="1099"/>
      <c r="J24" s="1099"/>
    </row>
    <row r="25" spans="1:10" ht="15" hidden="1" customHeight="1">
      <c r="A25" s="1060"/>
      <c r="B25" s="1060"/>
      <c r="C25" s="1060"/>
      <c r="D25" s="1060"/>
      <c r="E25" s="1099"/>
      <c r="F25" s="1099"/>
      <c r="G25" s="1099"/>
      <c r="H25" s="1099"/>
      <c r="I25" s="1099"/>
      <c r="J25" s="1099"/>
    </row>
    <row r="26" spans="1:10" hidden="1">
      <c r="A26" s="1060"/>
      <c r="B26" s="1060"/>
      <c r="C26" s="1060"/>
      <c r="D26" s="1060"/>
      <c r="E26" s="1099"/>
      <c r="F26" s="1099"/>
      <c r="G26" s="1099"/>
      <c r="H26" s="1099"/>
      <c r="I26" s="1099"/>
      <c r="J26" s="1099"/>
    </row>
    <row r="27" spans="1:10" hidden="1">
      <c r="A27" s="1060"/>
      <c r="B27" s="1060"/>
      <c r="C27" s="1060"/>
      <c r="D27" s="1060"/>
      <c r="E27" s="1099"/>
      <c r="F27" s="1099"/>
      <c r="G27" s="1099"/>
      <c r="H27" s="1099"/>
      <c r="I27" s="1099"/>
      <c r="J27" s="1099"/>
    </row>
    <row r="28" spans="1:10" hidden="1">
      <c r="A28" s="1060"/>
      <c r="B28" s="1060"/>
      <c r="C28" s="1060"/>
      <c r="D28" s="1060"/>
      <c r="E28" s="1099"/>
      <c r="F28" s="1099"/>
      <c r="G28" s="1099"/>
      <c r="H28" s="1099"/>
      <c r="I28" s="1099"/>
      <c r="J28" s="1099"/>
    </row>
    <row r="29" spans="1:10" hidden="1">
      <c r="A29" s="1060"/>
      <c r="B29" s="1060"/>
      <c r="C29" s="1060"/>
      <c r="D29" s="1060"/>
      <c r="E29" s="1099"/>
      <c r="F29" s="1099"/>
      <c r="G29" s="1099"/>
      <c r="H29" s="1099"/>
      <c r="I29" s="1099"/>
      <c r="J29" s="1099"/>
    </row>
    <row r="30" spans="1:10" hidden="1">
      <c r="A30" s="1060"/>
      <c r="B30" s="1060"/>
      <c r="C30" s="1060"/>
      <c r="D30" s="1060"/>
      <c r="E30" s="1099"/>
      <c r="F30" s="1099"/>
      <c r="G30" s="1099"/>
      <c r="H30" s="1099"/>
      <c r="I30" s="1099"/>
      <c r="J30" s="1099"/>
    </row>
    <row r="31" spans="1:10" hidden="1">
      <c r="A31" s="1060"/>
      <c r="B31" s="1060"/>
      <c r="C31" s="1060"/>
      <c r="D31" s="1060"/>
      <c r="E31" s="1099"/>
      <c r="F31" s="1099"/>
      <c r="G31" s="1099"/>
      <c r="H31" s="1099"/>
      <c r="I31" s="1099"/>
      <c r="J31" s="1099"/>
    </row>
    <row r="32" spans="1:10" ht="14.25" hidden="1" customHeight="1">
      <c r="A32" s="1060"/>
      <c r="B32" s="1060"/>
      <c r="C32" s="1060"/>
      <c r="D32" s="1060"/>
      <c r="E32" s="1099"/>
      <c r="F32" s="1099"/>
      <c r="G32" s="1099"/>
      <c r="H32" s="1099"/>
      <c r="I32" s="1099"/>
      <c r="J32" s="1099"/>
    </row>
    <row r="33" spans="1:10" ht="13.5" hidden="1" customHeight="1">
      <c r="A33" s="1060"/>
      <c r="B33" s="1060"/>
      <c r="C33" s="1060"/>
      <c r="D33" s="1060"/>
      <c r="E33" s="1099"/>
      <c r="F33" s="1099"/>
      <c r="G33" s="1099"/>
      <c r="H33" s="1099"/>
      <c r="I33" s="1099"/>
      <c r="J33" s="1099"/>
    </row>
    <row r="34" spans="1:10" hidden="1">
      <c r="A34" s="1060"/>
      <c r="B34" s="1060"/>
      <c r="C34" s="1060"/>
      <c r="D34" s="1060"/>
      <c r="E34" s="1099"/>
      <c r="F34" s="1099"/>
      <c r="G34" s="1099"/>
      <c r="H34" s="1099"/>
      <c r="I34" s="1099"/>
      <c r="J34" s="1099"/>
    </row>
    <row r="35" spans="1:10" hidden="1">
      <c r="A35" s="1060"/>
      <c r="B35" s="1060"/>
      <c r="C35" s="1060"/>
      <c r="D35" s="1060"/>
      <c r="E35" s="1099"/>
      <c r="F35" s="1099"/>
      <c r="G35" s="1099"/>
      <c r="H35" s="1099"/>
      <c r="I35" s="1099"/>
      <c r="J35" s="1099"/>
    </row>
    <row r="36" spans="1:10" hidden="1">
      <c r="A36" s="1060"/>
      <c r="B36" s="1060"/>
      <c r="C36" s="1060"/>
      <c r="D36" s="1060"/>
      <c r="E36" s="1099"/>
      <c r="F36" s="1099"/>
      <c r="G36" s="1099"/>
      <c r="H36" s="1099"/>
      <c r="I36" s="1099"/>
      <c r="J36" s="1099"/>
    </row>
    <row r="37" spans="1:10" hidden="1">
      <c r="A37" s="1060"/>
      <c r="B37" s="1060"/>
      <c r="C37" s="1060"/>
      <c r="D37" s="1060"/>
      <c r="E37" s="1099"/>
      <c r="F37" s="1099"/>
      <c r="G37" s="1099"/>
      <c r="H37" s="1099"/>
      <c r="I37" s="1099"/>
      <c r="J37" s="1099"/>
    </row>
    <row r="38" spans="1:10" ht="0.75" hidden="1" customHeight="1">
      <c r="A38" s="1060"/>
      <c r="B38" s="1060"/>
      <c r="C38" s="1060"/>
      <c r="D38" s="1060"/>
      <c r="E38" s="1099"/>
      <c r="F38" s="1099"/>
      <c r="G38" s="1099"/>
      <c r="H38" s="1099"/>
      <c r="I38" s="1099"/>
      <c r="J38" s="1099"/>
    </row>
    <row r="39" spans="1:10">
      <c r="A39" s="1112" t="s">
        <v>1058</v>
      </c>
      <c r="B39" s="1112"/>
      <c r="C39" s="1112"/>
      <c r="D39" s="1112"/>
      <c r="E39" s="1113">
        <f>SUM(E13:F38)</f>
        <v>0</v>
      </c>
      <c r="F39" s="1113"/>
      <c r="G39" s="1113">
        <f>SUM(G13:H38)</f>
        <v>0</v>
      </c>
      <c r="H39" s="1113"/>
      <c r="I39" s="1113">
        <f>SUM(I13:J38)</f>
        <v>0</v>
      </c>
      <c r="J39" s="1113"/>
    </row>
    <row r="40" spans="1:10">
      <c r="A40" s="1114" t="s">
        <v>1956</v>
      </c>
      <c r="B40" s="1115"/>
      <c r="C40" s="1115"/>
      <c r="D40" s="1115"/>
      <c r="E40" s="1115"/>
      <c r="F40" s="1115"/>
      <c r="G40" s="1115"/>
      <c r="H40" s="1115"/>
      <c r="I40" s="1115"/>
      <c r="J40" s="1116"/>
    </row>
    <row r="41" spans="1:10" ht="21" customHeight="1">
      <c r="A41" s="1117"/>
      <c r="B41" s="1118"/>
      <c r="C41" s="1118"/>
      <c r="D41" s="1118"/>
      <c r="E41" s="1118"/>
      <c r="F41" s="1118"/>
      <c r="G41" s="1118"/>
      <c r="H41" s="1118"/>
      <c r="I41" s="1118"/>
      <c r="J41" s="1119"/>
    </row>
    <row r="42" spans="1:10" ht="15.75">
      <c r="A42" s="1081" t="s">
        <v>1021</v>
      </c>
      <c r="B42" s="1082"/>
      <c r="C42" s="1082"/>
      <c r="D42" s="1082"/>
      <c r="E42" s="1082"/>
      <c r="F42" s="1082"/>
      <c r="G42" s="1082"/>
      <c r="H42" s="1082"/>
      <c r="I42" s="1082"/>
      <c r="J42" s="1083"/>
    </row>
    <row r="43" spans="1:10">
      <c r="A43" s="1100"/>
      <c r="B43" s="1101"/>
      <c r="C43" s="1101"/>
      <c r="D43" s="1101"/>
      <c r="E43" s="1101"/>
      <c r="F43" s="1101"/>
      <c r="G43" s="1101"/>
      <c r="H43" s="1101"/>
      <c r="I43" s="1101"/>
      <c r="J43" s="1102"/>
    </row>
    <row r="44" spans="1:10">
      <c r="A44" s="1103"/>
      <c r="B44" s="1104"/>
      <c r="C44" s="1104"/>
      <c r="D44" s="1104"/>
      <c r="E44" s="1104"/>
      <c r="F44" s="1104"/>
      <c r="G44" s="1104"/>
      <c r="H44" s="1104"/>
      <c r="I44" s="1104"/>
      <c r="J44" s="1105"/>
    </row>
    <row r="45" spans="1:10">
      <c r="A45" s="1106"/>
      <c r="B45" s="1107"/>
      <c r="C45" s="1107"/>
      <c r="D45" s="1107"/>
      <c r="E45" s="1107"/>
      <c r="F45" s="1107"/>
      <c r="G45" s="1107"/>
      <c r="H45" s="1107"/>
      <c r="I45" s="1107"/>
      <c r="J45" s="1108"/>
    </row>
    <row r="46" spans="1:10" ht="15.75">
      <c r="A46" s="1081" t="s">
        <v>1022</v>
      </c>
      <c r="B46" s="1082"/>
      <c r="C46" s="1082"/>
      <c r="D46" s="1082"/>
      <c r="E46" s="1082"/>
      <c r="F46" s="1082"/>
      <c r="G46" s="1082"/>
      <c r="H46" s="1082"/>
      <c r="I46" s="1082"/>
      <c r="J46" s="1083"/>
    </row>
    <row r="47" spans="1:10" ht="12" customHeight="1">
      <c r="A47" s="1109" t="s">
        <v>1333</v>
      </c>
      <c r="B47" s="1110"/>
      <c r="C47" s="1110"/>
      <c r="D47" s="1110"/>
      <c r="E47" s="1110"/>
      <c r="F47" s="1110"/>
      <c r="G47" s="1110"/>
      <c r="H47" s="1110"/>
      <c r="I47" s="1110"/>
      <c r="J47" s="1111"/>
    </row>
    <row r="48" spans="1:10" ht="12" customHeight="1">
      <c r="A48" s="1109" t="s">
        <v>1334</v>
      </c>
      <c r="B48" s="1110"/>
      <c r="C48" s="1110"/>
      <c r="D48" s="1110"/>
      <c r="E48" s="1110"/>
      <c r="F48" s="1110"/>
      <c r="G48" s="1110"/>
      <c r="H48" s="1110"/>
      <c r="I48" s="1110"/>
      <c r="J48" s="1111"/>
    </row>
    <row r="49" spans="1:10" ht="12" customHeight="1">
      <c r="A49" s="1109" t="s">
        <v>1335</v>
      </c>
      <c r="B49" s="1110"/>
      <c r="C49" s="1110"/>
      <c r="D49" s="1110"/>
      <c r="E49" s="1110"/>
      <c r="F49" s="1110"/>
      <c r="G49" s="1110"/>
      <c r="H49" s="1110"/>
      <c r="I49" s="1110"/>
      <c r="J49" s="1111"/>
    </row>
    <row r="50" spans="1:10" ht="12" customHeight="1">
      <c r="A50" s="1109" t="s">
        <v>1336</v>
      </c>
      <c r="B50" s="1110"/>
      <c r="C50" s="1110"/>
      <c r="D50" s="1110"/>
      <c r="E50" s="1110"/>
      <c r="F50" s="1110"/>
      <c r="G50" s="1110"/>
      <c r="H50" s="1110"/>
      <c r="I50" s="1110"/>
      <c r="J50" s="1111"/>
    </row>
    <row r="51" spans="1:10" ht="12" customHeight="1">
      <c r="A51" s="1109" t="s">
        <v>1337</v>
      </c>
      <c r="B51" s="1110"/>
      <c r="C51" s="1110"/>
      <c r="D51" s="1110"/>
      <c r="E51" s="1110"/>
      <c r="F51" s="1110"/>
      <c r="G51" s="1110"/>
      <c r="H51" s="1110"/>
      <c r="I51" s="1110"/>
      <c r="J51" s="1111"/>
    </row>
    <row r="52" spans="1:10" ht="12" customHeight="1">
      <c r="A52" s="1109" t="s">
        <v>1338</v>
      </c>
      <c r="B52" s="1110"/>
      <c r="C52" s="1110"/>
      <c r="D52" s="1110"/>
      <c r="E52" s="1110"/>
      <c r="F52" s="1110"/>
      <c r="G52" s="1110"/>
      <c r="H52" s="1110"/>
      <c r="I52" s="1110"/>
      <c r="J52" s="1111"/>
    </row>
    <row r="53" spans="1:10" ht="12" customHeight="1">
      <c r="A53" s="1109" t="s">
        <v>1339</v>
      </c>
      <c r="B53" s="1110"/>
      <c r="C53" s="1110"/>
      <c r="D53" s="1110"/>
      <c r="E53" s="1110"/>
      <c r="F53" s="1110"/>
      <c r="G53" s="1110"/>
      <c r="H53" s="1110"/>
      <c r="I53" s="1110"/>
      <c r="J53" s="1111"/>
    </row>
    <row r="54" spans="1:10" ht="12" customHeight="1">
      <c r="A54" s="1109" t="s">
        <v>1340</v>
      </c>
      <c r="B54" s="1110"/>
      <c r="C54" s="1110"/>
      <c r="D54" s="1110"/>
      <c r="E54" s="1110"/>
      <c r="F54" s="1110"/>
      <c r="G54" s="1110"/>
      <c r="H54" s="1110"/>
      <c r="I54" s="1110"/>
      <c r="J54" s="1111"/>
    </row>
    <row r="55" spans="1:10" ht="12" customHeight="1">
      <c r="A55" s="1109" t="s">
        <v>1341</v>
      </c>
      <c r="B55" s="1110"/>
      <c r="C55" s="1110"/>
      <c r="D55" s="1110"/>
      <c r="E55" s="1110"/>
      <c r="F55" s="1110"/>
      <c r="G55" s="1110"/>
      <c r="H55" s="1110"/>
      <c r="I55" s="1110"/>
      <c r="J55" s="1111"/>
    </row>
    <row r="56" spans="1:10" ht="12" customHeight="1">
      <c r="A56" s="1109" t="s">
        <v>1342</v>
      </c>
      <c r="B56" s="1110"/>
      <c r="C56" s="1110"/>
      <c r="D56" s="1110"/>
      <c r="E56" s="1110"/>
      <c r="F56" s="1110"/>
      <c r="G56" s="1110"/>
      <c r="H56" s="1110"/>
      <c r="I56" s="1110"/>
      <c r="J56" s="1111"/>
    </row>
    <row r="57" spans="1:10" ht="15" customHeight="1">
      <c r="A57" s="1120" t="s">
        <v>1346</v>
      </c>
      <c r="B57" s="1121"/>
      <c r="C57" s="1121"/>
      <c r="D57" s="1121"/>
      <c r="E57" s="1121"/>
      <c r="F57" s="1121"/>
      <c r="G57" s="1121"/>
      <c r="H57" s="1121"/>
      <c r="I57" s="1121"/>
      <c r="J57" s="1122"/>
    </row>
    <row r="58" spans="1:10" ht="12" customHeight="1">
      <c r="A58" s="1109" t="s">
        <v>1343</v>
      </c>
      <c r="B58" s="1110"/>
      <c r="C58" s="1110"/>
      <c r="D58" s="1110"/>
      <c r="E58" s="1110"/>
      <c r="F58" s="1110"/>
      <c r="G58" s="1110"/>
      <c r="H58" s="1110"/>
      <c r="I58" s="1110"/>
      <c r="J58" s="1111"/>
    </row>
    <row r="59" spans="1:10" ht="12" customHeight="1">
      <c r="A59" s="1109" t="s">
        <v>1344</v>
      </c>
      <c r="B59" s="1110"/>
      <c r="C59" s="1110"/>
      <c r="D59" s="1110"/>
      <c r="E59" s="1110"/>
      <c r="F59" s="1110"/>
      <c r="G59" s="1110"/>
      <c r="H59" s="1110"/>
      <c r="I59" s="1110"/>
      <c r="J59" s="1111"/>
    </row>
    <row r="60" spans="1:10" ht="12" customHeight="1">
      <c r="A60" s="1109" t="s">
        <v>1345</v>
      </c>
      <c r="B60" s="1110"/>
      <c r="C60" s="1110"/>
      <c r="D60" s="1110"/>
      <c r="E60" s="1110"/>
      <c r="F60" s="1110"/>
      <c r="G60" s="1110"/>
      <c r="H60" s="1110"/>
      <c r="I60" s="1110"/>
      <c r="J60" s="1111"/>
    </row>
    <row r="61" spans="1:10" ht="12" customHeight="1">
      <c r="A61" s="1109" t="s">
        <v>1347</v>
      </c>
      <c r="B61" s="1110"/>
      <c r="C61" s="1110"/>
      <c r="D61" s="1110"/>
      <c r="E61" s="1110"/>
      <c r="F61" s="1110"/>
      <c r="G61" s="1110"/>
      <c r="H61" s="1110"/>
      <c r="I61" s="1110"/>
      <c r="J61" s="1111"/>
    </row>
    <row r="62" spans="1:10" ht="12" customHeight="1">
      <c r="A62" s="1120" t="s">
        <v>1348</v>
      </c>
      <c r="B62" s="1121"/>
      <c r="C62" s="1121"/>
      <c r="D62" s="1121"/>
      <c r="E62" s="1121"/>
      <c r="F62" s="1121"/>
      <c r="G62" s="1121"/>
      <c r="H62" s="1121"/>
      <c r="I62" s="1121"/>
      <c r="J62" s="1122"/>
    </row>
    <row r="63" spans="1:10" ht="12" customHeight="1">
      <c r="A63" s="1109" t="s">
        <v>1349</v>
      </c>
      <c r="B63" s="1110"/>
      <c r="C63" s="1110"/>
      <c r="D63" s="1110"/>
      <c r="E63" s="1110"/>
      <c r="F63" s="1110"/>
      <c r="G63" s="1110"/>
      <c r="H63" s="1110"/>
      <c r="I63" s="1110"/>
      <c r="J63" s="1111"/>
    </row>
    <row r="64" spans="1:10" ht="12" customHeight="1">
      <c r="A64" s="1109" t="s">
        <v>1350</v>
      </c>
      <c r="B64" s="1110"/>
      <c r="C64" s="1110"/>
      <c r="D64" s="1110"/>
      <c r="E64" s="1110"/>
      <c r="F64" s="1110"/>
      <c r="G64" s="1110"/>
      <c r="H64" s="1110"/>
      <c r="I64" s="1110"/>
      <c r="J64" s="1111"/>
    </row>
    <row r="65" spans="1:10" ht="12" customHeight="1">
      <c r="A65" s="1109" t="s">
        <v>1351</v>
      </c>
      <c r="B65" s="1110"/>
      <c r="C65" s="1110"/>
      <c r="D65" s="1110"/>
      <c r="E65" s="1110"/>
      <c r="F65" s="1110"/>
      <c r="G65" s="1110"/>
      <c r="H65" s="1110"/>
      <c r="I65" s="1110"/>
      <c r="J65" s="1111"/>
    </row>
    <row r="66" spans="1:10" ht="12" customHeight="1">
      <c r="A66" s="1109" t="s">
        <v>1352</v>
      </c>
      <c r="B66" s="1110"/>
      <c r="C66" s="1110"/>
      <c r="D66" s="1110"/>
      <c r="E66" s="1110"/>
      <c r="F66" s="1110"/>
      <c r="G66" s="1110"/>
      <c r="H66" s="1110"/>
      <c r="I66" s="1110"/>
      <c r="J66" s="1111"/>
    </row>
    <row r="67" spans="1:10" ht="12" customHeight="1">
      <c r="A67" s="1109" t="s">
        <v>1353</v>
      </c>
      <c r="B67" s="1110"/>
      <c r="C67" s="1110"/>
      <c r="D67" s="1110"/>
      <c r="E67" s="1110"/>
      <c r="F67" s="1110"/>
      <c r="G67" s="1110"/>
      <c r="H67" s="1110"/>
      <c r="I67" s="1110"/>
      <c r="J67" s="1111"/>
    </row>
    <row r="68" spans="1:10" ht="12" customHeight="1">
      <c r="A68" s="1109" t="s">
        <v>1354</v>
      </c>
      <c r="B68" s="1110"/>
      <c r="C68" s="1110"/>
      <c r="D68" s="1110"/>
      <c r="E68" s="1110"/>
      <c r="F68" s="1110"/>
      <c r="G68" s="1110"/>
      <c r="H68" s="1110"/>
      <c r="I68" s="1110"/>
      <c r="J68" s="1111"/>
    </row>
    <row r="69" spans="1:10" ht="12" customHeight="1">
      <c r="A69" s="1109" t="s">
        <v>1355</v>
      </c>
      <c r="B69" s="1110"/>
      <c r="C69" s="1110"/>
      <c r="D69" s="1110"/>
      <c r="E69" s="1110"/>
      <c r="F69" s="1110"/>
      <c r="G69" s="1110"/>
      <c r="H69" s="1110"/>
      <c r="I69" s="1110"/>
      <c r="J69" s="1111"/>
    </row>
    <row r="70" spans="1:10" ht="12" customHeight="1">
      <c r="A70" s="1109" t="s">
        <v>1356</v>
      </c>
      <c r="B70" s="1110"/>
      <c r="C70" s="1110"/>
      <c r="D70" s="1110"/>
      <c r="E70" s="1110"/>
      <c r="F70" s="1110"/>
      <c r="G70" s="1110"/>
      <c r="H70" s="1110"/>
      <c r="I70" s="1110"/>
      <c r="J70" s="1111"/>
    </row>
    <row r="71" spans="1:10" ht="12" customHeight="1">
      <c r="A71" s="1109" t="s">
        <v>1357</v>
      </c>
      <c r="B71" s="1110"/>
      <c r="C71" s="1110"/>
      <c r="D71" s="1110"/>
      <c r="E71" s="1110"/>
      <c r="F71" s="1110"/>
      <c r="G71" s="1110"/>
      <c r="H71" s="1110"/>
      <c r="I71" s="1110"/>
      <c r="J71" s="1111"/>
    </row>
    <row r="72" spans="1:10" ht="12" customHeight="1">
      <c r="A72" s="1109" t="s">
        <v>1358</v>
      </c>
      <c r="B72" s="1110"/>
      <c r="C72" s="1110"/>
      <c r="D72" s="1110"/>
      <c r="E72" s="1110"/>
      <c r="F72" s="1110"/>
      <c r="G72" s="1110"/>
      <c r="H72" s="1110"/>
      <c r="I72" s="1110"/>
      <c r="J72" s="1111"/>
    </row>
    <row r="73" spans="1:10" ht="12" customHeight="1">
      <c r="A73" s="1109" t="s">
        <v>1359</v>
      </c>
      <c r="B73" s="1110"/>
      <c r="C73" s="1110"/>
      <c r="D73" s="1110"/>
      <c r="E73" s="1110"/>
      <c r="F73" s="1110"/>
      <c r="G73" s="1110"/>
      <c r="H73" s="1110"/>
      <c r="I73" s="1110"/>
      <c r="J73" s="1111"/>
    </row>
    <row r="74" spans="1:10" ht="12" customHeight="1">
      <c r="A74" s="1109" t="s">
        <v>1362</v>
      </c>
      <c r="B74" s="1110"/>
      <c r="C74" s="1110"/>
      <c r="D74" s="1110"/>
      <c r="E74" s="1110"/>
      <c r="F74" s="1110"/>
      <c r="G74" s="1110"/>
      <c r="H74" s="1110"/>
      <c r="I74" s="1110"/>
      <c r="J74" s="1111"/>
    </row>
    <row r="75" spans="1:10" ht="12" customHeight="1">
      <c r="A75" s="1109" t="s">
        <v>1360</v>
      </c>
      <c r="B75" s="1110"/>
      <c r="C75" s="1110"/>
      <c r="D75" s="1110"/>
      <c r="E75" s="1110"/>
      <c r="F75" s="1110"/>
      <c r="G75" s="1110"/>
      <c r="H75" s="1110"/>
      <c r="I75" s="1110"/>
      <c r="J75" s="1111"/>
    </row>
    <row r="76" spans="1:10" ht="12" customHeight="1">
      <c r="A76" s="1109" t="s">
        <v>1361</v>
      </c>
      <c r="B76" s="1110"/>
      <c r="C76" s="1110"/>
      <c r="D76" s="1110"/>
      <c r="E76" s="1110"/>
      <c r="F76" s="1110"/>
      <c r="G76" s="1110"/>
      <c r="H76" s="1110"/>
      <c r="I76" s="1110"/>
      <c r="J76" s="1111"/>
    </row>
    <row r="77" spans="1:10" ht="12" customHeight="1">
      <c r="A77" s="1109" t="s">
        <v>1363</v>
      </c>
      <c r="B77" s="1110"/>
      <c r="C77" s="1110"/>
      <c r="D77" s="1110"/>
      <c r="E77" s="1110"/>
      <c r="F77" s="1110"/>
      <c r="G77" s="1110"/>
      <c r="H77" s="1110"/>
      <c r="I77" s="1110"/>
      <c r="J77" s="1111"/>
    </row>
    <row r="78" spans="1:10" ht="12" customHeight="1">
      <c r="A78" s="1109" t="s">
        <v>1365</v>
      </c>
      <c r="B78" s="1110"/>
      <c r="C78" s="1110"/>
      <c r="D78" s="1110"/>
      <c r="E78" s="1110"/>
      <c r="F78" s="1110"/>
      <c r="G78" s="1110"/>
      <c r="H78" s="1110"/>
      <c r="I78" s="1110"/>
      <c r="J78" s="1111"/>
    </row>
    <row r="79" spans="1:10" ht="12" customHeight="1">
      <c r="A79" s="1109" t="s">
        <v>1364</v>
      </c>
      <c r="B79" s="1110"/>
      <c r="C79" s="1110"/>
      <c r="D79" s="1110"/>
      <c r="E79" s="1110"/>
      <c r="F79" s="1110"/>
      <c r="G79" s="1110"/>
      <c r="H79" s="1110"/>
      <c r="I79" s="1110"/>
      <c r="J79" s="1111"/>
    </row>
    <row r="80" spans="1:10" ht="12" customHeight="1">
      <c r="A80" s="1109" t="s">
        <v>1366</v>
      </c>
      <c r="B80" s="1110"/>
      <c r="C80" s="1110"/>
      <c r="D80" s="1110"/>
      <c r="E80" s="1110"/>
      <c r="F80" s="1110"/>
      <c r="G80" s="1110"/>
      <c r="H80" s="1110"/>
      <c r="I80" s="1110"/>
      <c r="J80" s="1111"/>
    </row>
    <row r="81" spans="1:10" ht="12" customHeight="1">
      <c r="A81" s="1109" t="s">
        <v>1368</v>
      </c>
      <c r="B81" s="1110"/>
      <c r="C81" s="1110"/>
      <c r="D81" s="1110"/>
      <c r="E81" s="1110"/>
      <c r="F81" s="1110"/>
      <c r="G81" s="1110"/>
      <c r="H81" s="1110"/>
      <c r="I81" s="1110"/>
      <c r="J81" s="1111"/>
    </row>
    <row r="82" spans="1:10" ht="12" customHeight="1">
      <c r="A82" s="1109" t="s">
        <v>1367</v>
      </c>
      <c r="B82" s="1110"/>
      <c r="C82" s="1110"/>
      <c r="D82" s="1110"/>
      <c r="E82" s="1110"/>
      <c r="F82" s="1110"/>
      <c r="G82" s="1110"/>
      <c r="H82" s="1110"/>
      <c r="I82" s="1110"/>
      <c r="J82" s="1111"/>
    </row>
    <row r="83" spans="1:10" ht="12" customHeight="1">
      <c r="A83" s="1109" t="s">
        <v>1369</v>
      </c>
      <c r="B83" s="1110"/>
      <c r="C83" s="1110"/>
      <c r="D83" s="1110"/>
      <c r="E83" s="1110"/>
      <c r="F83" s="1110"/>
      <c r="G83" s="1110"/>
      <c r="H83" s="1110"/>
      <c r="I83" s="1110"/>
      <c r="J83" s="1111"/>
    </row>
    <row r="84" spans="1:10" ht="12" customHeight="1">
      <c r="A84" s="1109" t="s">
        <v>1371</v>
      </c>
      <c r="B84" s="1110"/>
      <c r="C84" s="1110"/>
      <c r="D84" s="1110"/>
      <c r="E84" s="1110"/>
      <c r="F84" s="1110"/>
      <c r="G84" s="1110"/>
      <c r="H84" s="1110"/>
      <c r="I84" s="1110"/>
      <c r="J84" s="1111"/>
    </row>
    <row r="85" spans="1:10" ht="12" customHeight="1">
      <c r="A85" s="1109" t="s">
        <v>1370</v>
      </c>
      <c r="B85" s="1110"/>
      <c r="C85" s="1110"/>
      <c r="D85" s="1110"/>
      <c r="E85" s="1110"/>
      <c r="F85" s="1110"/>
      <c r="G85" s="1110"/>
      <c r="H85" s="1110"/>
      <c r="I85" s="1110"/>
      <c r="J85" s="1111"/>
    </row>
    <row r="86" spans="1:10" ht="12" customHeight="1">
      <c r="A86" s="1109" t="s">
        <v>1372</v>
      </c>
      <c r="B86" s="1110"/>
      <c r="C86" s="1110"/>
      <c r="D86" s="1110"/>
      <c r="E86" s="1110"/>
      <c r="F86" s="1110"/>
      <c r="G86" s="1110"/>
      <c r="H86" s="1110"/>
      <c r="I86" s="1110"/>
      <c r="J86" s="1111"/>
    </row>
    <row r="87" spans="1:10">
      <c r="A87" s="1142" t="s">
        <v>1325</v>
      </c>
      <c r="B87" s="1143"/>
      <c r="C87" s="1143"/>
      <c r="D87" s="1143"/>
      <c r="E87" s="1143"/>
      <c r="F87" s="1143"/>
      <c r="G87" s="1143"/>
      <c r="H87" s="1143"/>
      <c r="I87" s="1143"/>
      <c r="J87" s="1144"/>
    </row>
    <row r="88" spans="1:10" ht="9" customHeight="1">
      <c r="A88" s="1142"/>
      <c r="B88" s="1143"/>
      <c r="C88" s="1143"/>
      <c r="D88" s="1143"/>
      <c r="E88" s="1143"/>
      <c r="F88" s="1143"/>
      <c r="G88" s="1143"/>
      <c r="H88" s="1143"/>
      <c r="I88" s="1143"/>
      <c r="J88" s="1144"/>
    </row>
    <row r="89" spans="1:10">
      <c r="A89" s="1145" t="s">
        <v>1326</v>
      </c>
      <c r="B89" s="1146"/>
      <c r="C89" s="1146"/>
      <c r="D89" s="1146"/>
      <c r="E89" s="1146"/>
      <c r="F89" s="1146"/>
      <c r="G89" s="1146"/>
      <c r="H89" s="1146"/>
      <c r="I89" s="1146"/>
      <c r="J89" s="1147"/>
    </row>
    <row r="90" spans="1:10" ht="8.25" customHeight="1">
      <c r="A90" s="1145"/>
      <c r="B90" s="1146"/>
      <c r="C90" s="1146"/>
      <c r="D90" s="1146"/>
      <c r="E90" s="1146"/>
      <c r="F90" s="1146"/>
      <c r="G90" s="1146"/>
      <c r="H90" s="1146"/>
      <c r="I90" s="1146"/>
      <c r="J90" s="1147"/>
    </row>
    <row r="91" spans="1:10" ht="15" customHeight="1">
      <c r="A91" s="1145" t="s">
        <v>1327</v>
      </c>
      <c r="B91" s="1146"/>
      <c r="C91" s="1146"/>
      <c r="D91" s="1146"/>
      <c r="E91" s="1146"/>
      <c r="F91" s="1146"/>
      <c r="G91" s="1146"/>
      <c r="H91" s="1146"/>
      <c r="I91" s="1146"/>
      <c r="J91" s="1147"/>
    </row>
    <row r="92" spans="1:10">
      <c r="A92" s="1145"/>
      <c r="B92" s="1146"/>
      <c r="C92" s="1146"/>
      <c r="D92" s="1146"/>
      <c r="E92" s="1146"/>
      <c r="F92" s="1146"/>
      <c r="G92" s="1146"/>
      <c r="H92" s="1146"/>
      <c r="I92" s="1146"/>
      <c r="J92" s="1147"/>
    </row>
    <row r="93" spans="1:10">
      <c r="A93" s="1145"/>
      <c r="B93" s="1146"/>
      <c r="C93" s="1146"/>
      <c r="D93" s="1146"/>
      <c r="E93" s="1146"/>
      <c r="F93" s="1146"/>
      <c r="G93" s="1146"/>
      <c r="H93" s="1146"/>
      <c r="I93" s="1146"/>
      <c r="J93" s="1147"/>
    </row>
    <row r="94" spans="1:10">
      <c r="A94" s="1148"/>
      <c r="B94" s="1149"/>
      <c r="C94" s="1149"/>
      <c r="D94" s="1149"/>
      <c r="E94" s="1149"/>
      <c r="F94" s="1149"/>
      <c r="G94" s="1149"/>
      <c r="H94" s="1149"/>
      <c r="I94" s="1149"/>
      <c r="J94" s="1150"/>
    </row>
    <row r="95" spans="1:10">
      <c r="A95" s="1151" t="s">
        <v>1328</v>
      </c>
      <c r="B95" s="1152"/>
      <c r="C95" s="1152"/>
      <c r="D95" s="1152"/>
      <c r="E95" s="1152"/>
      <c r="F95" s="1152"/>
      <c r="G95" s="1152"/>
      <c r="H95" s="1152"/>
      <c r="I95" s="1152"/>
      <c r="J95" s="1153"/>
    </row>
    <row r="96" spans="1:10">
      <c r="A96" s="1154"/>
      <c r="B96" s="1155"/>
      <c r="C96" s="1155"/>
      <c r="D96" s="1155"/>
      <c r="E96" s="1155"/>
      <c r="F96" s="1155"/>
      <c r="G96" s="1155"/>
      <c r="H96" s="1155"/>
      <c r="I96" s="1155"/>
      <c r="J96" s="1156"/>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75">
      <c r="A103" s="1160" t="s">
        <v>1060</v>
      </c>
      <c r="B103" s="1161"/>
      <c r="C103" s="1161"/>
      <c r="D103" s="1161"/>
      <c r="E103" s="1161"/>
      <c r="F103" s="1161"/>
      <c r="G103" s="1161"/>
      <c r="H103" s="1161"/>
      <c r="I103" s="1161"/>
      <c r="J103" s="1162"/>
    </row>
    <row r="104" spans="1:10" ht="15.75">
      <c r="A104" s="1081" t="s">
        <v>1311</v>
      </c>
      <c r="B104" s="1082"/>
      <c r="C104" s="1082"/>
      <c r="D104" s="1082"/>
      <c r="E104" s="1082"/>
      <c r="F104" s="1082"/>
      <c r="G104" s="1082"/>
      <c r="H104" s="1082"/>
      <c r="I104" s="1082"/>
      <c r="J104" s="1083"/>
    </row>
    <row r="105" spans="1:10">
      <c r="A105" s="1084" t="s">
        <v>683</v>
      </c>
      <c r="B105" s="1085"/>
      <c r="C105" s="1088"/>
      <c r="D105" s="1088"/>
      <c r="E105" s="1088"/>
      <c r="F105" s="1085" t="s">
        <v>91</v>
      </c>
      <c r="G105" s="1085"/>
      <c r="H105" s="1086">
        <f ca="1">IF(INDIRECT("'Sales Order Form 3'!$D$14")="","",INDIRECT("'Sales Order Form 3'!$D$14"))</f>
        <v>9831523738</v>
      </c>
      <c r="I105" s="1086"/>
      <c r="J105" s="1163"/>
    </row>
    <row r="106" spans="1:10" ht="15" customHeight="1">
      <c r="A106" s="1084" t="s">
        <v>89</v>
      </c>
      <c r="B106" s="1085"/>
      <c r="C106" s="1088" t="str">
        <f ca="1">IF(INDIRECT("'Sales Order Form 3'!$D$6")="","",INDIRECT("'Sales Order Form 3'!$D$6"))</f>
        <v>TWsiteWithMultiNativeTN_201731523738</v>
      </c>
      <c r="D106" s="1088"/>
      <c r="E106" s="1088"/>
      <c r="F106" s="1085" t="s">
        <v>92</v>
      </c>
      <c r="G106" s="1085"/>
      <c r="H106" s="1158">
        <f ca="1">IF(INDIRECT("'Sales Order Form 3'!$D$15")="","",INDIRECT("'Sales Order Form 3'!$D$15"))</f>
        <v>9831523738</v>
      </c>
      <c r="I106" s="1158"/>
      <c r="J106" s="1159"/>
    </row>
    <row r="107" spans="1:10" ht="15" customHeight="1">
      <c r="A107" s="1084" t="s">
        <v>90</v>
      </c>
      <c r="B107" s="1085"/>
      <c r="C107" s="1090" t="str">
        <f ca="1">IF(INDIRECT("'Sales Order Form 3'!$D$8")="","",INDIRECT("'Sales Order Form 3'!$D$8"))</f>
        <v>FName LName201731523738</v>
      </c>
      <c r="D107" s="1090"/>
      <c r="E107" s="1090"/>
      <c r="F107" s="1085" t="s">
        <v>93</v>
      </c>
      <c r="G107" s="1085"/>
      <c r="H107" s="1158">
        <f ca="1">IF(INDIRECT("'Sales Order Form 3'!$D$16")="","",INDIRECT("'Sales Order Form 3'!$D$16"))</f>
        <v>9831523738</v>
      </c>
      <c r="I107" s="1158"/>
      <c r="J107" s="1159"/>
    </row>
    <row r="108" spans="1:10" ht="15" customHeight="1">
      <c r="A108" s="1084" t="s">
        <v>1302</v>
      </c>
      <c r="B108" s="1085"/>
      <c r="C108" s="1090" t="str">
        <f ca="1">IF(INDIRECT("'Sales Order Form 3'!$D$9")="","",INDIRECT("'Sales Order Form 3'!$D$9"))</f>
        <v>12 ADAMS LN</v>
      </c>
      <c r="D108" s="1090"/>
      <c r="E108" s="1090"/>
      <c r="F108" s="1085" t="s">
        <v>15</v>
      </c>
      <c r="G108" s="1085"/>
      <c r="H108" s="1158" t="str">
        <f ca="1">IF(INDIRECT("'Sales Order Form 3'!$D$17")="","",INDIRECT("'Sales Order Form 3'!$D$17"))</f>
        <v>email_31523738@yopmail.com</v>
      </c>
      <c r="I108" s="1158"/>
      <c r="J108" s="1159"/>
    </row>
    <row r="109" spans="1:10" ht="15" customHeight="1">
      <c r="A109" s="1084" t="s">
        <v>1303</v>
      </c>
      <c r="B109" s="1085"/>
      <c r="C109" s="1090" t="str">
        <f ca="1">IF(INDIRECT("'Sales Order Form 3'!$D$10")="","",INDIRECT("'Sales Order Form 3'!$D$10"))</f>
        <v/>
      </c>
      <c r="D109" s="1090"/>
      <c r="E109" s="1090"/>
      <c r="F109" s="1085" t="s">
        <v>715</v>
      </c>
      <c r="G109" s="1085"/>
      <c r="H109" s="1158" t="str">
        <f ca="1">IF(INDIRECT("'Sales Order Form 3'!$D$22")="","",INDIRECT("'Sales Order Form 3'!$D$22"))</f>
        <v>Teleworker</v>
      </c>
      <c r="I109" s="1158"/>
      <c r="J109" s="1159"/>
    </row>
    <row r="110" spans="1:10">
      <c r="A110" s="1084" t="s">
        <v>11</v>
      </c>
      <c r="B110" s="1085"/>
      <c r="C110" s="1090" t="str">
        <f ca="1">IF(INDIRECT("'Sales Order Form 3'!$D$11")="","",INDIRECT("'Sales Order Form 3'!$D$11"))</f>
        <v>DOWNINGTOWN</v>
      </c>
      <c r="D110" s="1090"/>
      <c r="E110" s="1090"/>
      <c r="F110" s="1171" t="s">
        <v>1324</v>
      </c>
      <c r="G110" s="1171"/>
      <c r="H110" s="1172" t="str">
        <f ca="1">IF(INDIRECT("'Sales Order Form 3'!$M$53")="","",INDIRECT("'Sales Order Form 3'!$M$53"))</f>
        <v>12 ADAMS LN</v>
      </c>
      <c r="I110" s="1173"/>
      <c r="J110" s="1174"/>
    </row>
    <row r="111" spans="1:10">
      <c r="A111" s="1084" t="s">
        <v>13</v>
      </c>
      <c r="B111" s="1085"/>
      <c r="C111" s="1090" t="str">
        <f ca="1">IF(INDIRECT("'Sales Order Form 3'!$D$12")="","",INDIRECT("'Sales Order Form 3'!$D$12"))</f>
        <v>PA</v>
      </c>
      <c r="D111" s="1090"/>
      <c r="E111" s="1090"/>
      <c r="F111" s="1171"/>
      <c r="G111" s="1171"/>
      <c r="H111" s="1175" t="str">
        <f ca="1">IF(INDIRECT("'Sales Order Form 3'!$M$54")="","",INDIRECT("'Sales Order Form 3'!$M$54"))</f>
        <v/>
      </c>
      <c r="I111" s="1164"/>
      <c r="J111" s="1165"/>
    </row>
    <row r="112" spans="1:10">
      <c r="A112" s="1084" t="s">
        <v>14</v>
      </c>
      <c r="B112" s="1085"/>
      <c r="C112" s="1097">
        <f ca="1">IF(INDIRECT("'Sales Order Form 3'!$D$13")="","",INDIRECT("'Sales Order Form 3'!$D$13"))</f>
        <v>19335</v>
      </c>
      <c r="D112" s="1097"/>
      <c r="E112" s="1097"/>
      <c r="F112" s="1168"/>
      <c r="G112" s="1168"/>
      <c r="H112" s="1169" t="str">
        <f ca="1">IF(INDIRECT("'Sales Order Form 3'!$M$55")="","",INDIRECT("'Sales Order Form 3'!$M$55"))</f>
        <v>DOWNINGTOWN, PA  19335</v>
      </c>
      <c r="I112" s="1088"/>
      <c r="J112" s="1089"/>
    </row>
    <row r="113" spans="1:10">
      <c r="A113" s="568"/>
      <c r="B113" s="569"/>
      <c r="C113" s="569"/>
      <c r="D113" s="569"/>
      <c r="E113" s="569"/>
      <c r="F113" s="569"/>
      <c r="G113" s="569"/>
      <c r="H113" s="569"/>
      <c r="I113" s="569"/>
      <c r="J113" s="570"/>
    </row>
    <row r="114" spans="1:10" ht="15.75">
      <c r="A114" s="1081" t="s">
        <v>1312</v>
      </c>
      <c r="B114" s="1082"/>
      <c r="C114" s="1082"/>
      <c r="D114" s="1082"/>
      <c r="E114" s="1082"/>
      <c r="F114" s="1082"/>
      <c r="G114" s="1082"/>
      <c r="H114" s="1082"/>
      <c r="I114" s="1082"/>
      <c r="J114" s="1083"/>
    </row>
    <row r="115" spans="1:10">
      <c r="A115" s="1084" t="s">
        <v>1313</v>
      </c>
      <c r="B115" s="1085"/>
      <c r="C115" s="1170">
        <f ca="1">IF(INDIRECT("'Sales Order Form 3'!$L$33")="","",INDIRECT("'Sales Order Form 3'!$L$33"))</f>
        <v>42689</v>
      </c>
      <c r="D115" s="1088"/>
      <c r="E115" s="1088"/>
      <c r="F115" s="1085" t="s">
        <v>1314</v>
      </c>
      <c r="G115" s="1085"/>
      <c r="H115" s="1088">
        <f ca="1">IF(INDIRECT("'Sales Order Form 2'!$D$7")="","",INDIRECT("'Sales Order Form 2'!$D$7"))</f>
        <v>24</v>
      </c>
      <c r="I115" s="1088"/>
      <c r="J115" s="1089"/>
    </row>
    <row r="116" spans="1:10">
      <c r="A116" s="1084"/>
      <c r="B116" s="1085"/>
      <c r="C116" s="1164" t="s">
        <v>108</v>
      </c>
      <c r="D116" s="1164"/>
      <c r="E116" s="1164"/>
      <c r="F116" s="1164"/>
      <c r="G116" s="1164"/>
      <c r="H116" s="1164"/>
      <c r="I116" s="1164"/>
      <c r="J116" s="1165"/>
    </row>
    <row r="117" spans="1:10">
      <c r="A117" s="1084" t="s">
        <v>1315</v>
      </c>
      <c r="B117" s="1085"/>
      <c r="C117" s="1088" t="str">
        <f ca="1">IF(INDIRECT("'Sales Order Form 3'!$L$9")="","",INDIRECT("'Sales Order Form 3'!$L$9"))</f>
        <v>TWsiteWithMultiNativeTN_31523738</v>
      </c>
      <c r="D117" s="1088"/>
      <c r="E117" s="1088"/>
      <c r="F117" s="1085" t="s">
        <v>14</v>
      </c>
      <c r="G117" s="1085"/>
      <c r="H117" s="1166">
        <f ca="1">IF(INDIRECT("'Sales Order Form 3'!$L$14")="","",INDIRECT("'Sales Order Form 3'!$L$14"))</f>
        <v>19335</v>
      </c>
      <c r="I117" s="1166"/>
      <c r="J117" s="1167"/>
    </row>
    <row r="118" spans="1:10">
      <c r="A118" s="1084" t="s">
        <v>1302</v>
      </c>
      <c r="B118" s="1085"/>
      <c r="C118" s="1088" t="str">
        <f ca="1">IF(INDIRECT("'Sales Order Form 3'!$L$10")="","",INDIRECT("'Sales Order Form 3'!$L$10"))</f>
        <v>12 ADAMS LN</v>
      </c>
      <c r="D118" s="1088"/>
      <c r="E118" s="1088"/>
      <c r="F118" s="1085" t="s">
        <v>12</v>
      </c>
      <c r="G118" s="1085"/>
      <c r="H118" s="1086">
        <f ca="1">IF(INDIRECT("'Sales Order Form 3'!$L$15")="","",INDIRECT("'Sales Order Form 3'!$L$15"))</f>
        <v>9831523738</v>
      </c>
      <c r="I118" s="1086"/>
      <c r="J118" s="1163"/>
    </row>
    <row r="119" spans="1:10">
      <c r="A119" s="1084" t="s">
        <v>1303</v>
      </c>
      <c r="B119" s="1085"/>
      <c r="C119" s="1088" t="str">
        <f ca="1">IF(INDIRECT("'Sales Order Form 3'!$L$11")="","",INDIRECT("'Sales Order Form 3'!$L$11"))</f>
        <v/>
      </c>
      <c r="D119" s="1088"/>
      <c r="E119" s="1088"/>
      <c r="F119" s="1085" t="s">
        <v>1019</v>
      </c>
      <c r="G119" s="1085"/>
      <c r="H119" s="1086">
        <f ca="1">IF(INDIRECT("'Sales Order Form 3'!$L$16")="","",INDIRECT("'Sales Order Form 3'!$L$16"))</f>
        <v>9831523738</v>
      </c>
      <c r="I119" s="1086"/>
      <c r="J119" s="1163"/>
    </row>
    <row r="120" spans="1:10">
      <c r="A120" s="1084" t="s">
        <v>11</v>
      </c>
      <c r="B120" s="1085"/>
      <c r="C120" s="1088" t="str">
        <f ca="1">IF(INDIRECT("'Sales Order Form 3'!$L$12")="","",INDIRECT("'Sales Order Form 3'!$L$12"))</f>
        <v>DOWNINGTOWN</v>
      </c>
      <c r="D120" s="1088"/>
      <c r="E120" s="1088"/>
      <c r="F120" s="1085" t="s">
        <v>15</v>
      </c>
      <c r="G120" s="1085"/>
      <c r="H120" s="1180" t="str">
        <f ca="1">IF(INDIRECT("'Sales Order Form 3'!$L$17")="","",INDIRECT("'Sales Order Form 3'!$L$17"))</f>
        <v>email_31523738@yopmail.com</v>
      </c>
      <c r="I120" s="1086"/>
      <c r="J120" s="1163"/>
    </row>
    <row r="121" spans="1:10">
      <c r="A121" s="1084" t="s">
        <v>13</v>
      </c>
      <c r="B121" s="1085"/>
      <c r="C121" s="1088" t="str">
        <f ca="1">IF(INDIRECT("'Sales Order Form 3'!$L$13")="","",INDIRECT("'Sales Order Form 3'!$L$13"))</f>
        <v>PA</v>
      </c>
      <c r="D121" s="1088"/>
      <c r="E121" s="1088"/>
      <c r="F121" s="569"/>
      <c r="G121" s="569"/>
      <c r="H121" s="569"/>
      <c r="I121" s="569"/>
      <c r="J121" s="570"/>
    </row>
    <row r="122" spans="1:10">
      <c r="A122" s="568"/>
      <c r="B122" s="569"/>
      <c r="C122" s="569"/>
      <c r="D122" s="569"/>
      <c r="E122" s="569"/>
      <c r="F122" s="569"/>
      <c r="G122" s="569"/>
      <c r="H122" s="569"/>
      <c r="I122" s="569"/>
      <c r="J122" s="570"/>
    </row>
    <row r="123" spans="1:10" ht="15.75">
      <c r="A123" s="1081" t="s">
        <v>1330</v>
      </c>
      <c r="B123" s="1082"/>
      <c r="C123" s="1082"/>
      <c r="D123" s="1082"/>
      <c r="E123" s="1082"/>
      <c r="F123" s="1082"/>
      <c r="G123" s="1082"/>
      <c r="H123" s="1082"/>
      <c r="I123" s="1082"/>
      <c r="J123" s="1083"/>
    </row>
    <row r="124" spans="1:10" ht="29.25" customHeight="1">
      <c r="A124" s="1176" t="s">
        <v>34</v>
      </c>
      <c r="B124" s="1177"/>
      <c r="C124" s="1177"/>
      <c r="D124" s="1177"/>
      <c r="E124" s="1178"/>
      <c r="F124" s="574" t="s">
        <v>35</v>
      </c>
      <c r="G124" s="575" t="s">
        <v>1316</v>
      </c>
      <c r="H124" s="575" t="s">
        <v>1317</v>
      </c>
      <c r="I124" s="576" t="s">
        <v>1318</v>
      </c>
      <c r="J124" s="576" t="s">
        <v>904</v>
      </c>
    </row>
    <row r="125" spans="1:10">
      <c r="A125" s="1179"/>
      <c r="B125" s="1126"/>
      <c r="C125" s="1126"/>
      <c r="D125" s="1126"/>
      <c r="E125" s="1127"/>
      <c r="F125" s="577"/>
      <c r="G125" s="578"/>
      <c r="H125" s="578"/>
      <c r="I125" s="578"/>
      <c r="J125" s="578"/>
    </row>
    <row r="126" spans="1:10">
      <c r="A126" s="1179"/>
      <c r="B126" s="1126"/>
      <c r="C126" s="1126"/>
      <c r="D126" s="1126"/>
      <c r="E126" s="1127"/>
      <c r="F126" s="577"/>
      <c r="G126" s="578"/>
      <c r="H126" s="578"/>
      <c r="I126" s="578"/>
      <c r="J126" s="578"/>
    </row>
    <row r="127" spans="1:10">
      <c r="A127" s="1179"/>
      <c r="B127" s="1126"/>
      <c r="C127" s="1126"/>
      <c r="D127" s="1126"/>
      <c r="E127" s="1127"/>
      <c r="F127" s="577"/>
      <c r="G127" s="578"/>
      <c r="H127" s="578"/>
      <c r="I127" s="578"/>
      <c r="J127" s="578"/>
    </row>
    <row r="128" spans="1:10">
      <c r="A128" s="1179"/>
      <c r="B128" s="1126"/>
      <c r="C128" s="1126"/>
      <c r="D128" s="1126"/>
      <c r="E128" s="1127"/>
      <c r="F128" s="577"/>
      <c r="G128" s="578"/>
      <c r="H128" s="578"/>
      <c r="I128" s="578"/>
      <c r="J128" s="578"/>
    </row>
    <row r="129" spans="1:10">
      <c r="A129" s="1179"/>
      <c r="B129" s="1126"/>
      <c r="C129" s="1126"/>
      <c r="D129" s="1126"/>
      <c r="E129" s="1127"/>
      <c r="F129" s="577"/>
      <c r="G129" s="578"/>
      <c r="H129" s="578"/>
      <c r="I129" s="578"/>
      <c r="J129" s="578"/>
    </row>
    <row r="130" spans="1:10">
      <c r="A130" s="1179"/>
      <c r="B130" s="1126"/>
      <c r="C130" s="1126"/>
      <c r="D130" s="1126"/>
      <c r="E130" s="1127"/>
      <c r="F130" s="577"/>
      <c r="G130" s="578"/>
      <c r="H130" s="578"/>
      <c r="I130" s="578"/>
      <c r="J130" s="578"/>
    </row>
    <row r="131" spans="1:10">
      <c r="A131" s="1179"/>
      <c r="B131" s="1126"/>
      <c r="C131" s="1126"/>
      <c r="D131" s="1126"/>
      <c r="E131" s="1127"/>
      <c r="F131" s="577"/>
      <c r="G131" s="578"/>
      <c r="H131" s="578"/>
      <c r="I131" s="578"/>
      <c r="J131" s="578"/>
    </row>
    <row r="132" spans="1:10">
      <c r="A132" s="1179"/>
      <c r="B132" s="1126"/>
      <c r="C132" s="1126"/>
      <c r="D132" s="1126"/>
      <c r="E132" s="1127"/>
      <c r="F132" s="577"/>
      <c r="G132" s="578"/>
      <c r="H132" s="578"/>
      <c r="I132" s="578"/>
      <c r="J132" s="578"/>
    </row>
    <row r="133" spans="1:10">
      <c r="A133" s="1179"/>
      <c r="B133" s="1126"/>
      <c r="C133" s="1126"/>
      <c r="D133" s="1126"/>
      <c r="E133" s="1127"/>
      <c r="F133" s="577"/>
      <c r="G133" s="578"/>
      <c r="H133" s="578"/>
      <c r="I133" s="578"/>
      <c r="J133" s="578"/>
    </row>
    <row r="134" spans="1:10">
      <c r="A134" s="1179"/>
      <c r="B134" s="1126"/>
      <c r="C134" s="1126"/>
      <c r="D134" s="1126"/>
      <c r="E134" s="1127"/>
      <c r="F134" s="577"/>
      <c r="G134" s="578"/>
      <c r="H134" s="578"/>
      <c r="I134" s="578"/>
      <c r="J134" s="578"/>
    </row>
    <row r="135" spans="1:10">
      <c r="A135" s="1179"/>
      <c r="B135" s="1126"/>
      <c r="C135" s="1126"/>
      <c r="D135" s="1126"/>
      <c r="E135" s="1127"/>
      <c r="F135" s="577"/>
      <c r="G135" s="578"/>
      <c r="H135" s="578"/>
      <c r="I135" s="578"/>
      <c r="J135" s="578"/>
    </row>
    <row r="136" spans="1:10">
      <c r="A136" s="1179"/>
      <c r="B136" s="1126"/>
      <c r="C136" s="1126"/>
      <c r="D136" s="1126"/>
      <c r="E136" s="1127"/>
      <c r="F136" s="577"/>
      <c r="G136" s="578"/>
      <c r="H136" s="578"/>
      <c r="I136" s="578"/>
      <c r="J136" s="578"/>
    </row>
    <row r="137" spans="1:10">
      <c r="A137" s="1179"/>
      <c r="B137" s="1126"/>
      <c r="C137" s="1126"/>
      <c r="D137" s="1126"/>
      <c r="E137" s="1127"/>
      <c r="F137" s="577"/>
      <c r="G137" s="578"/>
      <c r="H137" s="578"/>
      <c r="I137" s="578"/>
      <c r="J137" s="578"/>
    </row>
    <row r="138" spans="1:10">
      <c r="A138" s="1179"/>
      <c r="B138" s="1126"/>
      <c r="C138" s="1126"/>
      <c r="D138" s="1126"/>
      <c r="E138" s="1127"/>
      <c r="F138" s="577"/>
      <c r="G138" s="578"/>
      <c r="H138" s="578"/>
      <c r="I138" s="578"/>
      <c r="J138" s="578"/>
    </row>
    <row r="139" spans="1:10">
      <c r="A139" s="1179"/>
      <c r="B139" s="1126"/>
      <c r="C139" s="1126"/>
      <c r="D139" s="1126"/>
      <c r="E139" s="1127"/>
      <c r="F139" s="577"/>
      <c r="G139" s="578"/>
      <c r="H139" s="578"/>
      <c r="I139" s="578"/>
      <c r="J139" s="578"/>
    </row>
    <row r="140" spans="1:10">
      <c r="A140" s="1179"/>
      <c r="B140" s="1126"/>
      <c r="C140" s="1126"/>
      <c r="D140" s="1126"/>
      <c r="E140" s="1127"/>
      <c r="F140" s="577"/>
      <c r="G140" s="578"/>
      <c r="H140" s="578"/>
      <c r="I140" s="578"/>
      <c r="J140" s="578"/>
    </row>
    <row r="141" spans="1:10">
      <c r="A141" s="1179"/>
      <c r="B141" s="1126"/>
      <c r="C141" s="1126"/>
      <c r="D141" s="1126"/>
      <c r="E141" s="1127"/>
      <c r="F141" s="577"/>
      <c r="G141" s="578"/>
      <c r="H141" s="578"/>
      <c r="I141" s="578"/>
      <c r="J141" s="578"/>
    </row>
    <row r="142" spans="1:10">
      <c r="A142" s="1179"/>
      <c r="B142" s="1126"/>
      <c r="C142" s="1126"/>
      <c r="D142" s="1126"/>
      <c r="E142" s="1127"/>
      <c r="F142" s="577"/>
      <c r="G142" s="578"/>
      <c r="H142" s="578"/>
      <c r="I142" s="578"/>
      <c r="J142" s="578"/>
    </row>
    <row r="143" spans="1:10">
      <c r="A143" s="1179"/>
      <c r="B143" s="1126"/>
      <c r="C143" s="1126"/>
      <c r="D143" s="1126"/>
      <c r="E143" s="1127"/>
      <c r="F143" s="577"/>
      <c r="G143" s="578"/>
      <c r="H143" s="578"/>
      <c r="I143" s="578"/>
      <c r="J143" s="578"/>
    </row>
    <row r="144" spans="1:10">
      <c r="A144" s="1179"/>
      <c r="B144" s="1126"/>
      <c r="C144" s="1126"/>
      <c r="D144" s="1126"/>
      <c r="E144" s="1127"/>
      <c r="F144" s="577"/>
      <c r="G144" s="578"/>
      <c r="H144" s="578"/>
      <c r="I144" s="578"/>
      <c r="J144" s="578"/>
    </row>
    <row r="145" spans="1:10">
      <c r="A145" s="1179"/>
      <c r="B145" s="1126"/>
      <c r="C145" s="1126"/>
      <c r="D145" s="1126"/>
      <c r="E145" s="1127"/>
      <c r="F145" s="577"/>
      <c r="G145" s="578"/>
      <c r="H145" s="578"/>
      <c r="I145" s="578"/>
      <c r="J145" s="578"/>
    </row>
    <row r="146" spans="1:10">
      <c r="A146" s="1179"/>
      <c r="B146" s="1126"/>
      <c r="C146" s="1126"/>
      <c r="D146" s="1126"/>
      <c r="E146" s="1127"/>
      <c r="F146" s="577"/>
      <c r="G146" s="578"/>
      <c r="H146" s="578"/>
      <c r="I146" s="578"/>
      <c r="J146" s="578"/>
    </row>
    <row r="147" spans="1:10">
      <c r="A147" s="1179"/>
      <c r="B147" s="1126"/>
      <c r="C147" s="1126"/>
      <c r="D147" s="1126"/>
      <c r="E147" s="1127"/>
      <c r="F147" s="577"/>
      <c r="G147" s="578"/>
      <c r="H147" s="578"/>
      <c r="I147" s="578"/>
      <c r="J147" s="578"/>
    </row>
    <row r="148" spans="1:10">
      <c r="A148" s="1179"/>
      <c r="B148" s="1126"/>
      <c r="C148" s="1126"/>
      <c r="D148" s="1126"/>
      <c r="E148" s="1127"/>
      <c r="F148" s="577"/>
      <c r="G148" s="578"/>
      <c r="H148" s="578"/>
      <c r="I148" s="578"/>
      <c r="J148" s="578"/>
    </row>
    <row r="149" spans="1:10" ht="15.75">
      <c r="A149" s="1081" t="s">
        <v>1331</v>
      </c>
      <c r="B149" s="1082"/>
      <c r="C149" s="1082"/>
      <c r="D149" s="1082"/>
      <c r="E149" s="1082"/>
      <c r="F149" s="1082"/>
      <c r="G149" s="1082"/>
      <c r="H149" s="1082"/>
      <c r="I149" s="1082"/>
      <c r="J149" s="1083"/>
    </row>
    <row r="150" spans="1:10" ht="27.75" customHeight="1">
      <c r="A150" s="1176" t="s">
        <v>1332</v>
      </c>
      <c r="B150" s="1177"/>
      <c r="C150" s="1177"/>
      <c r="D150" s="1177"/>
      <c r="E150" s="1178"/>
      <c r="F150" s="574" t="s">
        <v>35</v>
      </c>
      <c r="G150" s="575" t="s">
        <v>1316</v>
      </c>
      <c r="H150" s="575" t="s">
        <v>1317</v>
      </c>
      <c r="I150" s="576" t="s">
        <v>1318</v>
      </c>
      <c r="J150" s="576" t="s">
        <v>904</v>
      </c>
    </row>
    <row r="151" spans="1:10">
      <c r="A151" s="1179"/>
      <c r="B151" s="1126"/>
      <c r="C151" s="1126"/>
      <c r="D151" s="1126"/>
      <c r="E151" s="1127"/>
      <c r="F151" s="577"/>
      <c r="G151" s="578"/>
      <c r="H151" s="578"/>
      <c r="I151" s="578"/>
      <c r="J151" s="578"/>
    </row>
    <row r="152" spans="1:10">
      <c r="A152" s="1179"/>
      <c r="B152" s="1126"/>
      <c r="C152" s="1126"/>
      <c r="D152" s="1126"/>
      <c r="E152" s="1127"/>
      <c r="F152" s="577"/>
      <c r="G152" s="578"/>
      <c r="H152" s="578"/>
      <c r="I152" s="578"/>
      <c r="J152" s="578"/>
    </row>
    <row r="153" spans="1:10">
      <c r="A153" s="1179"/>
      <c r="B153" s="1126"/>
      <c r="C153" s="1126"/>
      <c r="D153" s="1126"/>
      <c r="E153" s="1127"/>
      <c r="F153" s="577"/>
      <c r="G153" s="578"/>
      <c r="H153" s="578"/>
      <c r="I153" s="578"/>
      <c r="J153" s="578"/>
    </row>
    <row r="154" spans="1:10">
      <c r="A154" s="1179"/>
      <c r="B154" s="1126"/>
      <c r="C154" s="1126"/>
      <c r="D154" s="1126"/>
      <c r="E154" s="1127"/>
      <c r="F154" s="577"/>
      <c r="G154" s="578"/>
      <c r="H154" s="578"/>
      <c r="I154" s="578"/>
      <c r="J154" s="578"/>
    </row>
    <row r="155" spans="1:10">
      <c r="A155" s="1179"/>
      <c r="B155" s="1126"/>
      <c r="C155" s="1126"/>
      <c r="D155" s="1126"/>
      <c r="E155" s="1127"/>
      <c r="F155" s="577"/>
      <c r="G155" s="578"/>
      <c r="H155" s="578"/>
      <c r="I155" s="578"/>
      <c r="J155" s="578"/>
    </row>
    <row r="156" spans="1:10">
      <c r="A156" s="1179"/>
      <c r="B156" s="1126"/>
      <c r="C156" s="1126"/>
      <c r="D156" s="1126"/>
      <c r="E156" s="1127"/>
      <c r="F156" s="577"/>
      <c r="G156" s="578"/>
      <c r="H156" s="578"/>
      <c r="I156" s="578"/>
      <c r="J156" s="578"/>
    </row>
    <row r="157" spans="1:10">
      <c r="A157" s="1179"/>
      <c r="B157" s="1126"/>
      <c r="C157" s="1126"/>
      <c r="D157" s="1126"/>
      <c r="E157" s="1127"/>
      <c r="F157" s="577"/>
      <c r="G157" s="578"/>
      <c r="H157" s="578"/>
      <c r="I157" s="578"/>
      <c r="J157" s="578"/>
    </row>
    <row r="158" spans="1:10">
      <c r="A158" s="1179"/>
      <c r="B158" s="1126"/>
      <c r="C158" s="1126"/>
      <c r="D158" s="1126"/>
      <c r="E158" s="1127"/>
      <c r="F158" s="577"/>
      <c r="G158" s="578"/>
      <c r="H158" s="578"/>
      <c r="I158" s="578"/>
      <c r="J158" s="578"/>
    </row>
    <row r="159" spans="1:10">
      <c r="A159" s="1179"/>
      <c r="B159" s="1126"/>
      <c r="C159" s="1126"/>
      <c r="D159" s="1126"/>
      <c r="E159" s="1127"/>
      <c r="F159" s="577"/>
      <c r="G159" s="578"/>
      <c r="H159" s="578"/>
      <c r="I159" s="578"/>
      <c r="J159" s="578"/>
    </row>
    <row r="160" spans="1:10">
      <c r="A160" s="1179"/>
      <c r="B160" s="1126"/>
      <c r="C160" s="1126"/>
      <c r="D160" s="1126"/>
      <c r="E160" s="1127"/>
      <c r="F160" s="577"/>
      <c r="G160" s="578"/>
      <c r="H160" s="578"/>
      <c r="I160" s="578"/>
      <c r="J160" s="578"/>
    </row>
    <row r="161" spans="1:10">
      <c r="A161" s="1179"/>
      <c r="B161" s="1126"/>
      <c r="C161" s="1126"/>
      <c r="D161" s="1126"/>
      <c r="E161" s="1127"/>
      <c r="F161" s="577"/>
      <c r="G161" s="578"/>
      <c r="H161" s="578"/>
      <c r="I161" s="578"/>
      <c r="J161" s="578"/>
    </row>
    <row r="162" spans="1:10">
      <c r="A162" s="1179"/>
      <c r="B162" s="1126"/>
      <c r="C162" s="1126"/>
      <c r="D162" s="1126"/>
      <c r="E162" s="1127"/>
      <c r="F162" s="577"/>
      <c r="G162" s="578"/>
      <c r="H162" s="578"/>
      <c r="I162" s="578"/>
      <c r="J162" s="578"/>
    </row>
    <row r="163" spans="1:10">
      <c r="A163" s="1179"/>
      <c r="B163" s="1126"/>
      <c r="C163" s="1126"/>
      <c r="D163" s="1126"/>
      <c r="E163" s="1127"/>
      <c r="F163" s="577"/>
      <c r="G163" s="578"/>
      <c r="H163" s="578"/>
      <c r="I163" s="578"/>
      <c r="J163" s="578"/>
    </row>
    <row r="164" spans="1:10">
      <c r="A164" s="1179"/>
      <c r="B164" s="1126"/>
      <c r="C164" s="1126"/>
      <c r="D164" s="1126"/>
      <c r="E164" s="1127"/>
      <c r="F164" s="577"/>
      <c r="G164" s="578"/>
      <c r="H164" s="578"/>
      <c r="I164" s="578"/>
      <c r="J164" s="578"/>
    </row>
    <row r="165" spans="1:10">
      <c r="A165" s="1179"/>
      <c r="B165" s="1126"/>
      <c r="C165" s="1126"/>
      <c r="D165" s="1126"/>
      <c r="E165" s="1127"/>
      <c r="F165" s="577"/>
      <c r="G165" s="578"/>
      <c r="H165" s="578"/>
      <c r="I165" s="578"/>
      <c r="J165" s="578"/>
    </row>
    <row r="166" spans="1:10">
      <c r="A166" s="1179"/>
      <c r="B166" s="1126"/>
      <c r="C166" s="1126"/>
      <c r="D166" s="1126"/>
      <c r="E166" s="1127"/>
      <c r="F166" s="577"/>
      <c r="G166" s="578"/>
      <c r="H166" s="578"/>
      <c r="I166" s="578"/>
      <c r="J166" s="578"/>
    </row>
    <row r="167" spans="1:10">
      <c r="A167" s="1179"/>
      <c r="B167" s="1126"/>
      <c r="C167" s="1126"/>
      <c r="D167" s="1126"/>
      <c r="E167" s="1127"/>
      <c r="F167" s="577"/>
      <c r="G167" s="578"/>
      <c r="H167" s="578"/>
      <c r="I167" s="578"/>
      <c r="J167" s="578"/>
    </row>
    <row r="168" spans="1:10">
      <c r="A168" s="1179"/>
      <c r="B168" s="1126"/>
      <c r="C168" s="1126"/>
      <c r="D168" s="1126"/>
      <c r="E168" s="1127"/>
      <c r="F168" s="577"/>
      <c r="G168" s="578"/>
      <c r="H168" s="578"/>
      <c r="I168" s="578"/>
      <c r="J168" s="578"/>
    </row>
    <row r="169" spans="1:10">
      <c r="A169" s="1179"/>
      <c r="B169" s="1126"/>
      <c r="C169" s="1126"/>
      <c r="D169" s="1126"/>
      <c r="E169" s="1127"/>
      <c r="F169" s="577"/>
      <c r="G169" s="578"/>
      <c r="H169" s="578"/>
      <c r="I169" s="578"/>
      <c r="J169" s="578"/>
    </row>
    <row r="170" spans="1:10">
      <c r="A170" s="1179"/>
      <c r="B170" s="1126"/>
      <c r="C170" s="1126"/>
      <c r="D170" s="1126"/>
      <c r="E170" s="1127"/>
      <c r="F170" s="577"/>
      <c r="G170" s="578"/>
      <c r="H170" s="578"/>
      <c r="I170" s="578"/>
      <c r="J170" s="578"/>
    </row>
    <row r="171" spans="1:10">
      <c r="A171" s="1179"/>
      <c r="B171" s="1126"/>
      <c r="C171" s="1126"/>
      <c r="D171" s="1126"/>
      <c r="E171" s="1127"/>
      <c r="F171" s="577"/>
      <c r="G171" s="578"/>
      <c r="H171" s="578"/>
      <c r="I171" s="578"/>
      <c r="J171" s="578"/>
    </row>
    <row r="172" spans="1:10">
      <c r="A172" s="1179"/>
      <c r="B172" s="1126"/>
      <c r="C172" s="1126"/>
      <c r="D172" s="1126"/>
      <c r="E172" s="1127"/>
      <c r="F172" s="577"/>
      <c r="G172" s="578"/>
      <c r="H172" s="578"/>
      <c r="I172" s="578"/>
      <c r="J172" s="578"/>
    </row>
    <row r="173" spans="1:10">
      <c r="A173" s="1179"/>
      <c r="B173" s="1126"/>
      <c r="C173" s="1126"/>
      <c r="D173" s="1126"/>
      <c r="E173" s="1127"/>
      <c r="F173" s="577"/>
      <c r="G173" s="578"/>
      <c r="H173" s="578"/>
      <c r="I173" s="578"/>
      <c r="J173" s="578"/>
    </row>
    <row r="174" spans="1:10">
      <c r="A174" s="1179"/>
      <c r="B174" s="1126"/>
      <c r="C174" s="1126"/>
      <c r="D174" s="1126"/>
      <c r="E174" s="1127"/>
      <c r="F174" s="577"/>
      <c r="G174" s="578"/>
      <c r="H174" s="578"/>
      <c r="I174" s="578"/>
      <c r="J174" s="578"/>
    </row>
    <row r="175" spans="1:10" ht="15.75">
      <c r="A175" s="1193" t="s">
        <v>1319</v>
      </c>
      <c r="B175" s="1193"/>
      <c r="C175" s="1193"/>
      <c r="D175" s="1193"/>
      <c r="E175" s="1193"/>
      <c r="F175" s="1193"/>
      <c r="G175" s="1193"/>
      <c r="H175" s="1193"/>
      <c r="I175" s="1193"/>
      <c r="J175" s="1193"/>
    </row>
    <row r="176" spans="1:10">
      <c r="A176" s="1194" t="s">
        <v>25</v>
      </c>
      <c r="B176" s="1195"/>
      <c r="C176" s="1195"/>
      <c r="D176" s="1195"/>
      <c r="E176" s="1195"/>
      <c r="F176" s="1195"/>
      <c r="G176" s="1195"/>
      <c r="H176" s="1195"/>
      <c r="I176" s="1195"/>
      <c r="J176" s="1196"/>
    </row>
    <row r="177" spans="1:10">
      <c r="A177" s="1181" t="s">
        <v>1320</v>
      </c>
      <c r="B177" s="1182"/>
      <c r="C177" s="1182"/>
      <c r="D177" s="1182"/>
      <c r="E177" s="1182"/>
      <c r="F177" s="1182"/>
      <c r="G177" s="1183"/>
      <c r="H177" s="1184">
        <f ca="1">IF(INDIRECT("'Sales Order Form 3'!$M$22")="","",INDIRECT("'Sales Order Form 3'!$M$22"))</f>
        <v>203.60000000000002</v>
      </c>
      <c r="I177" s="1185"/>
      <c r="J177" s="1186"/>
    </row>
    <row r="178" spans="1:10">
      <c r="A178" s="1181" t="s">
        <v>30</v>
      </c>
      <c r="B178" s="1182"/>
      <c r="C178" s="1182"/>
      <c r="D178" s="1182"/>
      <c r="E178" s="1182"/>
      <c r="F178" s="1182"/>
      <c r="G178" s="1183"/>
      <c r="H178" s="1184">
        <f ca="1">IF(INDIRECT("'Sales Order Form 3'!$M$23")="","",INDIRECT("'Sales Order Form 3'!$M$23"))</f>
        <v>0</v>
      </c>
      <c r="I178" s="1185"/>
      <c r="J178" s="1186"/>
    </row>
    <row r="179" spans="1:10">
      <c r="A179" s="1181" t="s">
        <v>1373</v>
      </c>
      <c r="B179" s="1182"/>
      <c r="C179" s="1182"/>
      <c r="D179" s="1182"/>
      <c r="E179" s="1182"/>
      <c r="F179" s="1182"/>
      <c r="G179" s="1183"/>
      <c r="H179" s="1187"/>
      <c r="I179" s="1188"/>
      <c r="J179" s="1189"/>
    </row>
    <row r="180" spans="1:10">
      <c r="A180" s="1181" t="s">
        <v>1374</v>
      </c>
      <c r="B180" s="1182"/>
      <c r="C180" s="1182"/>
      <c r="D180" s="1182"/>
      <c r="E180" s="1182"/>
      <c r="F180" s="1182"/>
      <c r="G180" s="1183"/>
      <c r="H180" s="1190"/>
      <c r="I180" s="1191"/>
      <c r="J180" s="1192"/>
    </row>
    <row r="181" spans="1:10">
      <c r="A181" s="1197"/>
      <c r="B181" s="1136"/>
      <c r="C181" s="1136"/>
      <c r="D181" s="1136"/>
      <c r="E181" s="1136"/>
      <c r="F181" s="1136"/>
      <c r="G181" s="1136"/>
      <c r="H181" s="1136"/>
      <c r="I181" s="1136"/>
      <c r="J181" s="1137"/>
    </row>
    <row r="182" spans="1:10">
      <c r="A182" s="1198"/>
      <c r="B182" s="1138"/>
      <c r="C182" s="1138"/>
      <c r="D182" s="1138"/>
      <c r="E182" s="1138"/>
      <c r="F182" s="1138"/>
      <c r="G182" s="1138"/>
      <c r="H182" s="1138"/>
      <c r="I182" s="1138"/>
      <c r="J182" s="1139"/>
    </row>
    <row r="183" spans="1:10">
      <c r="A183" s="1198"/>
      <c r="B183" s="1138"/>
      <c r="C183" s="1138"/>
      <c r="D183" s="1138"/>
      <c r="E183" s="1138"/>
      <c r="F183" s="1138"/>
      <c r="G183" s="1138"/>
      <c r="H183" s="1138"/>
      <c r="I183" s="1138"/>
      <c r="J183" s="1139"/>
    </row>
    <row r="184" spans="1:10">
      <c r="A184" s="1199"/>
      <c r="B184" s="1200"/>
      <c r="C184" s="1200"/>
      <c r="D184" s="1200"/>
      <c r="E184" s="1200"/>
      <c r="F184" s="1200"/>
      <c r="G184" s="1200"/>
      <c r="H184" s="1200"/>
      <c r="I184" s="1200"/>
      <c r="J184" s="1201"/>
    </row>
    <row r="185" spans="1:10">
      <c r="A185" s="1181" t="s">
        <v>65</v>
      </c>
      <c r="B185" s="1182"/>
      <c r="C185" s="1182"/>
      <c r="D185" s="1182"/>
      <c r="E185" s="1182"/>
      <c r="F185" s="1182"/>
      <c r="G185" s="1183"/>
      <c r="H185" s="1184">
        <f ca="1">IF(INDIRECT("'Sales Order Form 3'!$M$24")="","",INDIRECT("'Sales Order Form 3'!$M$24"))</f>
        <v>203.60000000000002</v>
      </c>
      <c r="I185" s="1185"/>
      <c r="J185" s="1186"/>
    </row>
    <row r="186" spans="1:10" ht="29.25" customHeight="1">
      <c r="A186" s="1202" t="s">
        <v>1957</v>
      </c>
      <c r="B186" s="1202"/>
      <c r="C186" s="1202"/>
      <c r="D186" s="1202"/>
      <c r="E186" s="1202"/>
      <c r="F186" s="1202"/>
      <c r="G186" s="1202"/>
      <c r="H186" s="1202"/>
      <c r="I186" s="1202"/>
      <c r="J186" s="1202"/>
    </row>
    <row r="187" spans="1:10">
      <c r="A187" s="1194" t="s">
        <v>1321</v>
      </c>
      <c r="B187" s="1195"/>
      <c r="C187" s="1195"/>
      <c r="D187" s="1195"/>
      <c r="E187" s="1195"/>
      <c r="F187" s="1195"/>
      <c r="G187" s="1195"/>
      <c r="H187" s="1195"/>
      <c r="I187" s="1195"/>
      <c r="J187" s="1196"/>
    </row>
    <row r="188" spans="1:10">
      <c r="A188" s="1181" t="s">
        <v>902</v>
      </c>
      <c r="B188" s="1182"/>
      <c r="C188" s="1203" t="str">
        <f ca="1">IF(INDIRECT("'Sales Order Form 3'!$K$71")="","",INDIRECT("'Sales Order Form 3'!$K$71"))</f>
        <v>Online</v>
      </c>
      <c r="D188" s="1182"/>
      <c r="E188" s="1182"/>
      <c r="F188" s="1182"/>
      <c r="G188" s="1183"/>
      <c r="H188" s="1184"/>
      <c r="I188" s="1185"/>
      <c r="J188" s="1186"/>
    </row>
    <row r="189" spans="1:10">
      <c r="A189" s="1181" t="s">
        <v>62</v>
      </c>
      <c r="B189" s="1182"/>
      <c r="C189" s="1182"/>
      <c r="D189" s="1182"/>
      <c r="E189" s="1182"/>
      <c r="F189" s="1182"/>
      <c r="G189" s="1183"/>
      <c r="H189" s="1184">
        <f ca="1">IF(INDIRECT("'Sales Order Form 3'!$M$28")="","",INDIRECT("'Sales Order Form 3'!$M$28"))</f>
        <v>119.8</v>
      </c>
      <c r="I189" s="1185"/>
      <c r="J189" s="1186"/>
    </row>
    <row r="190" spans="1:10">
      <c r="A190" s="1181" t="s">
        <v>95</v>
      </c>
      <c r="B190" s="1182"/>
      <c r="C190" s="1182"/>
      <c r="D190" s="1182"/>
      <c r="E190" s="1182"/>
      <c r="F190" s="1182"/>
      <c r="G190" s="1183"/>
      <c r="H190" s="1184">
        <f ca="1">IF(INDIRECT("'Sales Order Form 3'!$M$29")="","",INDIRECT("'Sales Order Form 3'!$M$29"))</f>
        <v>99</v>
      </c>
      <c r="I190" s="1185"/>
      <c r="J190" s="1186"/>
    </row>
    <row r="191" spans="1:10">
      <c r="A191" s="1181" t="s">
        <v>64</v>
      </c>
      <c r="B191" s="1182"/>
      <c r="C191" s="1182"/>
      <c r="D191" s="1182"/>
      <c r="E191" s="1182"/>
      <c r="F191" s="1182"/>
      <c r="G191" s="1183"/>
      <c r="H191" s="1184">
        <f ca="1">IF(INDIRECT("'Sales Order Form 3'!$M$32")="","",INDIRECT("'Sales Order Form 3'!$M$32"))</f>
        <v>218.8</v>
      </c>
      <c r="I191" s="1185"/>
      <c r="J191" s="1186"/>
    </row>
    <row r="192" spans="1:10" ht="15.75" customHeight="1">
      <c r="A192" s="1160" t="s">
        <v>1060</v>
      </c>
      <c r="B192" s="1161"/>
      <c r="C192" s="1161"/>
      <c r="D192" s="1161"/>
      <c r="E192" s="1161"/>
      <c r="F192" s="1161"/>
      <c r="G192" s="1161"/>
      <c r="H192" s="1161"/>
      <c r="I192" s="1161"/>
      <c r="J192" s="1162"/>
    </row>
    <row r="193" spans="1:10" ht="15.75">
      <c r="A193" s="1081" t="s">
        <v>1311</v>
      </c>
      <c r="B193" s="1082"/>
      <c r="C193" s="1082"/>
      <c r="D193" s="1082"/>
      <c r="E193" s="1082"/>
      <c r="F193" s="1082"/>
      <c r="G193" s="1082"/>
      <c r="H193" s="1082"/>
      <c r="I193" s="1082"/>
      <c r="J193" s="1083"/>
    </row>
    <row r="194" spans="1:10">
      <c r="A194" s="1084" t="s">
        <v>683</v>
      </c>
      <c r="B194" s="1085"/>
      <c r="C194" s="1088"/>
      <c r="D194" s="1088"/>
      <c r="E194" s="1088"/>
      <c r="F194" s="1085" t="s">
        <v>91</v>
      </c>
      <c r="G194" s="1085"/>
      <c r="H194" s="1086"/>
      <c r="I194" s="1086"/>
      <c r="J194" s="1163"/>
    </row>
    <row r="195" spans="1:10">
      <c r="A195" s="1084" t="s">
        <v>89</v>
      </c>
      <c r="B195" s="1085"/>
      <c r="C195" s="1088"/>
      <c r="D195" s="1088"/>
      <c r="E195" s="1088"/>
      <c r="F195" s="1085" t="s">
        <v>92</v>
      </c>
      <c r="G195" s="1085"/>
      <c r="H195" s="1086"/>
      <c r="I195" s="1086"/>
      <c r="J195" s="1163"/>
    </row>
    <row r="196" spans="1:10">
      <c r="A196" s="1084" t="s">
        <v>90</v>
      </c>
      <c r="B196" s="1085"/>
      <c r="C196" s="1090"/>
      <c r="D196" s="1090"/>
      <c r="E196" s="1090"/>
      <c r="F196" s="1085" t="s">
        <v>93</v>
      </c>
      <c r="G196" s="1085"/>
      <c r="H196" s="1086"/>
      <c r="I196" s="1086"/>
      <c r="J196" s="1163"/>
    </row>
    <row r="197" spans="1:10">
      <c r="A197" s="1084" t="s">
        <v>1302</v>
      </c>
      <c r="B197" s="1085"/>
      <c r="C197" s="1090"/>
      <c r="D197" s="1090"/>
      <c r="E197" s="1090"/>
      <c r="F197" s="1085" t="s">
        <v>15</v>
      </c>
      <c r="G197" s="1085"/>
      <c r="H197" s="1180"/>
      <c r="I197" s="1086"/>
      <c r="J197" s="1163"/>
    </row>
    <row r="198" spans="1:10">
      <c r="A198" s="1084" t="s">
        <v>1303</v>
      </c>
      <c r="B198" s="1085"/>
      <c r="C198" s="1090"/>
      <c r="D198" s="1090"/>
      <c r="E198" s="1090"/>
      <c r="F198" s="1085" t="s">
        <v>715</v>
      </c>
      <c r="G198" s="1085"/>
      <c r="H198" s="1158"/>
      <c r="I198" s="1158"/>
      <c r="J198" s="1159"/>
    </row>
    <row r="199" spans="1:10">
      <c r="A199" s="1084" t="s">
        <v>11</v>
      </c>
      <c r="B199" s="1085"/>
      <c r="C199" s="1090"/>
      <c r="D199" s="1090"/>
      <c r="E199" s="1090"/>
      <c r="F199" s="1171" t="s">
        <v>1324</v>
      </c>
      <c r="G199" s="1171"/>
      <c r="H199" s="1172"/>
      <c r="I199" s="1173"/>
      <c r="J199" s="1174"/>
    </row>
    <row r="200" spans="1:10">
      <c r="A200" s="1084" t="s">
        <v>13</v>
      </c>
      <c r="B200" s="1085"/>
      <c r="C200" s="1090"/>
      <c r="D200" s="1090"/>
      <c r="E200" s="1090"/>
      <c r="F200" s="1171"/>
      <c r="G200" s="1171"/>
      <c r="H200" s="1175"/>
      <c r="I200" s="1164"/>
      <c r="J200" s="1165"/>
    </row>
    <row r="201" spans="1:10">
      <c r="A201" s="1084" t="s">
        <v>14</v>
      </c>
      <c r="B201" s="1085"/>
      <c r="C201" s="1097"/>
      <c r="D201" s="1097"/>
      <c r="E201" s="1097"/>
      <c r="F201" s="1168"/>
      <c r="G201" s="1168"/>
      <c r="H201" s="1169"/>
      <c r="I201" s="1088"/>
      <c r="J201" s="1089"/>
    </row>
    <row r="202" spans="1:10">
      <c r="A202" s="568"/>
      <c r="B202" s="569"/>
      <c r="C202" s="569"/>
      <c r="D202" s="569"/>
      <c r="E202" s="569"/>
      <c r="F202" s="569"/>
      <c r="G202" s="569"/>
      <c r="H202" s="569"/>
      <c r="I202" s="569"/>
      <c r="J202" s="570"/>
    </row>
    <row r="203" spans="1:10" ht="15.75">
      <c r="A203" s="1081" t="s">
        <v>1312</v>
      </c>
      <c r="B203" s="1082"/>
      <c r="C203" s="1082"/>
      <c r="D203" s="1082"/>
      <c r="E203" s="1082"/>
      <c r="F203" s="1082"/>
      <c r="G203" s="1082"/>
      <c r="H203" s="1082"/>
      <c r="I203" s="1082"/>
      <c r="J203" s="1083"/>
    </row>
    <row r="204" spans="1:10">
      <c r="A204" s="1084" t="s">
        <v>1313</v>
      </c>
      <c r="B204" s="1085"/>
      <c r="C204" s="1170"/>
      <c r="D204" s="1088"/>
      <c r="E204" s="1088"/>
      <c r="F204" s="1085" t="s">
        <v>1314</v>
      </c>
      <c r="G204" s="1085"/>
      <c r="H204" s="1088"/>
      <c r="I204" s="1088"/>
      <c r="J204" s="1089"/>
    </row>
    <row r="205" spans="1:10">
      <c r="A205" s="1084"/>
      <c r="B205" s="1085"/>
      <c r="C205" s="1164" t="s">
        <v>108</v>
      </c>
      <c r="D205" s="1164"/>
      <c r="E205" s="1164"/>
      <c r="F205" s="1164"/>
      <c r="G205" s="1164"/>
      <c r="H205" s="1164"/>
      <c r="I205" s="1164"/>
      <c r="J205" s="1165"/>
    </row>
    <row r="206" spans="1:10">
      <c r="A206" s="1084" t="s">
        <v>1315</v>
      </c>
      <c r="B206" s="1085"/>
      <c r="C206" s="1088"/>
      <c r="D206" s="1088"/>
      <c r="E206" s="1088"/>
      <c r="F206" s="1085" t="s">
        <v>14</v>
      </c>
      <c r="G206" s="1085"/>
      <c r="H206" s="1166"/>
      <c r="I206" s="1166"/>
      <c r="J206" s="1167"/>
    </row>
    <row r="207" spans="1:10">
      <c r="A207" s="1084" t="s">
        <v>1302</v>
      </c>
      <c r="B207" s="1085"/>
      <c r="C207" s="1088"/>
      <c r="D207" s="1088"/>
      <c r="E207" s="1088"/>
      <c r="F207" s="1085" t="s">
        <v>12</v>
      </c>
      <c r="G207" s="1085"/>
      <c r="H207" s="1086"/>
      <c r="I207" s="1086"/>
      <c r="J207" s="1163"/>
    </row>
    <row r="208" spans="1:10">
      <c r="A208" s="1084" t="s">
        <v>1303</v>
      </c>
      <c r="B208" s="1085"/>
      <c r="C208" s="1088"/>
      <c r="D208" s="1088"/>
      <c r="E208" s="1088"/>
      <c r="F208" s="1085" t="s">
        <v>1019</v>
      </c>
      <c r="G208" s="1085"/>
      <c r="H208" s="1086"/>
      <c r="I208" s="1086"/>
      <c r="J208" s="1163"/>
    </row>
    <row r="209" spans="1:10">
      <c r="A209" s="1084" t="s">
        <v>11</v>
      </c>
      <c r="B209" s="1085"/>
      <c r="C209" s="1088"/>
      <c r="D209" s="1088"/>
      <c r="E209" s="1088"/>
      <c r="F209" s="1085" t="s">
        <v>15</v>
      </c>
      <c r="G209" s="1085"/>
      <c r="H209" s="1180"/>
      <c r="I209" s="1086"/>
      <c r="J209" s="1163"/>
    </row>
    <row r="210" spans="1:10">
      <c r="A210" s="1084" t="s">
        <v>13</v>
      </c>
      <c r="B210" s="1085"/>
      <c r="C210" s="1088"/>
      <c r="D210" s="1088"/>
      <c r="E210" s="1088"/>
      <c r="F210" s="569"/>
      <c r="G210" s="569"/>
      <c r="H210" s="569"/>
      <c r="I210" s="569"/>
      <c r="J210" s="570"/>
    </row>
    <row r="211" spans="1:10">
      <c r="A211" s="568"/>
      <c r="B211" s="569"/>
      <c r="C211" s="569"/>
      <c r="D211" s="569"/>
      <c r="E211" s="569"/>
      <c r="F211" s="569"/>
      <c r="G211" s="569"/>
      <c r="H211" s="569"/>
      <c r="I211" s="569"/>
      <c r="J211" s="570"/>
    </row>
    <row r="212" spans="1:10" ht="15.75">
      <c r="A212" s="1081" t="s">
        <v>1330</v>
      </c>
      <c r="B212" s="1082"/>
      <c r="C212" s="1082"/>
      <c r="D212" s="1082"/>
      <c r="E212" s="1082"/>
      <c r="F212" s="1082"/>
      <c r="G212" s="1082"/>
      <c r="H212" s="1082"/>
      <c r="I212" s="1082"/>
      <c r="J212" s="1083"/>
    </row>
    <row r="213" spans="1:10" ht="27.75" customHeight="1">
      <c r="A213" s="1176" t="s">
        <v>34</v>
      </c>
      <c r="B213" s="1177"/>
      <c r="C213" s="1177"/>
      <c r="D213" s="1177"/>
      <c r="E213" s="1178"/>
      <c r="F213" s="574" t="s">
        <v>35</v>
      </c>
      <c r="G213" s="575" t="s">
        <v>1316</v>
      </c>
      <c r="H213" s="575" t="s">
        <v>1317</v>
      </c>
      <c r="I213" s="576" t="s">
        <v>1318</v>
      </c>
      <c r="J213" s="576" t="s">
        <v>904</v>
      </c>
    </row>
    <row r="214" spans="1:10">
      <c r="A214" s="1179"/>
      <c r="B214" s="1126"/>
      <c r="C214" s="1126"/>
      <c r="D214" s="1126"/>
      <c r="E214" s="1127"/>
      <c r="F214" s="577"/>
      <c r="G214" s="578"/>
      <c r="H214" s="578"/>
      <c r="I214" s="578"/>
      <c r="J214" s="578"/>
    </row>
    <row r="215" spans="1:10">
      <c r="A215" s="1179"/>
      <c r="B215" s="1126"/>
      <c r="C215" s="1126"/>
      <c r="D215" s="1126"/>
      <c r="E215" s="1127"/>
      <c r="F215" s="577"/>
      <c r="G215" s="578"/>
      <c r="H215" s="578"/>
      <c r="I215" s="578"/>
      <c r="J215" s="578"/>
    </row>
    <row r="216" spans="1:10">
      <c r="A216" s="1179"/>
      <c r="B216" s="1126"/>
      <c r="C216" s="1126"/>
      <c r="D216" s="1126"/>
      <c r="E216" s="1127"/>
      <c r="F216" s="577"/>
      <c r="G216" s="578"/>
      <c r="H216" s="578"/>
      <c r="I216" s="578"/>
      <c r="J216" s="578"/>
    </row>
    <row r="217" spans="1:10">
      <c r="A217" s="1179"/>
      <c r="B217" s="1126"/>
      <c r="C217" s="1126"/>
      <c r="D217" s="1126"/>
      <c r="E217" s="1127"/>
      <c r="F217" s="577"/>
      <c r="G217" s="578"/>
      <c r="H217" s="578"/>
      <c r="I217" s="578"/>
      <c r="J217" s="578"/>
    </row>
    <row r="218" spans="1:10">
      <c r="A218" s="1179"/>
      <c r="B218" s="1126"/>
      <c r="C218" s="1126"/>
      <c r="D218" s="1126"/>
      <c r="E218" s="1127"/>
      <c r="F218" s="577"/>
      <c r="G218" s="578"/>
      <c r="H218" s="578"/>
      <c r="I218" s="578"/>
      <c r="J218" s="578"/>
    </row>
    <row r="219" spans="1:10">
      <c r="A219" s="1179"/>
      <c r="B219" s="1126"/>
      <c r="C219" s="1126"/>
      <c r="D219" s="1126"/>
      <c r="E219" s="1127"/>
      <c r="F219" s="577"/>
      <c r="G219" s="578"/>
      <c r="H219" s="578"/>
      <c r="I219" s="578"/>
      <c r="J219" s="578"/>
    </row>
    <row r="220" spans="1:10">
      <c r="A220" s="1179"/>
      <c r="B220" s="1126"/>
      <c r="C220" s="1126"/>
      <c r="D220" s="1126"/>
      <c r="E220" s="1127"/>
      <c r="F220" s="577"/>
      <c r="G220" s="578"/>
      <c r="H220" s="578"/>
      <c r="I220" s="578"/>
      <c r="J220" s="578"/>
    </row>
    <row r="221" spans="1:10">
      <c r="A221" s="1179"/>
      <c r="B221" s="1126"/>
      <c r="C221" s="1126"/>
      <c r="D221" s="1126"/>
      <c r="E221" s="1127"/>
      <c r="F221" s="577"/>
      <c r="G221" s="578"/>
      <c r="H221" s="578"/>
      <c r="I221" s="578"/>
      <c r="J221" s="578"/>
    </row>
    <row r="222" spans="1:10">
      <c r="A222" s="1179"/>
      <c r="B222" s="1126"/>
      <c r="C222" s="1126"/>
      <c r="D222" s="1126"/>
      <c r="E222" s="1127"/>
      <c r="F222" s="577"/>
      <c r="G222" s="578"/>
      <c r="H222" s="578"/>
      <c r="I222" s="578"/>
      <c r="J222" s="578"/>
    </row>
    <row r="223" spans="1:10">
      <c r="A223" s="1179"/>
      <c r="B223" s="1126"/>
      <c r="C223" s="1126"/>
      <c r="D223" s="1126"/>
      <c r="E223" s="1127"/>
      <c r="F223" s="577"/>
      <c r="G223" s="578"/>
      <c r="H223" s="578"/>
      <c r="I223" s="578"/>
      <c r="J223" s="578"/>
    </row>
    <row r="224" spans="1:10">
      <c r="A224" s="1179"/>
      <c r="B224" s="1126"/>
      <c r="C224" s="1126"/>
      <c r="D224" s="1126"/>
      <c r="E224" s="1127"/>
      <c r="F224" s="577"/>
      <c r="G224" s="578"/>
      <c r="H224" s="578"/>
      <c r="I224" s="578"/>
      <c r="J224" s="578"/>
    </row>
    <row r="225" spans="1:10">
      <c r="A225" s="1179"/>
      <c r="B225" s="1126"/>
      <c r="C225" s="1126"/>
      <c r="D225" s="1126"/>
      <c r="E225" s="1127"/>
      <c r="F225" s="577"/>
      <c r="G225" s="578"/>
      <c r="H225" s="578"/>
      <c r="I225" s="578"/>
      <c r="J225" s="578"/>
    </row>
    <row r="226" spans="1:10">
      <c r="A226" s="1179"/>
      <c r="B226" s="1126"/>
      <c r="C226" s="1126"/>
      <c r="D226" s="1126"/>
      <c r="E226" s="1127"/>
      <c r="F226" s="577"/>
      <c r="G226" s="578"/>
      <c r="H226" s="578"/>
      <c r="I226" s="578"/>
      <c r="J226" s="578"/>
    </row>
    <row r="227" spans="1:10">
      <c r="A227" s="1179"/>
      <c r="B227" s="1126"/>
      <c r="C227" s="1126"/>
      <c r="D227" s="1126"/>
      <c r="E227" s="1127"/>
      <c r="F227" s="577"/>
      <c r="G227" s="578"/>
      <c r="H227" s="578"/>
      <c r="I227" s="578"/>
      <c r="J227" s="578"/>
    </row>
    <row r="228" spans="1:10">
      <c r="A228" s="1179"/>
      <c r="B228" s="1126"/>
      <c r="C228" s="1126"/>
      <c r="D228" s="1126"/>
      <c r="E228" s="1127"/>
      <c r="F228" s="577"/>
      <c r="G228" s="578"/>
      <c r="H228" s="578"/>
      <c r="I228" s="578"/>
      <c r="J228" s="578"/>
    </row>
    <row r="229" spans="1:10">
      <c r="A229" s="1179"/>
      <c r="B229" s="1126"/>
      <c r="C229" s="1126"/>
      <c r="D229" s="1126"/>
      <c r="E229" s="1127"/>
      <c r="F229" s="577"/>
      <c r="G229" s="578"/>
      <c r="H229" s="578"/>
      <c r="I229" s="578"/>
      <c r="J229" s="578"/>
    </row>
    <row r="230" spans="1:10">
      <c r="A230" s="1179"/>
      <c r="B230" s="1126"/>
      <c r="C230" s="1126"/>
      <c r="D230" s="1126"/>
      <c r="E230" s="1127"/>
      <c r="F230" s="577"/>
      <c r="G230" s="578"/>
      <c r="H230" s="578"/>
      <c r="I230" s="578"/>
      <c r="J230" s="578"/>
    </row>
    <row r="231" spans="1:10">
      <c r="A231" s="1179"/>
      <c r="B231" s="1126"/>
      <c r="C231" s="1126"/>
      <c r="D231" s="1126"/>
      <c r="E231" s="1127"/>
      <c r="F231" s="577"/>
      <c r="G231" s="578"/>
      <c r="H231" s="578"/>
      <c r="I231" s="578"/>
      <c r="J231" s="578"/>
    </row>
    <row r="232" spans="1:10">
      <c r="A232" s="1179"/>
      <c r="B232" s="1126"/>
      <c r="C232" s="1126"/>
      <c r="D232" s="1126"/>
      <c r="E232" s="1127"/>
      <c r="F232" s="577"/>
      <c r="G232" s="578"/>
      <c r="H232" s="578"/>
      <c r="I232" s="578"/>
      <c r="J232" s="578"/>
    </row>
    <row r="233" spans="1:10">
      <c r="A233" s="1179"/>
      <c r="B233" s="1126"/>
      <c r="C233" s="1126"/>
      <c r="D233" s="1126"/>
      <c r="E233" s="1127"/>
      <c r="F233" s="577"/>
      <c r="G233" s="578"/>
      <c r="H233" s="578"/>
      <c r="I233" s="578"/>
      <c r="J233" s="578"/>
    </row>
    <row r="234" spans="1:10">
      <c r="A234" s="1179"/>
      <c r="B234" s="1126"/>
      <c r="C234" s="1126"/>
      <c r="D234" s="1126"/>
      <c r="E234" s="1127"/>
      <c r="F234" s="577"/>
      <c r="G234" s="578"/>
      <c r="H234" s="578"/>
      <c r="I234" s="578"/>
      <c r="J234" s="578"/>
    </row>
    <row r="235" spans="1:10">
      <c r="A235" s="1179"/>
      <c r="B235" s="1126"/>
      <c r="C235" s="1126"/>
      <c r="D235" s="1126"/>
      <c r="E235" s="1127"/>
      <c r="F235" s="577"/>
      <c r="G235" s="578"/>
      <c r="H235" s="578"/>
      <c r="I235" s="578"/>
      <c r="J235" s="578"/>
    </row>
    <row r="236" spans="1:10">
      <c r="A236" s="1179"/>
      <c r="B236" s="1126"/>
      <c r="C236" s="1126"/>
      <c r="D236" s="1126"/>
      <c r="E236" s="1127"/>
      <c r="F236" s="577"/>
      <c r="G236" s="578"/>
      <c r="H236" s="578"/>
      <c r="I236" s="578"/>
      <c r="J236" s="578"/>
    </row>
    <row r="237" spans="1:10">
      <c r="A237" s="1179"/>
      <c r="B237" s="1126"/>
      <c r="C237" s="1126"/>
      <c r="D237" s="1126"/>
      <c r="E237" s="1127"/>
      <c r="F237" s="577"/>
      <c r="G237" s="578"/>
      <c r="H237" s="578"/>
      <c r="I237" s="578"/>
      <c r="J237" s="578"/>
    </row>
    <row r="238" spans="1:10" ht="15.75">
      <c r="A238" s="1081" t="s">
        <v>1331</v>
      </c>
      <c r="B238" s="1082"/>
      <c r="C238" s="1082"/>
      <c r="D238" s="1082"/>
      <c r="E238" s="1082"/>
      <c r="F238" s="1082"/>
      <c r="G238" s="1082"/>
      <c r="H238" s="1082"/>
      <c r="I238" s="1082"/>
      <c r="J238" s="1083"/>
    </row>
    <row r="239" spans="1:10" ht="29.25" customHeight="1">
      <c r="A239" s="1176" t="s">
        <v>1332</v>
      </c>
      <c r="B239" s="1177"/>
      <c r="C239" s="1177"/>
      <c r="D239" s="1177"/>
      <c r="E239" s="1178"/>
      <c r="F239" s="574" t="s">
        <v>35</v>
      </c>
      <c r="G239" s="575" t="s">
        <v>1316</v>
      </c>
      <c r="H239" s="575" t="s">
        <v>1317</v>
      </c>
      <c r="I239" s="576" t="s">
        <v>1318</v>
      </c>
      <c r="J239" s="576" t="s">
        <v>904</v>
      </c>
    </row>
    <row r="240" spans="1:10">
      <c r="A240" s="1179"/>
      <c r="B240" s="1126"/>
      <c r="C240" s="1126"/>
      <c r="D240" s="1126"/>
      <c r="E240" s="1127"/>
      <c r="F240" s="577"/>
      <c r="G240" s="578"/>
      <c r="H240" s="578"/>
      <c r="I240" s="578"/>
      <c r="J240" s="578"/>
    </row>
    <row r="241" spans="1:10">
      <c r="A241" s="1179"/>
      <c r="B241" s="1126"/>
      <c r="C241" s="1126"/>
      <c r="D241" s="1126"/>
      <c r="E241" s="1127"/>
      <c r="F241" s="577"/>
      <c r="G241" s="578"/>
      <c r="H241" s="578"/>
      <c r="I241" s="578"/>
      <c r="J241" s="578"/>
    </row>
    <row r="242" spans="1:10">
      <c r="A242" s="1179"/>
      <c r="B242" s="1126"/>
      <c r="C242" s="1126"/>
      <c r="D242" s="1126"/>
      <c r="E242" s="1127"/>
      <c r="F242" s="577"/>
      <c r="G242" s="578"/>
      <c r="H242" s="578"/>
      <c r="I242" s="578"/>
      <c r="J242" s="578"/>
    </row>
    <row r="243" spans="1:10">
      <c r="A243" s="1179"/>
      <c r="B243" s="1126"/>
      <c r="C243" s="1126"/>
      <c r="D243" s="1126"/>
      <c r="E243" s="1127"/>
      <c r="F243" s="577"/>
      <c r="G243" s="578"/>
      <c r="H243" s="578"/>
      <c r="I243" s="578"/>
      <c r="J243" s="578"/>
    </row>
    <row r="244" spans="1:10">
      <c r="A244" s="1179"/>
      <c r="B244" s="1126"/>
      <c r="C244" s="1126"/>
      <c r="D244" s="1126"/>
      <c r="E244" s="1127"/>
      <c r="F244" s="577"/>
      <c r="G244" s="578"/>
      <c r="H244" s="578"/>
      <c r="I244" s="578"/>
      <c r="J244" s="578"/>
    </row>
    <row r="245" spans="1:10">
      <c r="A245" s="1179"/>
      <c r="B245" s="1126"/>
      <c r="C245" s="1126"/>
      <c r="D245" s="1126"/>
      <c r="E245" s="1127"/>
      <c r="F245" s="577"/>
      <c r="G245" s="578"/>
      <c r="H245" s="578"/>
      <c r="I245" s="578"/>
      <c r="J245" s="578"/>
    </row>
    <row r="246" spans="1:10">
      <c r="A246" s="1179"/>
      <c r="B246" s="1126"/>
      <c r="C246" s="1126"/>
      <c r="D246" s="1126"/>
      <c r="E246" s="1127"/>
      <c r="F246" s="577"/>
      <c r="G246" s="578"/>
      <c r="H246" s="578"/>
      <c r="I246" s="578"/>
      <c r="J246" s="578"/>
    </row>
    <row r="247" spans="1:10">
      <c r="A247" s="1179"/>
      <c r="B247" s="1126"/>
      <c r="C247" s="1126"/>
      <c r="D247" s="1126"/>
      <c r="E247" s="1127"/>
      <c r="F247" s="577"/>
      <c r="G247" s="578"/>
      <c r="H247" s="578"/>
      <c r="I247" s="578"/>
      <c r="J247" s="578"/>
    </row>
    <row r="248" spans="1:10">
      <c r="A248" s="1179"/>
      <c r="B248" s="1126"/>
      <c r="C248" s="1126"/>
      <c r="D248" s="1126"/>
      <c r="E248" s="1127"/>
      <c r="F248" s="577"/>
      <c r="G248" s="578"/>
      <c r="H248" s="578"/>
      <c r="I248" s="578"/>
      <c r="J248" s="578"/>
    </row>
    <row r="249" spans="1:10">
      <c r="A249" s="1179"/>
      <c r="B249" s="1126"/>
      <c r="C249" s="1126"/>
      <c r="D249" s="1126"/>
      <c r="E249" s="1127"/>
      <c r="F249" s="577"/>
      <c r="G249" s="578"/>
      <c r="H249" s="578"/>
      <c r="I249" s="578"/>
      <c r="J249" s="578"/>
    </row>
    <row r="250" spans="1:10">
      <c r="A250" s="1179"/>
      <c r="B250" s="1126"/>
      <c r="C250" s="1126"/>
      <c r="D250" s="1126"/>
      <c r="E250" s="1127"/>
      <c r="F250" s="577"/>
      <c r="G250" s="578"/>
      <c r="H250" s="578"/>
      <c r="I250" s="578"/>
      <c r="J250" s="578"/>
    </row>
    <row r="251" spans="1:10">
      <c r="A251" s="1179"/>
      <c r="B251" s="1126"/>
      <c r="C251" s="1126"/>
      <c r="D251" s="1126"/>
      <c r="E251" s="1127"/>
      <c r="F251" s="577"/>
      <c r="G251" s="578"/>
      <c r="H251" s="578"/>
      <c r="I251" s="578"/>
      <c r="J251" s="578"/>
    </row>
    <row r="252" spans="1:10">
      <c r="A252" s="1179"/>
      <c r="B252" s="1126"/>
      <c r="C252" s="1126"/>
      <c r="D252" s="1126"/>
      <c r="E252" s="1127"/>
      <c r="F252" s="577"/>
      <c r="G252" s="578"/>
      <c r="H252" s="578"/>
      <c r="I252" s="578"/>
      <c r="J252" s="578"/>
    </row>
    <row r="253" spans="1:10">
      <c r="A253" s="1179"/>
      <c r="B253" s="1126"/>
      <c r="C253" s="1126"/>
      <c r="D253" s="1126"/>
      <c r="E253" s="1127"/>
      <c r="F253" s="577"/>
      <c r="G253" s="578"/>
      <c r="H253" s="578"/>
      <c r="I253" s="578"/>
      <c r="J253" s="578"/>
    </row>
    <row r="254" spans="1:10">
      <c r="A254" s="1179"/>
      <c r="B254" s="1126"/>
      <c r="C254" s="1126"/>
      <c r="D254" s="1126"/>
      <c r="E254" s="1127"/>
      <c r="F254" s="577"/>
      <c r="G254" s="578"/>
      <c r="H254" s="578"/>
      <c r="I254" s="578"/>
      <c r="J254" s="578"/>
    </row>
    <row r="255" spans="1:10">
      <c r="A255" s="1179"/>
      <c r="B255" s="1126"/>
      <c r="C255" s="1126"/>
      <c r="D255" s="1126"/>
      <c r="E255" s="1127"/>
      <c r="F255" s="577"/>
      <c r="G255" s="578"/>
      <c r="H255" s="578"/>
      <c r="I255" s="578"/>
      <c r="J255" s="578"/>
    </row>
    <row r="256" spans="1:10">
      <c r="A256" s="1179"/>
      <c r="B256" s="1126"/>
      <c r="C256" s="1126"/>
      <c r="D256" s="1126"/>
      <c r="E256" s="1127"/>
      <c r="F256" s="577"/>
      <c r="G256" s="578"/>
      <c r="H256" s="578"/>
      <c r="I256" s="578"/>
      <c r="J256" s="578"/>
    </row>
    <row r="257" spans="1:10">
      <c r="A257" s="1179"/>
      <c r="B257" s="1126"/>
      <c r="C257" s="1126"/>
      <c r="D257" s="1126"/>
      <c r="E257" s="1127"/>
      <c r="F257" s="577"/>
      <c r="G257" s="578"/>
      <c r="H257" s="578"/>
      <c r="I257" s="578"/>
      <c r="J257" s="578"/>
    </row>
    <row r="258" spans="1:10">
      <c r="A258" s="1179"/>
      <c r="B258" s="1126"/>
      <c r="C258" s="1126"/>
      <c r="D258" s="1126"/>
      <c r="E258" s="1127"/>
      <c r="F258" s="577"/>
      <c r="G258" s="578"/>
      <c r="H258" s="578"/>
      <c r="I258" s="578"/>
      <c r="J258" s="578"/>
    </row>
    <row r="259" spans="1:10">
      <c r="A259" s="1179"/>
      <c r="B259" s="1126"/>
      <c r="C259" s="1126"/>
      <c r="D259" s="1126"/>
      <c r="E259" s="1127"/>
      <c r="F259" s="577"/>
      <c r="G259" s="578"/>
      <c r="H259" s="578"/>
      <c r="I259" s="578"/>
      <c r="J259" s="578"/>
    </row>
    <row r="260" spans="1:10">
      <c r="A260" s="1179"/>
      <c r="B260" s="1126"/>
      <c r="C260" s="1126"/>
      <c r="D260" s="1126"/>
      <c r="E260" s="1127"/>
      <c r="F260" s="577"/>
      <c r="G260" s="578"/>
      <c r="H260" s="578"/>
      <c r="I260" s="578"/>
      <c r="J260" s="578"/>
    </row>
    <row r="261" spans="1:10">
      <c r="A261" s="1179"/>
      <c r="B261" s="1126"/>
      <c r="C261" s="1126"/>
      <c r="D261" s="1126"/>
      <c r="E261" s="1127"/>
      <c r="F261" s="577"/>
      <c r="G261" s="578"/>
      <c r="H261" s="578"/>
      <c r="I261" s="578"/>
      <c r="J261" s="578"/>
    </row>
    <row r="262" spans="1:10">
      <c r="A262" s="1179"/>
      <c r="B262" s="1126"/>
      <c r="C262" s="1126"/>
      <c r="D262" s="1126"/>
      <c r="E262" s="1127"/>
      <c r="F262" s="577"/>
      <c r="G262" s="578"/>
      <c r="H262" s="578"/>
      <c r="I262" s="578"/>
      <c r="J262" s="578"/>
    </row>
    <row r="263" spans="1:10">
      <c r="A263" s="1179"/>
      <c r="B263" s="1126"/>
      <c r="C263" s="1126"/>
      <c r="D263" s="1126"/>
      <c r="E263" s="1127"/>
      <c r="F263" s="577"/>
      <c r="G263" s="578"/>
      <c r="H263" s="578"/>
      <c r="I263" s="578"/>
      <c r="J263" s="578"/>
    </row>
    <row r="264" spans="1:10" ht="15.75">
      <c r="A264" s="1193" t="s">
        <v>1319</v>
      </c>
      <c r="B264" s="1193"/>
      <c r="C264" s="1193"/>
      <c r="D264" s="1193"/>
      <c r="E264" s="1193"/>
      <c r="F264" s="1193"/>
      <c r="G264" s="1193"/>
      <c r="H264" s="1193"/>
      <c r="I264" s="1193"/>
      <c r="J264" s="1193"/>
    </row>
    <row r="265" spans="1:10">
      <c r="A265" s="1194" t="s">
        <v>25</v>
      </c>
      <c r="B265" s="1195"/>
      <c r="C265" s="1195"/>
      <c r="D265" s="1195"/>
      <c r="E265" s="1195"/>
      <c r="F265" s="1195"/>
      <c r="G265" s="1195"/>
      <c r="H265" s="1195"/>
      <c r="I265" s="1195"/>
      <c r="J265" s="1196"/>
    </row>
    <row r="266" spans="1:10">
      <c r="A266" s="1181" t="s">
        <v>1320</v>
      </c>
      <c r="B266" s="1182"/>
      <c r="C266" s="1182"/>
      <c r="D266" s="1182"/>
      <c r="E266" s="1182"/>
      <c r="F266" s="1182"/>
      <c r="G266" s="1183"/>
      <c r="H266" s="1184"/>
      <c r="I266" s="1185"/>
      <c r="J266" s="1186"/>
    </row>
    <row r="267" spans="1:10">
      <c r="A267" s="1181" t="s">
        <v>30</v>
      </c>
      <c r="B267" s="1182"/>
      <c r="C267" s="1182"/>
      <c r="D267" s="1182"/>
      <c r="E267" s="1182"/>
      <c r="F267" s="1182"/>
      <c r="G267" s="1183"/>
      <c r="H267" s="1204"/>
      <c r="I267" s="1185"/>
      <c r="J267" s="1186"/>
    </row>
    <row r="268" spans="1:10">
      <c r="A268" s="1181" t="s">
        <v>1373</v>
      </c>
      <c r="B268" s="1182"/>
      <c r="C268" s="1182"/>
      <c r="D268" s="1182"/>
      <c r="E268" s="1182"/>
      <c r="F268" s="1182"/>
      <c r="G268" s="1183"/>
      <c r="H268" s="1187"/>
      <c r="I268" s="1188"/>
      <c r="J268" s="1189"/>
    </row>
    <row r="269" spans="1:10">
      <c r="A269" s="1181" t="s">
        <v>1374</v>
      </c>
      <c r="B269" s="1182"/>
      <c r="C269" s="1182"/>
      <c r="D269" s="1182"/>
      <c r="E269" s="1182"/>
      <c r="F269" s="1182"/>
      <c r="G269" s="1183"/>
      <c r="H269" s="1190"/>
      <c r="I269" s="1191"/>
      <c r="J269" s="1192"/>
    </row>
    <row r="270" spans="1:10">
      <c r="A270" s="1197"/>
      <c r="B270" s="1136"/>
      <c r="C270" s="1136"/>
      <c r="D270" s="1136"/>
      <c r="E270" s="1136"/>
      <c r="F270" s="1136"/>
      <c r="G270" s="1136"/>
      <c r="H270" s="1136"/>
      <c r="I270" s="1136"/>
      <c r="J270" s="1137"/>
    </row>
    <row r="271" spans="1:10">
      <c r="A271" s="1198"/>
      <c r="B271" s="1138"/>
      <c r="C271" s="1138"/>
      <c r="D271" s="1138"/>
      <c r="E271" s="1138"/>
      <c r="F271" s="1138"/>
      <c r="G271" s="1138"/>
      <c r="H271" s="1138"/>
      <c r="I271" s="1138"/>
      <c r="J271" s="1139"/>
    </row>
    <row r="272" spans="1:10">
      <c r="A272" s="1198"/>
      <c r="B272" s="1138"/>
      <c r="C272" s="1138"/>
      <c r="D272" s="1138"/>
      <c r="E272" s="1138"/>
      <c r="F272" s="1138"/>
      <c r="G272" s="1138"/>
      <c r="H272" s="1138"/>
      <c r="I272" s="1138"/>
      <c r="J272" s="1139"/>
    </row>
    <row r="273" spans="1:10">
      <c r="A273" s="1199"/>
      <c r="B273" s="1200"/>
      <c r="C273" s="1200"/>
      <c r="D273" s="1200"/>
      <c r="E273" s="1200"/>
      <c r="F273" s="1200"/>
      <c r="G273" s="1200"/>
      <c r="H273" s="1200"/>
      <c r="I273" s="1200"/>
      <c r="J273" s="1201"/>
    </row>
    <row r="274" spans="1:10">
      <c r="A274" s="1181" t="s">
        <v>65</v>
      </c>
      <c r="B274" s="1182"/>
      <c r="C274" s="1182"/>
      <c r="D274" s="1182"/>
      <c r="E274" s="1182"/>
      <c r="F274" s="1182"/>
      <c r="G274" s="1183"/>
      <c r="H274" s="1184"/>
      <c r="I274" s="1185"/>
      <c r="J274" s="1186"/>
    </row>
    <row r="275" spans="1:10" ht="26.25" customHeight="1">
      <c r="A275" s="1202" t="s">
        <v>1957</v>
      </c>
      <c r="B275" s="1202"/>
      <c r="C275" s="1202"/>
      <c r="D275" s="1202"/>
      <c r="E275" s="1202"/>
      <c r="F275" s="1202"/>
      <c r="G275" s="1202"/>
      <c r="H275" s="1202"/>
      <c r="I275" s="1202"/>
      <c r="J275" s="1202"/>
    </row>
    <row r="276" spans="1:10">
      <c r="A276" s="1194" t="s">
        <v>1321</v>
      </c>
      <c r="B276" s="1195"/>
      <c r="C276" s="1195"/>
      <c r="D276" s="1195"/>
      <c r="E276" s="1195"/>
      <c r="F276" s="1195"/>
      <c r="G276" s="1195"/>
      <c r="H276" s="1195"/>
      <c r="I276" s="1195"/>
      <c r="J276" s="1196"/>
    </row>
    <row r="277" spans="1:10">
      <c r="A277" s="1181" t="s">
        <v>902</v>
      </c>
      <c r="B277" s="1182"/>
      <c r="C277" s="1203" t="str">
        <f ca="1">IF(INDIRECT("'Sales Order Form 3'!$K$71")="","",INDIRECT("'Sales Order Form 3'!$K$71"))</f>
        <v>Online</v>
      </c>
      <c r="D277" s="1182"/>
      <c r="E277" s="1182"/>
      <c r="F277" s="1182"/>
      <c r="G277" s="1183"/>
      <c r="H277" s="1184"/>
      <c r="I277" s="1185"/>
      <c r="J277" s="1186"/>
    </row>
    <row r="278" spans="1:10">
      <c r="A278" s="1181" t="s">
        <v>62</v>
      </c>
      <c r="B278" s="1182"/>
      <c r="C278" s="1182"/>
      <c r="D278" s="1182"/>
      <c r="E278" s="1182"/>
      <c r="F278" s="1182"/>
      <c r="G278" s="1183"/>
      <c r="H278" s="1184"/>
      <c r="I278" s="1185"/>
      <c r="J278" s="1186"/>
    </row>
    <row r="279" spans="1:10">
      <c r="A279" s="1181" t="s">
        <v>95</v>
      </c>
      <c r="B279" s="1182"/>
      <c r="C279" s="1182"/>
      <c r="D279" s="1182"/>
      <c r="E279" s="1182"/>
      <c r="F279" s="1182"/>
      <c r="G279" s="1183"/>
      <c r="H279" s="1184"/>
      <c r="I279" s="1185"/>
      <c r="J279" s="1186"/>
    </row>
    <row r="280" spans="1:10">
      <c r="A280" s="1181" t="s">
        <v>64</v>
      </c>
      <c r="B280" s="1182"/>
      <c r="C280" s="1182"/>
      <c r="D280" s="1182"/>
      <c r="E280" s="1182"/>
      <c r="F280" s="1182"/>
      <c r="G280" s="1183"/>
      <c r="H280" s="1184"/>
      <c r="I280" s="1185"/>
      <c r="J280" s="1186"/>
    </row>
    <row r="281" spans="1:10" ht="15.75" customHeight="1">
      <c r="A281" s="1160" t="s">
        <v>1060</v>
      </c>
      <c r="B281" s="1161"/>
      <c r="C281" s="1161"/>
      <c r="D281" s="1161"/>
      <c r="E281" s="1161"/>
      <c r="F281" s="1161"/>
      <c r="G281" s="1161"/>
      <c r="H281" s="1161"/>
      <c r="I281" s="1161"/>
      <c r="J281" s="1162"/>
    </row>
    <row r="282" spans="1:10" ht="15.75">
      <c r="A282" s="1081" t="s">
        <v>1311</v>
      </c>
      <c r="B282" s="1082"/>
      <c r="C282" s="1082"/>
      <c r="D282" s="1082"/>
      <c r="E282" s="1082"/>
      <c r="F282" s="1082"/>
      <c r="G282" s="1082"/>
      <c r="H282" s="1082"/>
      <c r="I282" s="1082"/>
      <c r="J282" s="1083"/>
    </row>
    <row r="283" spans="1:10">
      <c r="A283" s="1084" t="s">
        <v>683</v>
      </c>
      <c r="B283" s="1085"/>
      <c r="C283" s="1088"/>
      <c r="D283" s="1088"/>
      <c r="E283" s="1088"/>
      <c r="F283" s="1085" t="s">
        <v>91</v>
      </c>
      <c r="G283" s="1085"/>
      <c r="H283" s="1086"/>
      <c r="I283" s="1086"/>
      <c r="J283" s="1163"/>
    </row>
    <row r="284" spans="1:10">
      <c r="A284" s="1084" t="s">
        <v>89</v>
      </c>
      <c r="B284" s="1085"/>
      <c r="C284" s="1088"/>
      <c r="D284" s="1088"/>
      <c r="E284" s="1088"/>
      <c r="F284" s="1085" t="s">
        <v>92</v>
      </c>
      <c r="G284" s="1085"/>
      <c r="H284" s="1086"/>
      <c r="I284" s="1086"/>
      <c r="J284" s="1163"/>
    </row>
    <row r="285" spans="1:10">
      <c r="A285" s="1084" t="s">
        <v>90</v>
      </c>
      <c r="B285" s="1085"/>
      <c r="C285" s="1090"/>
      <c r="D285" s="1090"/>
      <c r="E285" s="1090"/>
      <c r="F285" s="1085" t="s">
        <v>93</v>
      </c>
      <c r="G285" s="1085"/>
      <c r="H285" s="1086"/>
      <c r="I285" s="1086"/>
      <c r="J285" s="1163"/>
    </row>
    <row r="286" spans="1:10">
      <c r="A286" s="1084" t="s">
        <v>1302</v>
      </c>
      <c r="B286" s="1085"/>
      <c r="C286" s="1090"/>
      <c r="D286" s="1090"/>
      <c r="E286" s="1090"/>
      <c r="F286" s="1085" t="s">
        <v>15</v>
      </c>
      <c r="G286" s="1085"/>
      <c r="H286" s="1180"/>
      <c r="I286" s="1086"/>
      <c r="J286" s="1163"/>
    </row>
    <row r="287" spans="1:10">
      <c r="A287" s="1084" t="s">
        <v>1303</v>
      </c>
      <c r="B287" s="1085"/>
      <c r="C287" s="1090"/>
      <c r="D287" s="1090"/>
      <c r="E287" s="1090"/>
      <c r="F287" s="1085" t="s">
        <v>715</v>
      </c>
      <c r="G287" s="1085"/>
      <c r="H287" s="1158"/>
      <c r="I287" s="1158"/>
      <c r="J287" s="1159"/>
    </row>
    <row r="288" spans="1:10">
      <c r="A288" s="1084" t="s">
        <v>11</v>
      </c>
      <c r="B288" s="1085"/>
      <c r="C288" s="1090"/>
      <c r="D288" s="1090"/>
      <c r="E288" s="1090"/>
      <c r="F288" s="1171" t="s">
        <v>1324</v>
      </c>
      <c r="G288" s="1171"/>
      <c r="H288" s="1172"/>
      <c r="I288" s="1173"/>
      <c r="J288" s="1174"/>
    </row>
    <row r="289" spans="1:10">
      <c r="A289" s="1084" t="s">
        <v>13</v>
      </c>
      <c r="B289" s="1085"/>
      <c r="C289" s="1090"/>
      <c r="D289" s="1090"/>
      <c r="E289" s="1090"/>
      <c r="F289" s="1171"/>
      <c r="G289" s="1171"/>
      <c r="H289" s="1175"/>
      <c r="I289" s="1164"/>
      <c r="J289" s="1165"/>
    </row>
    <row r="290" spans="1:10">
      <c r="A290" s="1084" t="s">
        <v>14</v>
      </c>
      <c r="B290" s="1085"/>
      <c r="C290" s="1097"/>
      <c r="D290" s="1097"/>
      <c r="E290" s="1097"/>
      <c r="F290" s="1168"/>
      <c r="G290" s="1168"/>
      <c r="H290" s="1169"/>
      <c r="I290" s="1088"/>
      <c r="J290" s="1089"/>
    </row>
    <row r="291" spans="1:10">
      <c r="A291" s="568"/>
      <c r="B291" s="569"/>
      <c r="C291" s="569"/>
      <c r="D291" s="569"/>
      <c r="E291" s="569"/>
      <c r="F291" s="569"/>
      <c r="G291" s="569"/>
      <c r="H291" s="569"/>
      <c r="I291" s="569"/>
      <c r="J291" s="570"/>
    </row>
    <row r="292" spans="1:10" ht="15.75">
      <c r="A292" s="1081" t="s">
        <v>1312</v>
      </c>
      <c r="B292" s="1082"/>
      <c r="C292" s="1082"/>
      <c r="D292" s="1082"/>
      <c r="E292" s="1082"/>
      <c r="F292" s="1082"/>
      <c r="G292" s="1082"/>
      <c r="H292" s="1082"/>
      <c r="I292" s="1082"/>
      <c r="J292" s="1083"/>
    </row>
    <row r="293" spans="1:10">
      <c r="A293" s="1084" t="s">
        <v>1313</v>
      </c>
      <c r="B293" s="1085"/>
      <c r="C293" s="1170"/>
      <c r="D293" s="1088"/>
      <c r="E293" s="1088"/>
      <c r="F293" s="1085" t="s">
        <v>1314</v>
      </c>
      <c r="G293" s="1085"/>
      <c r="H293" s="1088"/>
      <c r="I293" s="1088"/>
      <c r="J293" s="1089"/>
    </row>
    <row r="294" spans="1:10">
      <c r="A294" s="1084"/>
      <c r="B294" s="1085"/>
      <c r="C294" s="1164" t="s">
        <v>108</v>
      </c>
      <c r="D294" s="1164"/>
      <c r="E294" s="1164"/>
      <c r="F294" s="1164"/>
      <c r="G294" s="1164"/>
      <c r="H294" s="1164"/>
      <c r="I294" s="1164"/>
      <c r="J294" s="1165"/>
    </row>
    <row r="295" spans="1:10">
      <c r="A295" s="1084" t="s">
        <v>1315</v>
      </c>
      <c r="B295" s="1085"/>
      <c r="C295" s="1088"/>
      <c r="D295" s="1088"/>
      <c r="E295" s="1088"/>
      <c r="F295" s="1085" t="s">
        <v>14</v>
      </c>
      <c r="G295" s="1085"/>
      <c r="H295" s="1166"/>
      <c r="I295" s="1166"/>
      <c r="J295" s="1167"/>
    </row>
    <row r="296" spans="1:10">
      <c r="A296" s="1084" t="s">
        <v>1302</v>
      </c>
      <c r="B296" s="1085"/>
      <c r="C296" s="1088"/>
      <c r="D296" s="1088"/>
      <c r="E296" s="1088"/>
      <c r="F296" s="1085" t="s">
        <v>12</v>
      </c>
      <c r="G296" s="1085"/>
      <c r="H296" s="1086"/>
      <c r="I296" s="1086"/>
      <c r="J296" s="1163"/>
    </row>
    <row r="297" spans="1:10">
      <c r="A297" s="1084" t="s">
        <v>1303</v>
      </c>
      <c r="B297" s="1085"/>
      <c r="C297" s="1088"/>
      <c r="D297" s="1088"/>
      <c r="E297" s="1088"/>
      <c r="F297" s="1085" t="s">
        <v>1019</v>
      </c>
      <c r="G297" s="1085"/>
      <c r="H297" s="1086"/>
      <c r="I297" s="1086"/>
      <c r="J297" s="1163"/>
    </row>
    <row r="298" spans="1:10">
      <c r="A298" s="1084" t="s">
        <v>11</v>
      </c>
      <c r="B298" s="1085"/>
      <c r="C298" s="1088"/>
      <c r="D298" s="1088"/>
      <c r="E298" s="1088"/>
      <c r="F298" s="1085" t="s">
        <v>15</v>
      </c>
      <c r="G298" s="1085"/>
      <c r="H298" s="1180"/>
      <c r="I298" s="1086"/>
      <c r="J298" s="1163"/>
    </row>
    <row r="299" spans="1:10">
      <c r="A299" s="1084" t="s">
        <v>13</v>
      </c>
      <c r="B299" s="1085"/>
      <c r="C299" s="1088"/>
      <c r="D299" s="1088"/>
      <c r="E299" s="1088"/>
      <c r="F299" s="569"/>
      <c r="G299" s="569"/>
      <c r="H299" s="569"/>
      <c r="I299" s="569"/>
      <c r="J299" s="570"/>
    </row>
    <row r="300" spans="1:10">
      <c r="A300" s="568"/>
      <c r="B300" s="569"/>
      <c r="C300" s="569"/>
      <c r="D300" s="569"/>
      <c r="E300" s="569"/>
      <c r="F300" s="569"/>
      <c r="G300" s="569"/>
      <c r="H300" s="569"/>
      <c r="I300" s="569"/>
      <c r="J300" s="570"/>
    </row>
    <row r="301" spans="1:10" ht="15.75">
      <c r="A301" s="1081" t="s">
        <v>1330</v>
      </c>
      <c r="B301" s="1082"/>
      <c r="C301" s="1082"/>
      <c r="D301" s="1082"/>
      <c r="E301" s="1082"/>
      <c r="F301" s="1082"/>
      <c r="G301" s="1082"/>
      <c r="H301" s="1082"/>
      <c r="I301" s="1082"/>
      <c r="J301" s="1083"/>
    </row>
    <row r="302" spans="1:10" ht="27.75" customHeight="1">
      <c r="A302" s="1176" t="s">
        <v>34</v>
      </c>
      <c r="B302" s="1177"/>
      <c r="C302" s="1177"/>
      <c r="D302" s="1177"/>
      <c r="E302" s="1178"/>
      <c r="F302" s="574" t="s">
        <v>35</v>
      </c>
      <c r="G302" s="575" t="s">
        <v>1316</v>
      </c>
      <c r="H302" s="575" t="s">
        <v>1317</v>
      </c>
      <c r="I302" s="576" t="s">
        <v>1318</v>
      </c>
      <c r="J302" s="576" t="s">
        <v>904</v>
      </c>
    </row>
    <row r="303" spans="1:10">
      <c r="A303" s="1179"/>
      <c r="B303" s="1126"/>
      <c r="C303" s="1126"/>
      <c r="D303" s="1126"/>
      <c r="E303" s="1127"/>
      <c r="F303" s="577"/>
      <c r="G303" s="578"/>
      <c r="H303" s="578"/>
      <c r="I303" s="578"/>
      <c r="J303" s="578"/>
    </row>
    <row r="304" spans="1:10">
      <c r="A304" s="1179"/>
      <c r="B304" s="1126"/>
      <c r="C304" s="1126"/>
      <c r="D304" s="1126"/>
      <c r="E304" s="1127"/>
      <c r="F304" s="577"/>
      <c r="G304" s="578"/>
      <c r="H304" s="578"/>
      <c r="I304" s="578"/>
      <c r="J304" s="578"/>
    </row>
    <row r="305" spans="1:10">
      <c r="A305" s="1179"/>
      <c r="B305" s="1126"/>
      <c r="C305" s="1126"/>
      <c r="D305" s="1126"/>
      <c r="E305" s="1127"/>
      <c r="F305" s="577"/>
      <c r="G305" s="578"/>
      <c r="H305" s="578"/>
      <c r="I305" s="578"/>
      <c r="J305" s="578"/>
    </row>
    <row r="306" spans="1:10">
      <c r="A306" s="1179"/>
      <c r="B306" s="1126"/>
      <c r="C306" s="1126"/>
      <c r="D306" s="1126"/>
      <c r="E306" s="1127"/>
      <c r="F306" s="577"/>
      <c r="G306" s="578"/>
      <c r="H306" s="578"/>
      <c r="I306" s="578"/>
      <c r="J306" s="578"/>
    </row>
    <row r="307" spans="1:10">
      <c r="A307" s="1179"/>
      <c r="B307" s="1126"/>
      <c r="C307" s="1126"/>
      <c r="D307" s="1126"/>
      <c r="E307" s="1127"/>
      <c r="F307" s="577"/>
      <c r="G307" s="578"/>
      <c r="H307" s="578"/>
      <c r="I307" s="578"/>
      <c r="J307" s="578"/>
    </row>
    <row r="308" spans="1:10">
      <c r="A308" s="1179"/>
      <c r="B308" s="1126"/>
      <c r="C308" s="1126"/>
      <c r="D308" s="1126"/>
      <c r="E308" s="1127"/>
      <c r="F308" s="577"/>
      <c r="G308" s="578"/>
      <c r="H308" s="578"/>
      <c r="I308" s="578"/>
      <c r="J308" s="578"/>
    </row>
    <row r="309" spans="1:10">
      <c r="A309" s="1179"/>
      <c r="B309" s="1126"/>
      <c r="C309" s="1126"/>
      <c r="D309" s="1126"/>
      <c r="E309" s="1127"/>
      <c r="F309" s="577"/>
      <c r="G309" s="578"/>
      <c r="H309" s="578"/>
      <c r="I309" s="578"/>
      <c r="J309" s="578"/>
    </row>
    <row r="310" spans="1:10">
      <c r="A310" s="1179"/>
      <c r="B310" s="1126"/>
      <c r="C310" s="1126"/>
      <c r="D310" s="1126"/>
      <c r="E310" s="1127"/>
      <c r="F310" s="577"/>
      <c r="G310" s="578"/>
      <c r="H310" s="578"/>
      <c r="I310" s="578"/>
      <c r="J310" s="578"/>
    </row>
    <row r="311" spans="1:10">
      <c r="A311" s="1179"/>
      <c r="B311" s="1126"/>
      <c r="C311" s="1126"/>
      <c r="D311" s="1126"/>
      <c r="E311" s="1127"/>
      <c r="F311" s="577"/>
      <c r="G311" s="578"/>
      <c r="H311" s="578"/>
      <c r="I311" s="578"/>
      <c r="J311" s="578"/>
    </row>
    <row r="312" spans="1:10">
      <c r="A312" s="1179"/>
      <c r="B312" s="1126"/>
      <c r="C312" s="1126"/>
      <c r="D312" s="1126"/>
      <c r="E312" s="1127"/>
      <c r="F312" s="577"/>
      <c r="G312" s="578"/>
      <c r="H312" s="578"/>
      <c r="I312" s="578"/>
      <c r="J312" s="578"/>
    </row>
    <row r="313" spans="1:10">
      <c r="A313" s="1179"/>
      <c r="B313" s="1126"/>
      <c r="C313" s="1126"/>
      <c r="D313" s="1126"/>
      <c r="E313" s="1127"/>
      <c r="F313" s="577"/>
      <c r="G313" s="578"/>
      <c r="H313" s="578"/>
      <c r="I313" s="578"/>
      <c r="J313" s="578"/>
    </row>
    <row r="314" spans="1:10">
      <c r="A314" s="1179"/>
      <c r="B314" s="1126"/>
      <c r="C314" s="1126"/>
      <c r="D314" s="1126"/>
      <c r="E314" s="1127"/>
      <c r="F314" s="577"/>
      <c r="G314" s="578"/>
      <c r="H314" s="578"/>
      <c r="I314" s="578"/>
      <c r="J314" s="578"/>
    </row>
    <row r="315" spans="1:10">
      <c r="A315" s="1179"/>
      <c r="B315" s="1126"/>
      <c r="C315" s="1126"/>
      <c r="D315" s="1126"/>
      <c r="E315" s="1127"/>
      <c r="F315" s="577"/>
      <c r="G315" s="578"/>
      <c r="H315" s="578"/>
      <c r="I315" s="578"/>
      <c r="J315" s="578"/>
    </row>
    <row r="316" spans="1:10">
      <c r="A316" s="1179"/>
      <c r="B316" s="1126"/>
      <c r="C316" s="1126"/>
      <c r="D316" s="1126"/>
      <c r="E316" s="1127"/>
      <c r="F316" s="577"/>
      <c r="G316" s="578"/>
      <c r="H316" s="578"/>
      <c r="I316" s="578"/>
      <c r="J316" s="578"/>
    </row>
    <row r="317" spans="1:10">
      <c r="A317" s="1179"/>
      <c r="B317" s="1126"/>
      <c r="C317" s="1126"/>
      <c r="D317" s="1126"/>
      <c r="E317" s="1127"/>
      <c r="F317" s="577"/>
      <c r="G317" s="578"/>
      <c r="H317" s="578"/>
      <c r="I317" s="578"/>
      <c r="J317" s="578"/>
    </row>
    <row r="318" spans="1:10">
      <c r="A318" s="1179"/>
      <c r="B318" s="1126"/>
      <c r="C318" s="1126"/>
      <c r="D318" s="1126"/>
      <c r="E318" s="1127"/>
      <c r="F318" s="577"/>
      <c r="G318" s="578"/>
      <c r="H318" s="578"/>
      <c r="I318" s="578"/>
      <c r="J318" s="578"/>
    </row>
    <row r="319" spans="1:10">
      <c r="A319" s="1179"/>
      <c r="B319" s="1126"/>
      <c r="C319" s="1126"/>
      <c r="D319" s="1126"/>
      <c r="E319" s="1127"/>
      <c r="F319" s="577"/>
      <c r="G319" s="578"/>
      <c r="H319" s="578"/>
      <c r="I319" s="578"/>
      <c r="J319" s="578"/>
    </row>
    <row r="320" spans="1:10">
      <c r="A320" s="1179"/>
      <c r="B320" s="1126"/>
      <c r="C320" s="1126"/>
      <c r="D320" s="1126"/>
      <c r="E320" s="1127"/>
      <c r="F320" s="577"/>
      <c r="G320" s="578"/>
      <c r="H320" s="578"/>
      <c r="I320" s="578"/>
      <c r="J320" s="578"/>
    </row>
    <row r="321" spans="1:10">
      <c r="A321" s="1179"/>
      <c r="B321" s="1126"/>
      <c r="C321" s="1126"/>
      <c r="D321" s="1126"/>
      <c r="E321" s="1127"/>
      <c r="F321" s="577"/>
      <c r="G321" s="578"/>
      <c r="H321" s="578"/>
      <c r="I321" s="578"/>
      <c r="J321" s="578"/>
    </row>
    <row r="322" spans="1:10">
      <c r="A322" s="1179"/>
      <c r="B322" s="1126"/>
      <c r="C322" s="1126"/>
      <c r="D322" s="1126"/>
      <c r="E322" s="1127"/>
      <c r="F322" s="577"/>
      <c r="G322" s="578"/>
      <c r="H322" s="578"/>
      <c r="I322" s="578"/>
      <c r="J322" s="578"/>
    </row>
    <row r="323" spans="1:10">
      <c r="A323" s="1179"/>
      <c r="B323" s="1126"/>
      <c r="C323" s="1126"/>
      <c r="D323" s="1126"/>
      <c r="E323" s="1127"/>
      <c r="F323" s="577"/>
      <c r="G323" s="578"/>
      <c r="H323" s="578"/>
      <c r="I323" s="578"/>
      <c r="J323" s="578"/>
    </row>
    <row r="324" spans="1:10">
      <c r="A324" s="1179"/>
      <c r="B324" s="1126"/>
      <c r="C324" s="1126"/>
      <c r="D324" s="1126"/>
      <c r="E324" s="1127"/>
      <c r="F324" s="577"/>
      <c r="G324" s="578"/>
      <c r="H324" s="578"/>
      <c r="I324" s="578"/>
      <c r="J324" s="578"/>
    </row>
    <row r="325" spans="1:10">
      <c r="A325" s="1179"/>
      <c r="B325" s="1126"/>
      <c r="C325" s="1126"/>
      <c r="D325" s="1126"/>
      <c r="E325" s="1127"/>
      <c r="F325" s="577"/>
      <c r="G325" s="578"/>
      <c r="H325" s="578"/>
      <c r="I325" s="578"/>
      <c r="J325" s="578"/>
    </row>
    <row r="326" spans="1:10">
      <c r="A326" s="1179"/>
      <c r="B326" s="1126"/>
      <c r="C326" s="1126"/>
      <c r="D326" s="1126"/>
      <c r="E326" s="1127"/>
      <c r="F326" s="577"/>
      <c r="G326" s="578"/>
      <c r="H326" s="578"/>
      <c r="I326" s="578"/>
      <c r="J326" s="578"/>
    </row>
    <row r="327" spans="1:10" ht="15.75">
      <c r="A327" s="1081" t="s">
        <v>1331</v>
      </c>
      <c r="B327" s="1082"/>
      <c r="C327" s="1082"/>
      <c r="D327" s="1082"/>
      <c r="E327" s="1082"/>
      <c r="F327" s="1082"/>
      <c r="G327" s="1082"/>
      <c r="H327" s="1082"/>
      <c r="I327" s="1082"/>
      <c r="J327" s="1083"/>
    </row>
    <row r="328" spans="1:10" ht="30" customHeight="1">
      <c r="A328" s="1176" t="s">
        <v>1332</v>
      </c>
      <c r="B328" s="1177"/>
      <c r="C328" s="1177"/>
      <c r="D328" s="1177"/>
      <c r="E328" s="1178"/>
      <c r="F328" s="574" t="s">
        <v>35</v>
      </c>
      <c r="G328" s="575" t="s">
        <v>1316</v>
      </c>
      <c r="H328" s="575" t="s">
        <v>1317</v>
      </c>
      <c r="I328" s="576" t="s">
        <v>1318</v>
      </c>
      <c r="J328" s="576" t="s">
        <v>904</v>
      </c>
    </row>
    <row r="329" spans="1:10">
      <c r="A329" s="1179"/>
      <c r="B329" s="1126"/>
      <c r="C329" s="1126"/>
      <c r="D329" s="1126"/>
      <c r="E329" s="1127"/>
      <c r="F329" s="577"/>
      <c r="G329" s="578"/>
      <c r="H329" s="578"/>
      <c r="I329" s="578"/>
      <c r="J329" s="578"/>
    </row>
    <row r="330" spans="1:10">
      <c r="A330" s="1179"/>
      <c r="B330" s="1126"/>
      <c r="C330" s="1126"/>
      <c r="D330" s="1126"/>
      <c r="E330" s="1127"/>
      <c r="F330" s="577"/>
      <c r="G330" s="578"/>
      <c r="H330" s="578"/>
      <c r="I330" s="578"/>
      <c r="J330" s="578"/>
    </row>
    <row r="331" spans="1:10">
      <c r="A331" s="1179"/>
      <c r="B331" s="1126"/>
      <c r="C331" s="1126"/>
      <c r="D331" s="1126"/>
      <c r="E331" s="1127"/>
      <c r="F331" s="577"/>
      <c r="G331" s="578"/>
      <c r="H331" s="578"/>
      <c r="I331" s="578"/>
      <c r="J331" s="578"/>
    </row>
    <row r="332" spans="1:10">
      <c r="A332" s="1179"/>
      <c r="B332" s="1126"/>
      <c r="C332" s="1126"/>
      <c r="D332" s="1126"/>
      <c r="E332" s="1127"/>
      <c r="F332" s="577"/>
      <c r="G332" s="578"/>
      <c r="H332" s="578"/>
      <c r="I332" s="578"/>
      <c r="J332" s="578"/>
    </row>
    <row r="333" spans="1:10">
      <c r="A333" s="1179"/>
      <c r="B333" s="1126"/>
      <c r="C333" s="1126"/>
      <c r="D333" s="1126"/>
      <c r="E333" s="1127"/>
      <c r="F333" s="577"/>
      <c r="G333" s="578"/>
      <c r="H333" s="578"/>
      <c r="I333" s="578"/>
      <c r="J333" s="578"/>
    </row>
    <row r="334" spans="1:10">
      <c r="A334" s="1179"/>
      <c r="B334" s="1126"/>
      <c r="C334" s="1126"/>
      <c r="D334" s="1126"/>
      <c r="E334" s="1127"/>
      <c r="F334" s="577"/>
      <c r="G334" s="578"/>
      <c r="H334" s="578"/>
      <c r="I334" s="578"/>
      <c r="J334" s="578"/>
    </row>
    <row r="335" spans="1:10">
      <c r="A335" s="1179"/>
      <c r="B335" s="1126"/>
      <c r="C335" s="1126"/>
      <c r="D335" s="1126"/>
      <c r="E335" s="1127"/>
      <c r="F335" s="577"/>
      <c r="G335" s="578"/>
      <c r="H335" s="578"/>
      <c r="I335" s="578"/>
      <c r="J335" s="578"/>
    </row>
    <row r="336" spans="1:10">
      <c r="A336" s="1179"/>
      <c r="B336" s="1126"/>
      <c r="C336" s="1126"/>
      <c r="D336" s="1126"/>
      <c r="E336" s="1127"/>
      <c r="F336" s="577"/>
      <c r="G336" s="578"/>
      <c r="H336" s="578"/>
      <c r="I336" s="578"/>
      <c r="J336" s="578"/>
    </row>
    <row r="337" spans="1:10">
      <c r="A337" s="1179"/>
      <c r="B337" s="1126"/>
      <c r="C337" s="1126"/>
      <c r="D337" s="1126"/>
      <c r="E337" s="1127"/>
      <c r="F337" s="577"/>
      <c r="G337" s="578"/>
      <c r="H337" s="578"/>
      <c r="I337" s="578"/>
      <c r="J337" s="578"/>
    </row>
    <row r="338" spans="1:10">
      <c r="A338" s="1179"/>
      <c r="B338" s="1126"/>
      <c r="C338" s="1126"/>
      <c r="D338" s="1126"/>
      <c r="E338" s="1127"/>
      <c r="F338" s="577"/>
      <c r="G338" s="578"/>
      <c r="H338" s="578"/>
      <c r="I338" s="578"/>
      <c r="J338" s="578"/>
    </row>
    <row r="339" spans="1:10">
      <c r="A339" s="1179"/>
      <c r="B339" s="1126"/>
      <c r="C339" s="1126"/>
      <c r="D339" s="1126"/>
      <c r="E339" s="1127"/>
      <c r="F339" s="577"/>
      <c r="G339" s="578"/>
      <c r="H339" s="578"/>
      <c r="I339" s="578"/>
      <c r="J339" s="578"/>
    </row>
    <row r="340" spans="1:10">
      <c r="A340" s="1179"/>
      <c r="B340" s="1126"/>
      <c r="C340" s="1126"/>
      <c r="D340" s="1126"/>
      <c r="E340" s="1127"/>
      <c r="F340" s="577"/>
      <c r="G340" s="578"/>
      <c r="H340" s="578"/>
      <c r="I340" s="578"/>
      <c r="J340" s="578"/>
    </row>
    <row r="341" spans="1:10">
      <c r="A341" s="1179"/>
      <c r="B341" s="1126"/>
      <c r="C341" s="1126"/>
      <c r="D341" s="1126"/>
      <c r="E341" s="1127"/>
      <c r="F341" s="577"/>
      <c r="G341" s="578"/>
      <c r="H341" s="578"/>
      <c r="I341" s="578"/>
      <c r="J341" s="578"/>
    </row>
    <row r="342" spans="1:10">
      <c r="A342" s="1179"/>
      <c r="B342" s="1126"/>
      <c r="C342" s="1126"/>
      <c r="D342" s="1126"/>
      <c r="E342" s="1127"/>
      <c r="F342" s="577"/>
      <c r="G342" s="578"/>
      <c r="H342" s="578"/>
      <c r="I342" s="578"/>
      <c r="J342" s="578"/>
    </row>
    <row r="343" spans="1:10">
      <c r="A343" s="1179"/>
      <c r="B343" s="1126"/>
      <c r="C343" s="1126"/>
      <c r="D343" s="1126"/>
      <c r="E343" s="1127"/>
      <c r="F343" s="577"/>
      <c r="G343" s="578"/>
      <c r="H343" s="578"/>
      <c r="I343" s="578"/>
      <c r="J343" s="578"/>
    </row>
    <row r="344" spans="1:10">
      <c r="A344" s="1179"/>
      <c r="B344" s="1126"/>
      <c r="C344" s="1126"/>
      <c r="D344" s="1126"/>
      <c r="E344" s="1127"/>
      <c r="F344" s="577"/>
      <c r="G344" s="578"/>
      <c r="H344" s="578"/>
      <c r="I344" s="578"/>
      <c r="J344" s="578"/>
    </row>
    <row r="345" spans="1:10">
      <c r="A345" s="1179"/>
      <c r="B345" s="1126"/>
      <c r="C345" s="1126"/>
      <c r="D345" s="1126"/>
      <c r="E345" s="1127"/>
      <c r="F345" s="577"/>
      <c r="G345" s="578"/>
      <c r="H345" s="578"/>
      <c r="I345" s="578"/>
      <c r="J345" s="578"/>
    </row>
    <row r="346" spans="1:10">
      <c r="A346" s="1179"/>
      <c r="B346" s="1126"/>
      <c r="C346" s="1126"/>
      <c r="D346" s="1126"/>
      <c r="E346" s="1127"/>
      <c r="F346" s="577"/>
      <c r="G346" s="578"/>
      <c r="H346" s="578"/>
      <c r="I346" s="578"/>
      <c r="J346" s="578"/>
    </row>
    <row r="347" spans="1:10">
      <c r="A347" s="1179"/>
      <c r="B347" s="1126"/>
      <c r="C347" s="1126"/>
      <c r="D347" s="1126"/>
      <c r="E347" s="1127"/>
      <c r="F347" s="577"/>
      <c r="G347" s="578"/>
      <c r="H347" s="578"/>
      <c r="I347" s="578"/>
      <c r="J347" s="578"/>
    </row>
    <row r="348" spans="1:10">
      <c r="A348" s="1179"/>
      <c r="B348" s="1126"/>
      <c r="C348" s="1126"/>
      <c r="D348" s="1126"/>
      <c r="E348" s="1127"/>
      <c r="F348" s="577"/>
      <c r="G348" s="578"/>
      <c r="H348" s="578"/>
      <c r="I348" s="578"/>
      <c r="J348" s="578"/>
    </row>
    <row r="349" spans="1:10">
      <c r="A349" s="1179"/>
      <c r="B349" s="1126"/>
      <c r="C349" s="1126"/>
      <c r="D349" s="1126"/>
      <c r="E349" s="1127"/>
      <c r="F349" s="577"/>
      <c r="G349" s="578"/>
      <c r="H349" s="578"/>
      <c r="I349" s="578"/>
      <c r="J349" s="578"/>
    </row>
    <row r="350" spans="1:10">
      <c r="A350" s="1179"/>
      <c r="B350" s="1126"/>
      <c r="C350" s="1126"/>
      <c r="D350" s="1126"/>
      <c r="E350" s="1127"/>
      <c r="F350" s="577"/>
      <c r="G350" s="578"/>
      <c r="H350" s="578"/>
      <c r="I350" s="578"/>
      <c r="J350" s="578"/>
    </row>
    <row r="351" spans="1:10">
      <c r="A351" s="1179"/>
      <c r="B351" s="1126"/>
      <c r="C351" s="1126"/>
      <c r="D351" s="1126"/>
      <c r="E351" s="1127"/>
      <c r="F351" s="577"/>
      <c r="G351" s="578"/>
      <c r="H351" s="578"/>
      <c r="I351" s="578"/>
      <c r="J351" s="578"/>
    </row>
    <row r="352" spans="1:10">
      <c r="A352" s="1179"/>
      <c r="B352" s="1126"/>
      <c r="C352" s="1126"/>
      <c r="D352" s="1126"/>
      <c r="E352" s="1127"/>
      <c r="F352" s="577"/>
      <c r="G352" s="578"/>
      <c r="H352" s="578"/>
      <c r="I352" s="578"/>
      <c r="J352" s="578"/>
    </row>
    <row r="353" spans="1:10" ht="15.75">
      <c r="A353" s="1193" t="s">
        <v>1319</v>
      </c>
      <c r="B353" s="1193"/>
      <c r="C353" s="1193"/>
      <c r="D353" s="1193"/>
      <c r="E353" s="1193"/>
      <c r="F353" s="1193"/>
      <c r="G353" s="1193"/>
      <c r="H353" s="1193"/>
      <c r="I353" s="1193"/>
      <c r="J353" s="1193"/>
    </row>
    <row r="354" spans="1:10">
      <c r="A354" s="1194" t="s">
        <v>25</v>
      </c>
      <c r="B354" s="1195"/>
      <c r="C354" s="1195"/>
      <c r="D354" s="1195"/>
      <c r="E354" s="1195"/>
      <c r="F354" s="1195"/>
      <c r="G354" s="1195"/>
      <c r="H354" s="1195"/>
      <c r="I354" s="1195"/>
      <c r="J354" s="1196"/>
    </row>
    <row r="355" spans="1:10">
      <c r="A355" s="1181" t="s">
        <v>1320</v>
      </c>
      <c r="B355" s="1182"/>
      <c r="C355" s="1182"/>
      <c r="D355" s="1182"/>
      <c r="E355" s="1182"/>
      <c r="F355" s="1182"/>
      <c r="G355" s="1183"/>
      <c r="H355" s="1184"/>
      <c r="I355" s="1185"/>
      <c r="J355" s="1186"/>
    </row>
    <row r="356" spans="1:10">
      <c r="A356" s="1181" t="s">
        <v>30</v>
      </c>
      <c r="B356" s="1182"/>
      <c r="C356" s="1182"/>
      <c r="D356" s="1182"/>
      <c r="E356" s="1182"/>
      <c r="F356" s="1182"/>
      <c r="G356" s="1183"/>
      <c r="H356" s="1204"/>
      <c r="I356" s="1185"/>
      <c r="J356" s="1186"/>
    </row>
    <row r="357" spans="1:10">
      <c r="A357" s="1181" t="s">
        <v>1373</v>
      </c>
      <c r="B357" s="1182"/>
      <c r="C357" s="1182"/>
      <c r="D357" s="1182"/>
      <c r="E357" s="1182"/>
      <c r="F357" s="1182"/>
      <c r="G357" s="1183"/>
      <c r="H357" s="1187"/>
      <c r="I357" s="1188"/>
      <c r="J357" s="1189"/>
    </row>
    <row r="358" spans="1:10">
      <c r="A358" s="1181" t="s">
        <v>1374</v>
      </c>
      <c r="B358" s="1182"/>
      <c r="C358" s="1182"/>
      <c r="D358" s="1182"/>
      <c r="E358" s="1182"/>
      <c r="F358" s="1182"/>
      <c r="G358" s="1183"/>
      <c r="H358" s="1190"/>
      <c r="I358" s="1191"/>
      <c r="J358" s="1192"/>
    </row>
    <row r="359" spans="1:10">
      <c r="A359" s="1197"/>
      <c r="B359" s="1136"/>
      <c r="C359" s="1136"/>
      <c r="D359" s="1136"/>
      <c r="E359" s="1136"/>
      <c r="F359" s="1136"/>
      <c r="G359" s="1136"/>
      <c r="H359" s="1136"/>
      <c r="I359" s="1136"/>
      <c r="J359" s="1137"/>
    </row>
    <row r="360" spans="1:10">
      <c r="A360" s="1198"/>
      <c r="B360" s="1138"/>
      <c r="C360" s="1138"/>
      <c r="D360" s="1138"/>
      <c r="E360" s="1138"/>
      <c r="F360" s="1138"/>
      <c r="G360" s="1138"/>
      <c r="H360" s="1138"/>
      <c r="I360" s="1138"/>
      <c r="J360" s="1139"/>
    </row>
    <row r="361" spans="1:10">
      <c r="A361" s="1198"/>
      <c r="B361" s="1138"/>
      <c r="C361" s="1138"/>
      <c r="D361" s="1138"/>
      <c r="E361" s="1138"/>
      <c r="F361" s="1138"/>
      <c r="G361" s="1138"/>
      <c r="H361" s="1138"/>
      <c r="I361" s="1138"/>
      <c r="J361" s="1139"/>
    </row>
    <row r="362" spans="1:10">
      <c r="A362" s="1199"/>
      <c r="B362" s="1200"/>
      <c r="C362" s="1200"/>
      <c r="D362" s="1200"/>
      <c r="E362" s="1200"/>
      <c r="F362" s="1200"/>
      <c r="G362" s="1200"/>
      <c r="H362" s="1200"/>
      <c r="I362" s="1200"/>
      <c r="J362" s="1201"/>
    </row>
    <row r="363" spans="1:10">
      <c r="A363" s="1181" t="s">
        <v>65</v>
      </c>
      <c r="B363" s="1182"/>
      <c r="C363" s="1182"/>
      <c r="D363" s="1182"/>
      <c r="E363" s="1182"/>
      <c r="F363" s="1182"/>
      <c r="G363" s="1183"/>
      <c r="H363" s="1184"/>
      <c r="I363" s="1185"/>
      <c r="J363" s="1186"/>
    </row>
    <row r="364" spans="1:10" ht="27" customHeight="1">
      <c r="A364" s="1202" t="s">
        <v>1957</v>
      </c>
      <c r="B364" s="1202"/>
      <c r="C364" s="1202"/>
      <c r="D364" s="1202"/>
      <c r="E364" s="1202"/>
      <c r="F364" s="1202"/>
      <c r="G364" s="1202"/>
      <c r="H364" s="1202"/>
      <c r="I364" s="1202"/>
      <c r="J364" s="1202"/>
    </row>
    <row r="365" spans="1:10">
      <c r="A365" s="1194" t="s">
        <v>1321</v>
      </c>
      <c r="B365" s="1195"/>
      <c r="C365" s="1195"/>
      <c r="D365" s="1195"/>
      <c r="E365" s="1195"/>
      <c r="F365" s="1195"/>
      <c r="G365" s="1195"/>
      <c r="H365" s="1195"/>
      <c r="I365" s="1195"/>
      <c r="J365" s="1196"/>
    </row>
    <row r="366" spans="1:10">
      <c r="A366" s="1181" t="s">
        <v>902</v>
      </c>
      <c r="B366" s="1182"/>
      <c r="C366" s="1203" t="str">
        <f ca="1">IF(INDIRECT("'Sales Order Form 3'!$K$71")="","",INDIRECT("'Sales Order Form 3'!$K$71"))</f>
        <v>Online</v>
      </c>
      <c r="D366" s="1182"/>
      <c r="E366" s="1182"/>
      <c r="F366" s="1182"/>
      <c r="G366" s="1183"/>
      <c r="H366" s="1184"/>
      <c r="I366" s="1185"/>
      <c r="J366" s="1186"/>
    </row>
    <row r="367" spans="1:10">
      <c r="A367" s="1181" t="s">
        <v>62</v>
      </c>
      <c r="B367" s="1182"/>
      <c r="C367" s="1182"/>
      <c r="D367" s="1182"/>
      <c r="E367" s="1182"/>
      <c r="F367" s="1182"/>
      <c r="G367" s="1183"/>
      <c r="H367" s="1184"/>
      <c r="I367" s="1185"/>
      <c r="J367" s="1186"/>
    </row>
    <row r="368" spans="1:10">
      <c r="A368" s="1181" t="s">
        <v>95</v>
      </c>
      <c r="B368" s="1182"/>
      <c r="C368" s="1182"/>
      <c r="D368" s="1182"/>
      <c r="E368" s="1182"/>
      <c r="F368" s="1182"/>
      <c r="G368" s="1183"/>
      <c r="H368" s="1184"/>
      <c r="I368" s="1185"/>
      <c r="J368" s="1186"/>
    </row>
    <row r="369" spans="1:10">
      <c r="A369" s="1181" t="s">
        <v>64</v>
      </c>
      <c r="B369" s="1182"/>
      <c r="C369" s="1182"/>
      <c r="D369" s="1182"/>
      <c r="E369" s="1182"/>
      <c r="F369" s="1182"/>
      <c r="G369" s="1183"/>
      <c r="H369" s="1184"/>
      <c r="I369" s="1185"/>
      <c r="J369" s="1186"/>
    </row>
    <row r="370" spans="1:10" ht="15.75">
      <c r="A370" s="1160" t="s">
        <v>1060</v>
      </c>
      <c r="B370" s="1161"/>
      <c r="C370" s="1161"/>
      <c r="D370" s="1161"/>
      <c r="E370" s="1161"/>
      <c r="F370" s="1161"/>
      <c r="G370" s="1161"/>
      <c r="H370" s="1161"/>
      <c r="I370" s="1161"/>
      <c r="J370" s="1162"/>
    </row>
    <row r="371" spans="1:10" ht="15.75">
      <c r="A371" s="1081" t="s">
        <v>1311</v>
      </c>
      <c r="B371" s="1082"/>
      <c r="C371" s="1082"/>
      <c r="D371" s="1082"/>
      <c r="E371" s="1082"/>
      <c r="F371" s="1082"/>
      <c r="G371" s="1082"/>
      <c r="H371" s="1082"/>
      <c r="I371" s="1082"/>
      <c r="J371" s="1083"/>
    </row>
    <row r="372" spans="1:10">
      <c r="A372" s="1084" t="s">
        <v>683</v>
      </c>
      <c r="B372" s="1085"/>
      <c r="C372" s="1088"/>
      <c r="D372" s="1088"/>
      <c r="E372" s="1088"/>
      <c r="F372" s="1085" t="s">
        <v>91</v>
      </c>
      <c r="G372" s="1085"/>
      <c r="H372" s="1086"/>
      <c r="I372" s="1086"/>
      <c r="J372" s="1163"/>
    </row>
    <row r="373" spans="1:10">
      <c r="A373" s="1084" t="s">
        <v>89</v>
      </c>
      <c r="B373" s="1085"/>
      <c r="C373" s="1088"/>
      <c r="D373" s="1088"/>
      <c r="E373" s="1088"/>
      <c r="F373" s="1085" t="s">
        <v>92</v>
      </c>
      <c r="G373" s="1085"/>
      <c r="H373" s="1086"/>
      <c r="I373" s="1086"/>
      <c r="J373" s="1163"/>
    </row>
    <row r="374" spans="1:10">
      <c r="A374" s="1084" t="s">
        <v>90</v>
      </c>
      <c r="B374" s="1085"/>
      <c r="C374" s="1090"/>
      <c r="D374" s="1090"/>
      <c r="E374" s="1090"/>
      <c r="F374" s="1085" t="s">
        <v>93</v>
      </c>
      <c r="G374" s="1085"/>
      <c r="H374" s="1086"/>
      <c r="I374" s="1086"/>
      <c r="J374" s="1163"/>
    </row>
    <row r="375" spans="1:10">
      <c r="A375" s="1084" t="s">
        <v>1302</v>
      </c>
      <c r="B375" s="1085"/>
      <c r="C375" s="1090"/>
      <c r="D375" s="1090"/>
      <c r="E375" s="1090"/>
      <c r="F375" s="1085" t="s">
        <v>15</v>
      </c>
      <c r="G375" s="1085"/>
      <c r="H375" s="1180"/>
      <c r="I375" s="1086"/>
      <c r="J375" s="1163"/>
    </row>
    <row r="376" spans="1:10">
      <c r="A376" s="1084" t="s">
        <v>1303</v>
      </c>
      <c r="B376" s="1085"/>
      <c r="C376" s="1090"/>
      <c r="D376" s="1090"/>
      <c r="E376" s="1090"/>
      <c r="F376" s="1085" t="s">
        <v>715</v>
      </c>
      <c r="G376" s="1085"/>
      <c r="H376" s="1158"/>
      <c r="I376" s="1158"/>
      <c r="J376" s="1159"/>
    </row>
    <row r="377" spans="1:10">
      <c r="A377" s="1084" t="s">
        <v>11</v>
      </c>
      <c r="B377" s="1085"/>
      <c r="C377" s="1090"/>
      <c r="D377" s="1090"/>
      <c r="E377" s="1090"/>
      <c r="F377" s="1171" t="s">
        <v>1324</v>
      </c>
      <c r="G377" s="1171"/>
      <c r="H377" s="1172"/>
      <c r="I377" s="1173"/>
      <c r="J377" s="1174"/>
    </row>
    <row r="378" spans="1:10">
      <c r="A378" s="1084" t="s">
        <v>13</v>
      </c>
      <c r="B378" s="1085"/>
      <c r="C378" s="1090"/>
      <c r="D378" s="1090"/>
      <c r="E378" s="1090"/>
      <c r="F378" s="1171"/>
      <c r="G378" s="1171"/>
      <c r="H378" s="1175"/>
      <c r="I378" s="1164"/>
      <c r="J378" s="1165"/>
    </row>
    <row r="379" spans="1:10">
      <c r="A379" s="1084" t="s">
        <v>14</v>
      </c>
      <c r="B379" s="1085"/>
      <c r="C379" s="1097"/>
      <c r="D379" s="1097"/>
      <c r="E379" s="1097"/>
      <c r="F379" s="1168"/>
      <c r="G379" s="1168"/>
      <c r="H379" s="1169"/>
      <c r="I379" s="1088"/>
      <c r="J379" s="1089"/>
    </row>
    <row r="380" spans="1:10">
      <c r="A380" s="568"/>
      <c r="B380" s="569"/>
      <c r="C380" s="569"/>
      <c r="D380" s="569"/>
      <c r="E380" s="569"/>
      <c r="F380" s="569"/>
      <c r="G380" s="569"/>
      <c r="H380" s="569"/>
      <c r="I380" s="569"/>
      <c r="J380" s="570"/>
    </row>
    <row r="381" spans="1:10" ht="15.75">
      <c r="A381" s="1081" t="s">
        <v>1312</v>
      </c>
      <c r="B381" s="1082"/>
      <c r="C381" s="1082"/>
      <c r="D381" s="1082"/>
      <c r="E381" s="1082"/>
      <c r="F381" s="1082"/>
      <c r="G381" s="1082"/>
      <c r="H381" s="1082"/>
      <c r="I381" s="1082"/>
      <c r="J381" s="1083"/>
    </row>
    <row r="382" spans="1:10">
      <c r="A382" s="1084" t="s">
        <v>1313</v>
      </c>
      <c r="B382" s="1085"/>
      <c r="C382" s="1170"/>
      <c r="D382" s="1088"/>
      <c r="E382" s="1088"/>
      <c r="F382" s="1085" t="s">
        <v>1314</v>
      </c>
      <c r="G382" s="1085"/>
      <c r="H382" s="1088"/>
      <c r="I382" s="1088"/>
      <c r="J382" s="1089"/>
    </row>
    <row r="383" spans="1:10">
      <c r="A383" s="1084"/>
      <c r="B383" s="1085"/>
      <c r="C383" s="1164" t="s">
        <v>108</v>
      </c>
      <c r="D383" s="1164"/>
      <c r="E383" s="1164"/>
      <c r="F383" s="1164"/>
      <c r="G383" s="1164"/>
      <c r="H383" s="1164"/>
      <c r="I383" s="1164"/>
      <c r="J383" s="1165"/>
    </row>
    <row r="384" spans="1:10">
      <c r="A384" s="1084" t="s">
        <v>1315</v>
      </c>
      <c r="B384" s="1085"/>
      <c r="C384" s="1088"/>
      <c r="D384" s="1088"/>
      <c r="E384" s="1088"/>
      <c r="F384" s="1085" t="s">
        <v>14</v>
      </c>
      <c r="G384" s="1085"/>
      <c r="H384" s="1166"/>
      <c r="I384" s="1166"/>
      <c r="J384" s="1167"/>
    </row>
    <row r="385" spans="1:10">
      <c r="A385" s="1084" t="s">
        <v>1302</v>
      </c>
      <c r="B385" s="1085"/>
      <c r="C385" s="1088"/>
      <c r="D385" s="1088"/>
      <c r="E385" s="1088"/>
      <c r="F385" s="1085" t="s">
        <v>12</v>
      </c>
      <c r="G385" s="1085"/>
      <c r="H385" s="1086"/>
      <c r="I385" s="1086"/>
      <c r="J385" s="1163"/>
    </row>
    <row r="386" spans="1:10">
      <c r="A386" s="1084" t="s">
        <v>1303</v>
      </c>
      <c r="B386" s="1085"/>
      <c r="C386" s="1088"/>
      <c r="D386" s="1088"/>
      <c r="E386" s="1088"/>
      <c r="F386" s="1085" t="s">
        <v>1019</v>
      </c>
      <c r="G386" s="1085"/>
      <c r="H386" s="1086"/>
      <c r="I386" s="1086"/>
      <c r="J386" s="1163"/>
    </row>
    <row r="387" spans="1:10">
      <c r="A387" s="1084" t="s">
        <v>11</v>
      </c>
      <c r="B387" s="1085"/>
      <c r="C387" s="1088"/>
      <c r="D387" s="1088"/>
      <c r="E387" s="1088"/>
      <c r="F387" s="1085" t="s">
        <v>15</v>
      </c>
      <c r="G387" s="1085"/>
      <c r="H387" s="1180"/>
      <c r="I387" s="1086"/>
      <c r="J387" s="1163"/>
    </row>
    <row r="388" spans="1:10">
      <c r="A388" s="1084" t="s">
        <v>13</v>
      </c>
      <c r="B388" s="1085"/>
      <c r="C388" s="1088"/>
      <c r="D388" s="1088"/>
      <c r="E388" s="1088"/>
      <c r="F388" s="569"/>
      <c r="G388" s="569"/>
      <c r="H388" s="569"/>
      <c r="I388" s="569"/>
      <c r="J388" s="570"/>
    </row>
    <row r="389" spans="1:10">
      <c r="A389" s="568"/>
      <c r="B389" s="569"/>
      <c r="C389" s="569"/>
      <c r="D389" s="569"/>
      <c r="E389" s="569"/>
      <c r="F389" s="569"/>
      <c r="G389" s="569"/>
      <c r="H389" s="569"/>
      <c r="I389" s="569"/>
      <c r="J389" s="570"/>
    </row>
    <row r="390" spans="1:10" ht="15.75">
      <c r="A390" s="1081" t="s">
        <v>1330</v>
      </c>
      <c r="B390" s="1082"/>
      <c r="C390" s="1082"/>
      <c r="D390" s="1082"/>
      <c r="E390" s="1082"/>
      <c r="F390" s="1082"/>
      <c r="G390" s="1082"/>
      <c r="H390" s="1082"/>
      <c r="I390" s="1082"/>
      <c r="J390" s="1083"/>
    </row>
    <row r="391" spans="1:10" ht="27.75" customHeight="1">
      <c r="A391" s="1176" t="s">
        <v>34</v>
      </c>
      <c r="B391" s="1177"/>
      <c r="C391" s="1177"/>
      <c r="D391" s="1177"/>
      <c r="E391" s="1178"/>
      <c r="F391" s="574" t="s">
        <v>35</v>
      </c>
      <c r="G391" s="575" t="s">
        <v>1316</v>
      </c>
      <c r="H391" s="575" t="s">
        <v>1317</v>
      </c>
      <c r="I391" s="576" t="s">
        <v>1318</v>
      </c>
      <c r="J391" s="576" t="s">
        <v>904</v>
      </c>
    </row>
    <row r="392" spans="1:10">
      <c r="A392" s="1179"/>
      <c r="B392" s="1126"/>
      <c r="C392" s="1126"/>
      <c r="D392" s="1126"/>
      <c r="E392" s="1127"/>
      <c r="F392" s="577"/>
      <c r="G392" s="578"/>
      <c r="H392" s="578"/>
      <c r="I392" s="578"/>
      <c r="J392" s="578"/>
    </row>
    <row r="393" spans="1:10">
      <c r="A393" s="1179"/>
      <c r="B393" s="1126"/>
      <c r="C393" s="1126"/>
      <c r="D393" s="1126"/>
      <c r="E393" s="1127"/>
      <c r="F393" s="577"/>
      <c r="G393" s="578"/>
      <c r="H393" s="578"/>
      <c r="I393" s="578"/>
      <c r="J393" s="578"/>
    </row>
    <row r="394" spans="1:10">
      <c r="A394" s="1179"/>
      <c r="B394" s="1126"/>
      <c r="C394" s="1126"/>
      <c r="D394" s="1126"/>
      <c r="E394" s="1127"/>
      <c r="F394" s="577"/>
      <c r="G394" s="578"/>
      <c r="H394" s="578"/>
      <c r="I394" s="578"/>
      <c r="J394" s="578"/>
    </row>
    <row r="395" spans="1:10">
      <c r="A395" s="1179"/>
      <c r="B395" s="1126"/>
      <c r="C395" s="1126"/>
      <c r="D395" s="1126"/>
      <c r="E395" s="1127"/>
      <c r="F395" s="577"/>
      <c r="G395" s="578"/>
      <c r="H395" s="578"/>
      <c r="I395" s="578"/>
      <c r="J395" s="578"/>
    </row>
    <row r="396" spans="1:10">
      <c r="A396" s="1179"/>
      <c r="B396" s="1126"/>
      <c r="C396" s="1126"/>
      <c r="D396" s="1126"/>
      <c r="E396" s="1127"/>
      <c r="F396" s="577"/>
      <c r="G396" s="578"/>
      <c r="H396" s="578"/>
      <c r="I396" s="578"/>
      <c r="J396" s="578"/>
    </row>
    <row r="397" spans="1:10">
      <c r="A397" s="1179"/>
      <c r="B397" s="1126"/>
      <c r="C397" s="1126"/>
      <c r="D397" s="1126"/>
      <c r="E397" s="1127"/>
      <c r="F397" s="577"/>
      <c r="G397" s="578"/>
      <c r="H397" s="578"/>
      <c r="I397" s="578"/>
      <c r="J397" s="578"/>
    </row>
    <row r="398" spans="1:10">
      <c r="A398" s="1179"/>
      <c r="B398" s="1126"/>
      <c r="C398" s="1126"/>
      <c r="D398" s="1126"/>
      <c r="E398" s="1127"/>
      <c r="F398" s="577"/>
      <c r="G398" s="578"/>
      <c r="H398" s="578"/>
      <c r="I398" s="578"/>
      <c r="J398" s="578"/>
    </row>
    <row r="399" spans="1:10">
      <c r="A399" s="1179"/>
      <c r="B399" s="1126"/>
      <c r="C399" s="1126"/>
      <c r="D399" s="1126"/>
      <c r="E399" s="1127"/>
      <c r="F399" s="577"/>
      <c r="G399" s="578"/>
      <c r="H399" s="578"/>
      <c r="I399" s="578"/>
      <c r="J399" s="578"/>
    </row>
    <row r="400" spans="1:10">
      <c r="A400" s="1179"/>
      <c r="B400" s="1126"/>
      <c r="C400" s="1126"/>
      <c r="D400" s="1126"/>
      <c r="E400" s="1127"/>
      <c r="F400" s="577"/>
      <c r="G400" s="578"/>
      <c r="H400" s="578"/>
      <c r="I400" s="578"/>
      <c r="J400" s="578"/>
    </row>
    <row r="401" spans="1:10">
      <c r="A401" s="1179"/>
      <c r="B401" s="1126"/>
      <c r="C401" s="1126"/>
      <c r="D401" s="1126"/>
      <c r="E401" s="1127"/>
      <c r="F401" s="577"/>
      <c r="G401" s="578"/>
      <c r="H401" s="578"/>
      <c r="I401" s="578"/>
      <c r="J401" s="578"/>
    </row>
    <row r="402" spans="1:10">
      <c r="A402" s="1179"/>
      <c r="B402" s="1126"/>
      <c r="C402" s="1126"/>
      <c r="D402" s="1126"/>
      <c r="E402" s="1127"/>
      <c r="F402" s="577"/>
      <c r="G402" s="578"/>
      <c r="H402" s="578"/>
      <c r="I402" s="578"/>
      <c r="J402" s="578"/>
    </row>
    <row r="403" spans="1:10">
      <c r="A403" s="1179"/>
      <c r="B403" s="1126"/>
      <c r="C403" s="1126"/>
      <c r="D403" s="1126"/>
      <c r="E403" s="1127"/>
      <c r="F403" s="577"/>
      <c r="G403" s="578"/>
      <c r="H403" s="578"/>
      <c r="I403" s="578"/>
      <c r="J403" s="578"/>
    </row>
    <row r="404" spans="1:10">
      <c r="A404" s="1179"/>
      <c r="B404" s="1126"/>
      <c r="C404" s="1126"/>
      <c r="D404" s="1126"/>
      <c r="E404" s="1127"/>
      <c r="F404" s="577"/>
      <c r="G404" s="578"/>
      <c r="H404" s="578"/>
      <c r="I404" s="578"/>
      <c r="J404" s="578"/>
    </row>
    <row r="405" spans="1:10">
      <c r="A405" s="1179"/>
      <c r="B405" s="1126"/>
      <c r="C405" s="1126"/>
      <c r="D405" s="1126"/>
      <c r="E405" s="1127"/>
      <c r="F405" s="577"/>
      <c r="G405" s="578"/>
      <c r="H405" s="578"/>
      <c r="I405" s="578"/>
      <c r="J405" s="578"/>
    </row>
    <row r="406" spans="1:10">
      <c r="A406" s="1179"/>
      <c r="B406" s="1126"/>
      <c r="C406" s="1126"/>
      <c r="D406" s="1126"/>
      <c r="E406" s="1127"/>
      <c r="F406" s="577"/>
      <c r="G406" s="578"/>
      <c r="H406" s="578"/>
      <c r="I406" s="578"/>
      <c r="J406" s="578"/>
    </row>
    <row r="407" spans="1:10">
      <c r="A407" s="1179"/>
      <c r="B407" s="1126"/>
      <c r="C407" s="1126"/>
      <c r="D407" s="1126"/>
      <c r="E407" s="1127"/>
      <c r="F407" s="577"/>
      <c r="G407" s="578"/>
      <c r="H407" s="578"/>
      <c r="I407" s="578"/>
      <c r="J407" s="578"/>
    </row>
    <row r="408" spans="1:10">
      <c r="A408" s="1179"/>
      <c r="B408" s="1126"/>
      <c r="C408" s="1126"/>
      <c r="D408" s="1126"/>
      <c r="E408" s="1127"/>
      <c r="F408" s="577"/>
      <c r="G408" s="578"/>
      <c r="H408" s="578"/>
      <c r="I408" s="578"/>
      <c r="J408" s="578"/>
    </row>
    <row r="409" spans="1:10">
      <c r="A409" s="1179"/>
      <c r="B409" s="1126"/>
      <c r="C409" s="1126"/>
      <c r="D409" s="1126"/>
      <c r="E409" s="1127"/>
      <c r="F409" s="577"/>
      <c r="G409" s="578"/>
      <c r="H409" s="578"/>
      <c r="I409" s="578"/>
      <c r="J409" s="578"/>
    </row>
    <row r="410" spans="1:10">
      <c r="A410" s="1179"/>
      <c r="B410" s="1126"/>
      <c r="C410" s="1126"/>
      <c r="D410" s="1126"/>
      <c r="E410" s="1127"/>
      <c r="F410" s="577"/>
      <c r="G410" s="578"/>
      <c r="H410" s="578"/>
      <c r="I410" s="578"/>
      <c r="J410" s="578"/>
    </row>
    <row r="411" spans="1:10">
      <c r="A411" s="1179"/>
      <c r="B411" s="1126"/>
      <c r="C411" s="1126"/>
      <c r="D411" s="1126"/>
      <c r="E411" s="1127"/>
      <c r="F411" s="577"/>
      <c r="G411" s="578"/>
      <c r="H411" s="578"/>
      <c r="I411" s="578"/>
      <c r="J411" s="578"/>
    </row>
    <row r="412" spans="1:10">
      <c r="A412" s="1179"/>
      <c r="B412" s="1126"/>
      <c r="C412" s="1126"/>
      <c r="D412" s="1126"/>
      <c r="E412" s="1127"/>
      <c r="F412" s="577"/>
      <c r="G412" s="578"/>
      <c r="H412" s="578"/>
      <c r="I412" s="578"/>
      <c r="J412" s="578"/>
    </row>
    <row r="413" spans="1:10">
      <c r="A413" s="1179"/>
      <c r="B413" s="1126"/>
      <c r="C413" s="1126"/>
      <c r="D413" s="1126"/>
      <c r="E413" s="1127"/>
      <c r="F413" s="577"/>
      <c r="G413" s="578"/>
      <c r="H413" s="578"/>
      <c r="I413" s="578"/>
      <c r="J413" s="578"/>
    </row>
    <row r="414" spans="1:10">
      <c r="A414" s="1179"/>
      <c r="B414" s="1126"/>
      <c r="C414" s="1126"/>
      <c r="D414" s="1126"/>
      <c r="E414" s="1127"/>
      <c r="F414" s="577"/>
      <c r="G414" s="578"/>
      <c r="H414" s="578"/>
      <c r="I414" s="578"/>
      <c r="J414" s="578"/>
    </row>
    <row r="415" spans="1:10">
      <c r="A415" s="1179"/>
      <c r="B415" s="1126"/>
      <c r="C415" s="1126"/>
      <c r="D415" s="1126"/>
      <c r="E415" s="1127"/>
      <c r="F415" s="577"/>
      <c r="G415" s="578"/>
      <c r="H415" s="578"/>
      <c r="I415" s="578"/>
      <c r="J415" s="578"/>
    </row>
    <row r="416" spans="1:10" ht="15.75">
      <c r="A416" s="1081" t="s">
        <v>1331</v>
      </c>
      <c r="B416" s="1082"/>
      <c r="C416" s="1082"/>
      <c r="D416" s="1082"/>
      <c r="E416" s="1082"/>
      <c r="F416" s="1082"/>
      <c r="G416" s="1082"/>
      <c r="H416" s="1082"/>
      <c r="I416" s="1082"/>
      <c r="J416" s="1083"/>
    </row>
    <row r="417" spans="1:10" ht="30.75" customHeight="1">
      <c r="A417" s="1176" t="s">
        <v>1332</v>
      </c>
      <c r="B417" s="1177"/>
      <c r="C417" s="1177"/>
      <c r="D417" s="1177"/>
      <c r="E417" s="1178"/>
      <c r="F417" s="574" t="s">
        <v>35</v>
      </c>
      <c r="G417" s="575" t="s">
        <v>1316</v>
      </c>
      <c r="H417" s="575" t="s">
        <v>1317</v>
      </c>
      <c r="I417" s="576" t="s">
        <v>1318</v>
      </c>
      <c r="J417" s="576" t="s">
        <v>904</v>
      </c>
    </row>
    <row r="418" spans="1:10">
      <c r="A418" s="1179"/>
      <c r="B418" s="1126"/>
      <c r="C418" s="1126"/>
      <c r="D418" s="1126"/>
      <c r="E418" s="1127"/>
      <c r="F418" s="577"/>
      <c r="G418" s="578"/>
      <c r="H418" s="578"/>
      <c r="I418" s="578"/>
      <c r="J418" s="578"/>
    </row>
    <row r="419" spans="1:10">
      <c r="A419" s="1179"/>
      <c r="B419" s="1126"/>
      <c r="C419" s="1126"/>
      <c r="D419" s="1126"/>
      <c r="E419" s="1127"/>
      <c r="F419" s="577"/>
      <c r="G419" s="578"/>
      <c r="H419" s="578"/>
      <c r="I419" s="578"/>
      <c r="J419" s="578"/>
    </row>
    <row r="420" spans="1:10">
      <c r="A420" s="1179"/>
      <c r="B420" s="1126"/>
      <c r="C420" s="1126"/>
      <c r="D420" s="1126"/>
      <c r="E420" s="1127"/>
      <c r="F420" s="577"/>
      <c r="G420" s="578"/>
      <c r="H420" s="578"/>
      <c r="I420" s="578"/>
      <c r="J420" s="578"/>
    </row>
    <row r="421" spans="1:10">
      <c r="A421" s="1179"/>
      <c r="B421" s="1126"/>
      <c r="C421" s="1126"/>
      <c r="D421" s="1126"/>
      <c r="E421" s="1127"/>
      <c r="F421" s="577"/>
      <c r="G421" s="578"/>
      <c r="H421" s="578"/>
      <c r="I421" s="578"/>
      <c r="J421" s="578"/>
    </row>
    <row r="422" spans="1:10">
      <c r="A422" s="1179"/>
      <c r="B422" s="1126"/>
      <c r="C422" s="1126"/>
      <c r="D422" s="1126"/>
      <c r="E422" s="1127"/>
      <c r="F422" s="577"/>
      <c r="G422" s="578"/>
      <c r="H422" s="578"/>
      <c r="I422" s="578"/>
      <c r="J422" s="578"/>
    </row>
    <row r="423" spans="1:10">
      <c r="A423" s="1179"/>
      <c r="B423" s="1126"/>
      <c r="C423" s="1126"/>
      <c r="D423" s="1126"/>
      <c r="E423" s="1127"/>
      <c r="F423" s="577"/>
      <c r="G423" s="578"/>
      <c r="H423" s="578"/>
      <c r="I423" s="578"/>
      <c r="J423" s="578"/>
    </row>
    <row r="424" spans="1:10">
      <c r="A424" s="1179"/>
      <c r="B424" s="1126"/>
      <c r="C424" s="1126"/>
      <c r="D424" s="1126"/>
      <c r="E424" s="1127"/>
      <c r="F424" s="577"/>
      <c r="G424" s="578"/>
      <c r="H424" s="578"/>
      <c r="I424" s="578"/>
      <c r="J424" s="578"/>
    </row>
    <row r="425" spans="1:10">
      <c r="A425" s="1179"/>
      <c r="B425" s="1126"/>
      <c r="C425" s="1126"/>
      <c r="D425" s="1126"/>
      <c r="E425" s="1127"/>
      <c r="F425" s="577"/>
      <c r="G425" s="578"/>
      <c r="H425" s="578"/>
      <c r="I425" s="578"/>
      <c r="J425" s="578"/>
    </row>
    <row r="426" spans="1:10">
      <c r="A426" s="1179"/>
      <c r="B426" s="1126"/>
      <c r="C426" s="1126"/>
      <c r="D426" s="1126"/>
      <c r="E426" s="1127"/>
      <c r="F426" s="577"/>
      <c r="G426" s="578"/>
      <c r="H426" s="578"/>
      <c r="I426" s="578"/>
      <c r="J426" s="578"/>
    </row>
    <row r="427" spans="1:10">
      <c r="A427" s="1179"/>
      <c r="B427" s="1126"/>
      <c r="C427" s="1126"/>
      <c r="D427" s="1126"/>
      <c r="E427" s="1127"/>
      <c r="F427" s="577"/>
      <c r="G427" s="578"/>
      <c r="H427" s="578"/>
      <c r="I427" s="578"/>
      <c r="J427" s="578"/>
    </row>
    <row r="428" spans="1:10">
      <c r="A428" s="1179"/>
      <c r="B428" s="1126"/>
      <c r="C428" s="1126"/>
      <c r="D428" s="1126"/>
      <c r="E428" s="1127"/>
      <c r="F428" s="577"/>
      <c r="G428" s="578"/>
      <c r="H428" s="578"/>
      <c r="I428" s="578"/>
      <c r="J428" s="578"/>
    </row>
    <row r="429" spans="1:10">
      <c r="A429" s="1179"/>
      <c r="B429" s="1126"/>
      <c r="C429" s="1126"/>
      <c r="D429" s="1126"/>
      <c r="E429" s="1127"/>
      <c r="F429" s="577"/>
      <c r="G429" s="578"/>
      <c r="H429" s="578"/>
      <c r="I429" s="578"/>
      <c r="J429" s="578"/>
    </row>
    <row r="430" spans="1:10">
      <c r="A430" s="1179"/>
      <c r="B430" s="1126"/>
      <c r="C430" s="1126"/>
      <c r="D430" s="1126"/>
      <c r="E430" s="1127"/>
      <c r="F430" s="577"/>
      <c r="G430" s="578"/>
      <c r="H430" s="578"/>
      <c r="I430" s="578"/>
      <c r="J430" s="578"/>
    </row>
    <row r="431" spans="1:10">
      <c r="A431" s="1179"/>
      <c r="B431" s="1126"/>
      <c r="C431" s="1126"/>
      <c r="D431" s="1126"/>
      <c r="E431" s="1127"/>
      <c r="F431" s="577"/>
      <c r="G431" s="578"/>
      <c r="H431" s="578"/>
      <c r="I431" s="578"/>
      <c r="J431" s="578"/>
    </row>
    <row r="432" spans="1:10">
      <c r="A432" s="1179"/>
      <c r="B432" s="1126"/>
      <c r="C432" s="1126"/>
      <c r="D432" s="1126"/>
      <c r="E432" s="1127"/>
      <c r="F432" s="577"/>
      <c r="G432" s="578"/>
      <c r="H432" s="578"/>
      <c r="I432" s="578"/>
      <c r="J432" s="578"/>
    </row>
    <row r="433" spans="1:10">
      <c r="A433" s="1179"/>
      <c r="B433" s="1126"/>
      <c r="C433" s="1126"/>
      <c r="D433" s="1126"/>
      <c r="E433" s="1127"/>
      <c r="F433" s="577"/>
      <c r="G433" s="578"/>
      <c r="H433" s="578"/>
      <c r="I433" s="578"/>
      <c r="J433" s="578"/>
    </row>
    <row r="434" spans="1:10">
      <c r="A434" s="1179"/>
      <c r="B434" s="1126"/>
      <c r="C434" s="1126"/>
      <c r="D434" s="1126"/>
      <c r="E434" s="1127"/>
      <c r="F434" s="577"/>
      <c r="G434" s="578"/>
      <c r="H434" s="578"/>
      <c r="I434" s="578"/>
      <c r="J434" s="578"/>
    </row>
    <row r="435" spans="1:10">
      <c r="A435" s="1179"/>
      <c r="B435" s="1126"/>
      <c r="C435" s="1126"/>
      <c r="D435" s="1126"/>
      <c r="E435" s="1127"/>
      <c r="F435" s="577"/>
      <c r="G435" s="578"/>
      <c r="H435" s="578"/>
      <c r="I435" s="578"/>
      <c r="J435" s="578"/>
    </row>
    <row r="436" spans="1:10">
      <c r="A436" s="1179"/>
      <c r="B436" s="1126"/>
      <c r="C436" s="1126"/>
      <c r="D436" s="1126"/>
      <c r="E436" s="1127"/>
      <c r="F436" s="577"/>
      <c r="G436" s="578"/>
      <c r="H436" s="578"/>
      <c r="I436" s="578"/>
      <c r="J436" s="578"/>
    </row>
    <row r="437" spans="1:10">
      <c r="A437" s="1179"/>
      <c r="B437" s="1126"/>
      <c r="C437" s="1126"/>
      <c r="D437" s="1126"/>
      <c r="E437" s="1127"/>
      <c r="F437" s="577"/>
      <c r="G437" s="578"/>
      <c r="H437" s="578"/>
      <c r="I437" s="578"/>
      <c r="J437" s="578"/>
    </row>
    <row r="438" spans="1:10">
      <c r="A438" s="1179"/>
      <c r="B438" s="1126"/>
      <c r="C438" s="1126"/>
      <c r="D438" s="1126"/>
      <c r="E438" s="1127"/>
      <c r="F438" s="577"/>
      <c r="G438" s="578"/>
      <c r="H438" s="578"/>
      <c r="I438" s="578"/>
      <c r="J438" s="578"/>
    </row>
    <row r="439" spans="1:10">
      <c r="A439" s="1179"/>
      <c r="B439" s="1126"/>
      <c r="C439" s="1126"/>
      <c r="D439" s="1126"/>
      <c r="E439" s="1127"/>
      <c r="F439" s="577"/>
      <c r="G439" s="578"/>
      <c r="H439" s="578"/>
      <c r="I439" s="578"/>
      <c r="J439" s="578"/>
    </row>
    <row r="440" spans="1:10">
      <c r="A440" s="1179"/>
      <c r="B440" s="1126"/>
      <c r="C440" s="1126"/>
      <c r="D440" s="1126"/>
      <c r="E440" s="1127"/>
      <c r="F440" s="577"/>
      <c r="G440" s="578"/>
      <c r="H440" s="578"/>
      <c r="I440" s="578"/>
      <c r="J440" s="578"/>
    </row>
    <row r="441" spans="1:10">
      <c r="A441" s="1179"/>
      <c r="B441" s="1126"/>
      <c r="C441" s="1126"/>
      <c r="D441" s="1126"/>
      <c r="E441" s="1127"/>
      <c r="F441" s="577"/>
      <c r="G441" s="578"/>
      <c r="H441" s="578"/>
      <c r="I441" s="578"/>
      <c r="J441" s="578"/>
    </row>
    <row r="442" spans="1:10" ht="15.75">
      <c r="A442" s="1193" t="s">
        <v>1319</v>
      </c>
      <c r="B442" s="1193"/>
      <c r="C442" s="1193"/>
      <c r="D442" s="1193"/>
      <c r="E442" s="1193"/>
      <c r="F442" s="1193"/>
      <c r="G442" s="1193"/>
      <c r="H442" s="1193"/>
      <c r="I442" s="1193"/>
      <c r="J442" s="1193"/>
    </row>
    <row r="443" spans="1:10">
      <c r="A443" s="1194" t="s">
        <v>25</v>
      </c>
      <c r="B443" s="1195"/>
      <c r="C443" s="1195"/>
      <c r="D443" s="1195"/>
      <c r="E443" s="1195"/>
      <c r="F443" s="1195"/>
      <c r="G443" s="1195"/>
      <c r="H443" s="1195"/>
      <c r="I443" s="1195"/>
      <c r="J443" s="1196"/>
    </row>
    <row r="444" spans="1:10">
      <c r="A444" s="1181" t="s">
        <v>1320</v>
      </c>
      <c r="B444" s="1182"/>
      <c r="C444" s="1182"/>
      <c r="D444" s="1182"/>
      <c r="E444" s="1182"/>
      <c r="F444" s="1182"/>
      <c r="G444" s="1183"/>
      <c r="H444" s="1184"/>
      <c r="I444" s="1185"/>
      <c r="J444" s="1186"/>
    </row>
    <row r="445" spans="1:10">
      <c r="A445" s="1181" t="s">
        <v>30</v>
      </c>
      <c r="B445" s="1182"/>
      <c r="C445" s="1182"/>
      <c r="D445" s="1182"/>
      <c r="E445" s="1182"/>
      <c r="F445" s="1182"/>
      <c r="G445" s="1183"/>
      <c r="H445" s="1204"/>
      <c r="I445" s="1185"/>
      <c r="J445" s="1186"/>
    </row>
    <row r="446" spans="1:10">
      <c r="A446" s="1181" t="s">
        <v>1373</v>
      </c>
      <c r="B446" s="1182"/>
      <c r="C446" s="1182"/>
      <c r="D446" s="1182"/>
      <c r="E446" s="1182"/>
      <c r="F446" s="1182"/>
      <c r="G446" s="1183"/>
      <c r="H446" s="1187"/>
      <c r="I446" s="1188"/>
      <c r="J446" s="1189"/>
    </row>
    <row r="447" spans="1:10">
      <c r="A447" s="1181" t="s">
        <v>1374</v>
      </c>
      <c r="B447" s="1182"/>
      <c r="C447" s="1182"/>
      <c r="D447" s="1182"/>
      <c r="E447" s="1182"/>
      <c r="F447" s="1182"/>
      <c r="G447" s="1183"/>
      <c r="H447" s="1190"/>
      <c r="I447" s="1191"/>
      <c r="J447" s="1192"/>
    </row>
    <row r="448" spans="1:10">
      <c r="A448" s="1197"/>
      <c r="B448" s="1136"/>
      <c r="C448" s="1136"/>
      <c r="D448" s="1136"/>
      <c r="E448" s="1136"/>
      <c r="F448" s="1136"/>
      <c r="G448" s="1136"/>
      <c r="H448" s="1136"/>
      <c r="I448" s="1136"/>
      <c r="J448" s="1137"/>
    </row>
    <row r="449" spans="1:10">
      <c r="A449" s="1198"/>
      <c r="B449" s="1138"/>
      <c r="C449" s="1138"/>
      <c r="D449" s="1138"/>
      <c r="E449" s="1138"/>
      <c r="F449" s="1138"/>
      <c r="G449" s="1138"/>
      <c r="H449" s="1138"/>
      <c r="I449" s="1138"/>
      <c r="J449" s="1139"/>
    </row>
    <row r="450" spans="1:10">
      <c r="A450" s="1198"/>
      <c r="B450" s="1138"/>
      <c r="C450" s="1138"/>
      <c r="D450" s="1138"/>
      <c r="E450" s="1138"/>
      <c r="F450" s="1138"/>
      <c r="G450" s="1138"/>
      <c r="H450" s="1138"/>
      <c r="I450" s="1138"/>
      <c r="J450" s="1139"/>
    </row>
    <row r="451" spans="1:10">
      <c r="A451" s="1199"/>
      <c r="B451" s="1200"/>
      <c r="C451" s="1200"/>
      <c r="D451" s="1200"/>
      <c r="E451" s="1200"/>
      <c r="F451" s="1200"/>
      <c r="G451" s="1200"/>
      <c r="H451" s="1200"/>
      <c r="I451" s="1200"/>
      <c r="J451" s="1201"/>
    </row>
    <row r="452" spans="1:10">
      <c r="A452" s="1181" t="s">
        <v>65</v>
      </c>
      <c r="B452" s="1182"/>
      <c r="C452" s="1182"/>
      <c r="D452" s="1182"/>
      <c r="E452" s="1182"/>
      <c r="F452" s="1182"/>
      <c r="G452" s="1183"/>
      <c r="H452" s="1184"/>
      <c r="I452" s="1185"/>
      <c r="J452" s="1186"/>
    </row>
    <row r="453" spans="1:10" ht="25.5" customHeight="1">
      <c r="A453" s="1202" t="s">
        <v>1957</v>
      </c>
      <c r="B453" s="1202"/>
      <c r="C453" s="1202"/>
      <c r="D453" s="1202"/>
      <c r="E453" s="1202"/>
      <c r="F453" s="1202"/>
      <c r="G453" s="1202"/>
      <c r="H453" s="1202"/>
      <c r="I453" s="1202"/>
      <c r="J453" s="1202"/>
    </row>
    <row r="454" spans="1:10">
      <c r="A454" s="1194" t="s">
        <v>1321</v>
      </c>
      <c r="B454" s="1195"/>
      <c r="C454" s="1195"/>
      <c r="D454" s="1195"/>
      <c r="E454" s="1195"/>
      <c r="F454" s="1195"/>
      <c r="G454" s="1195"/>
      <c r="H454" s="1195"/>
      <c r="I454" s="1195"/>
      <c r="J454" s="1196"/>
    </row>
    <row r="455" spans="1:10">
      <c r="A455" s="1181" t="s">
        <v>1322</v>
      </c>
      <c r="B455" s="1182"/>
      <c r="C455" s="1182"/>
      <c r="D455" s="1182"/>
      <c r="E455" s="1182"/>
      <c r="F455" s="1182"/>
      <c r="G455" s="1183"/>
      <c r="H455" s="1184"/>
      <c r="I455" s="1185"/>
      <c r="J455" s="1186"/>
    </row>
    <row r="456" spans="1:10">
      <c r="A456" s="1181" t="s">
        <v>62</v>
      </c>
      <c r="B456" s="1182"/>
      <c r="C456" s="1182"/>
      <c r="D456" s="1182"/>
      <c r="E456" s="1182"/>
      <c r="F456" s="1182"/>
      <c r="G456" s="1183"/>
      <c r="H456" s="1184"/>
      <c r="I456" s="1185"/>
      <c r="J456" s="1186"/>
    </row>
    <row r="457" spans="1:10">
      <c r="A457" s="1181" t="s">
        <v>95</v>
      </c>
      <c r="B457" s="1182"/>
      <c r="C457" s="1182"/>
      <c r="D457" s="1182"/>
      <c r="E457" s="1182"/>
      <c r="F457" s="1182"/>
      <c r="G457" s="1183"/>
      <c r="H457" s="1184"/>
      <c r="I457" s="1185"/>
      <c r="J457" s="1186"/>
    </row>
    <row r="458" spans="1:10">
      <c r="A458" s="1181" t="s">
        <v>64</v>
      </c>
      <c r="B458" s="1182"/>
      <c r="C458" s="1182"/>
      <c r="D458" s="1182"/>
      <c r="E458" s="1182"/>
      <c r="F458" s="1182"/>
      <c r="G458" s="1183"/>
      <c r="H458" s="1184"/>
      <c r="I458" s="1185"/>
      <c r="J458" s="1186"/>
    </row>
    <row r="459" spans="1:10" ht="15.75">
      <c r="A459" s="1160" t="s">
        <v>1060</v>
      </c>
      <c r="B459" s="1161"/>
      <c r="C459" s="1161"/>
      <c r="D459" s="1161"/>
      <c r="E459" s="1161"/>
      <c r="F459" s="1161"/>
      <c r="G459" s="1161"/>
      <c r="H459" s="1161"/>
      <c r="I459" s="1161"/>
      <c r="J459" s="1162"/>
    </row>
    <row r="460" spans="1:10" ht="15.75">
      <c r="A460" s="1081" t="s">
        <v>1311</v>
      </c>
      <c r="B460" s="1082"/>
      <c r="C460" s="1082"/>
      <c r="D460" s="1082"/>
      <c r="E460" s="1082"/>
      <c r="F460" s="1082"/>
      <c r="G460" s="1082"/>
      <c r="H460" s="1082"/>
      <c r="I460" s="1082"/>
      <c r="J460" s="1083"/>
    </row>
    <row r="461" spans="1:10">
      <c r="A461" s="1084" t="s">
        <v>683</v>
      </c>
      <c r="B461" s="1085"/>
      <c r="C461" s="1088"/>
      <c r="D461" s="1088"/>
      <c r="E461" s="1088"/>
      <c r="F461" s="1085" t="s">
        <v>91</v>
      </c>
      <c r="G461" s="1085"/>
      <c r="H461" s="1086"/>
      <c r="I461" s="1086"/>
      <c r="J461" s="1163"/>
    </row>
    <row r="462" spans="1:10">
      <c r="A462" s="1084" t="s">
        <v>89</v>
      </c>
      <c r="B462" s="1085"/>
      <c r="C462" s="1088"/>
      <c r="D462" s="1088"/>
      <c r="E462" s="1088"/>
      <c r="F462" s="1085" t="s">
        <v>92</v>
      </c>
      <c r="G462" s="1085"/>
      <c r="H462" s="1086"/>
      <c r="I462" s="1086"/>
      <c r="J462" s="1163"/>
    </row>
    <row r="463" spans="1:10">
      <c r="A463" s="1084" t="s">
        <v>90</v>
      </c>
      <c r="B463" s="1085"/>
      <c r="C463" s="1090"/>
      <c r="D463" s="1090"/>
      <c r="E463" s="1090"/>
      <c r="F463" s="1085" t="s">
        <v>93</v>
      </c>
      <c r="G463" s="1085"/>
      <c r="H463" s="1086"/>
      <c r="I463" s="1086"/>
      <c r="J463" s="1163"/>
    </row>
    <row r="464" spans="1:10">
      <c r="A464" s="1084" t="s">
        <v>1302</v>
      </c>
      <c r="B464" s="1085"/>
      <c r="C464" s="1090"/>
      <c r="D464" s="1090"/>
      <c r="E464" s="1090"/>
      <c r="F464" s="1085" t="s">
        <v>15</v>
      </c>
      <c r="G464" s="1085"/>
      <c r="H464" s="1180"/>
      <c r="I464" s="1086"/>
      <c r="J464" s="1163"/>
    </row>
    <row r="465" spans="1:10">
      <c r="A465" s="1084" t="s">
        <v>1303</v>
      </c>
      <c r="B465" s="1085"/>
      <c r="C465" s="1090"/>
      <c r="D465" s="1090"/>
      <c r="E465" s="1090"/>
      <c r="F465" s="1085" t="s">
        <v>715</v>
      </c>
      <c r="G465" s="1085"/>
      <c r="H465" s="1158"/>
      <c r="I465" s="1158"/>
      <c r="J465" s="1159"/>
    </row>
    <row r="466" spans="1:10">
      <c r="A466" s="1084" t="s">
        <v>11</v>
      </c>
      <c r="B466" s="1085"/>
      <c r="C466" s="1090"/>
      <c r="D466" s="1090"/>
      <c r="E466" s="1090"/>
      <c r="F466" s="1171" t="s">
        <v>1324</v>
      </c>
      <c r="G466" s="1171"/>
      <c r="H466" s="1172"/>
      <c r="I466" s="1173"/>
      <c r="J466" s="1174"/>
    </row>
    <row r="467" spans="1:10">
      <c r="A467" s="1084" t="s">
        <v>13</v>
      </c>
      <c r="B467" s="1085"/>
      <c r="C467" s="1090"/>
      <c r="D467" s="1090"/>
      <c r="E467" s="1090"/>
      <c r="F467" s="1171"/>
      <c r="G467" s="1171"/>
      <c r="H467" s="1175"/>
      <c r="I467" s="1164"/>
      <c r="J467" s="1165"/>
    </row>
    <row r="468" spans="1:10">
      <c r="A468" s="1084" t="s">
        <v>14</v>
      </c>
      <c r="B468" s="1085"/>
      <c r="C468" s="1097"/>
      <c r="D468" s="1097"/>
      <c r="E468" s="1097"/>
      <c r="F468" s="1168"/>
      <c r="G468" s="1168"/>
      <c r="H468" s="1169"/>
      <c r="I468" s="1088"/>
      <c r="J468" s="1089"/>
    </row>
    <row r="469" spans="1:10">
      <c r="A469" s="568"/>
      <c r="B469" s="569"/>
      <c r="C469" s="569"/>
      <c r="D469" s="569"/>
      <c r="E469" s="569"/>
      <c r="F469" s="569"/>
      <c r="G469" s="569"/>
      <c r="H469" s="569"/>
      <c r="I469" s="569"/>
      <c r="J469" s="570"/>
    </row>
    <row r="470" spans="1:10" ht="15.75">
      <c r="A470" s="1081" t="s">
        <v>1312</v>
      </c>
      <c r="B470" s="1082"/>
      <c r="C470" s="1082"/>
      <c r="D470" s="1082"/>
      <c r="E470" s="1082"/>
      <c r="F470" s="1082"/>
      <c r="G470" s="1082"/>
      <c r="H470" s="1082"/>
      <c r="I470" s="1082"/>
      <c r="J470" s="1083"/>
    </row>
    <row r="471" spans="1:10">
      <c r="A471" s="1084" t="s">
        <v>1313</v>
      </c>
      <c r="B471" s="1085"/>
      <c r="C471" s="1170"/>
      <c r="D471" s="1088"/>
      <c r="E471" s="1088"/>
      <c r="F471" s="1085" t="s">
        <v>1314</v>
      </c>
      <c r="G471" s="1085"/>
      <c r="H471" s="1088"/>
      <c r="I471" s="1088"/>
      <c r="J471" s="1089"/>
    </row>
    <row r="472" spans="1:10">
      <c r="A472" s="1084"/>
      <c r="B472" s="1085"/>
      <c r="C472" s="1164" t="s">
        <v>108</v>
      </c>
      <c r="D472" s="1164"/>
      <c r="E472" s="1164"/>
      <c r="F472" s="1164"/>
      <c r="G472" s="1164"/>
      <c r="H472" s="1164"/>
      <c r="I472" s="1164"/>
      <c r="J472" s="1165"/>
    </row>
    <row r="473" spans="1:10">
      <c r="A473" s="1084" t="s">
        <v>1315</v>
      </c>
      <c r="B473" s="1085"/>
      <c r="C473" s="1088"/>
      <c r="D473" s="1088"/>
      <c r="E473" s="1088"/>
      <c r="F473" s="1085" t="s">
        <v>14</v>
      </c>
      <c r="G473" s="1085"/>
      <c r="H473" s="1166"/>
      <c r="I473" s="1166"/>
      <c r="J473" s="1167"/>
    </row>
    <row r="474" spans="1:10">
      <c r="A474" s="1084" t="s">
        <v>1302</v>
      </c>
      <c r="B474" s="1085"/>
      <c r="C474" s="1088"/>
      <c r="D474" s="1088"/>
      <c r="E474" s="1088"/>
      <c r="F474" s="1085" t="s">
        <v>12</v>
      </c>
      <c r="G474" s="1085"/>
      <c r="H474" s="1086"/>
      <c r="I474" s="1086"/>
      <c r="J474" s="1163"/>
    </row>
    <row r="475" spans="1:10">
      <c r="A475" s="1084" t="s">
        <v>1303</v>
      </c>
      <c r="B475" s="1085"/>
      <c r="C475" s="1088"/>
      <c r="D475" s="1088"/>
      <c r="E475" s="1088"/>
      <c r="F475" s="1085" t="s">
        <v>1019</v>
      </c>
      <c r="G475" s="1085"/>
      <c r="H475" s="1086"/>
      <c r="I475" s="1086"/>
      <c r="J475" s="1163"/>
    </row>
    <row r="476" spans="1:10">
      <c r="A476" s="1084" t="s">
        <v>11</v>
      </c>
      <c r="B476" s="1085"/>
      <c r="C476" s="1088"/>
      <c r="D476" s="1088"/>
      <c r="E476" s="1088"/>
      <c r="F476" s="1085" t="s">
        <v>15</v>
      </c>
      <c r="G476" s="1085"/>
      <c r="H476" s="1180"/>
      <c r="I476" s="1086"/>
      <c r="J476" s="1163"/>
    </row>
    <row r="477" spans="1:10">
      <c r="A477" s="1084" t="s">
        <v>13</v>
      </c>
      <c r="B477" s="1085"/>
      <c r="C477" s="1088"/>
      <c r="D477" s="1088"/>
      <c r="E477" s="1088"/>
      <c r="F477" s="569"/>
      <c r="G477" s="569"/>
      <c r="H477" s="569"/>
      <c r="I477" s="569"/>
      <c r="J477" s="570"/>
    </row>
    <row r="478" spans="1:10">
      <c r="A478" s="568"/>
      <c r="B478" s="569"/>
      <c r="C478" s="569"/>
      <c r="D478" s="569"/>
      <c r="E478" s="569"/>
      <c r="F478" s="569"/>
      <c r="G478" s="569"/>
      <c r="H478" s="569"/>
      <c r="I478" s="569"/>
      <c r="J478" s="570"/>
    </row>
    <row r="479" spans="1:10" ht="15.75">
      <c r="A479" s="1081" t="s">
        <v>1330</v>
      </c>
      <c r="B479" s="1082"/>
      <c r="C479" s="1082"/>
      <c r="D479" s="1082"/>
      <c r="E479" s="1082"/>
      <c r="F479" s="1082"/>
      <c r="G479" s="1082"/>
      <c r="H479" s="1082"/>
      <c r="I479" s="1082"/>
      <c r="J479" s="1083"/>
    </row>
    <row r="480" spans="1:10" ht="29.25" customHeight="1">
      <c r="A480" s="1176" t="s">
        <v>34</v>
      </c>
      <c r="B480" s="1177"/>
      <c r="C480" s="1177"/>
      <c r="D480" s="1177"/>
      <c r="E480" s="1178"/>
      <c r="F480" s="574" t="s">
        <v>35</v>
      </c>
      <c r="G480" s="575" t="s">
        <v>1316</v>
      </c>
      <c r="H480" s="575" t="s">
        <v>1317</v>
      </c>
      <c r="I480" s="576" t="s">
        <v>1318</v>
      </c>
      <c r="J480" s="576" t="s">
        <v>904</v>
      </c>
    </row>
    <row r="481" spans="1:10">
      <c r="A481" s="1179"/>
      <c r="B481" s="1126"/>
      <c r="C481" s="1126"/>
      <c r="D481" s="1126"/>
      <c r="E481" s="1127"/>
      <c r="F481" s="577"/>
      <c r="G481" s="578"/>
      <c r="H481" s="578"/>
      <c r="I481" s="578"/>
      <c r="J481" s="578"/>
    </row>
    <row r="482" spans="1:10">
      <c r="A482" s="1179"/>
      <c r="B482" s="1126"/>
      <c r="C482" s="1126"/>
      <c r="D482" s="1126"/>
      <c r="E482" s="1127"/>
      <c r="F482" s="577"/>
      <c r="G482" s="578"/>
      <c r="H482" s="578"/>
      <c r="I482" s="578"/>
      <c r="J482" s="578"/>
    </row>
    <row r="483" spans="1:10">
      <c r="A483" s="1179"/>
      <c r="B483" s="1126"/>
      <c r="C483" s="1126"/>
      <c r="D483" s="1126"/>
      <c r="E483" s="1127"/>
      <c r="F483" s="577"/>
      <c r="G483" s="578"/>
      <c r="H483" s="578"/>
      <c r="I483" s="578"/>
      <c r="J483" s="578"/>
    </row>
    <row r="484" spans="1:10">
      <c r="A484" s="1179"/>
      <c r="B484" s="1126"/>
      <c r="C484" s="1126"/>
      <c r="D484" s="1126"/>
      <c r="E484" s="1127"/>
      <c r="F484" s="577"/>
      <c r="G484" s="578"/>
      <c r="H484" s="578"/>
      <c r="I484" s="578"/>
      <c r="J484" s="578"/>
    </row>
    <row r="485" spans="1:10">
      <c r="A485" s="1179"/>
      <c r="B485" s="1126"/>
      <c r="C485" s="1126"/>
      <c r="D485" s="1126"/>
      <c r="E485" s="1127"/>
      <c r="F485" s="577"/>
      <c r="G485" s="578"/>
      <c r="H485" s="578"/>
      <c r="I485" s="578"/>
      <c r="J485" s="578"/>
    </row>
    <row r="486" spans="1:10">
      <c r="A486" s="1179"/>
      <c r="B486" s="1126"/>
      <c r="C486" s="1126"/>
      <c r="D486" s="1126"/>
      <c r="E486" s="1127"/>
      <c r="F486" s="577"/>
      <c r="G486" s="578"/>
      <c r="H486" s="578"/>
      <c r="I486" s="578"/>
      <c r="J486" s="578"/>
    </row>
    <row r="487" spans="1:10">
      <c r="A487" s="1179"/>
      <c r="B487" s="1126"/>
      <c r="C487" s="1126"/>
      <c r="D487" s="1126"/>
      <c r="E487" s="1127"/>
      <c r="F487" s="577"/>
      <c r="G487" s="578"/>
      <c r="H487" s="578"/>
      <c r="I487" s="578"/>
      <c r="J487" s="578"/>
    </row>
    <row r="488" spans="1:10">
      <c r="A488" s="1179"/>
      <c r="B488" s="1126"/>
      <c r="C488" s="1126"/>
      <c r="D488" s="1126"/>
      <c r="E488" s="1127"/>
      <c r="F488" s="577"/>
      <c r="G488" s="578"/>
      <c r="H488" s="578"/>
      <c r="I488" s="578"/>
      <c r="J488" s="578"/>
    </row>
    <row r="489" spans="1:10">
      <c r="A489" s="1179"/>
      <c r="B489" s="1126"/>
      <c r="C489" s="1126"/>
      <c r="D489" s="1126"/>
      <c r="E489" s="1127"/>
      <c r="F489" s="577"/>
      <c r="G489" s="578"/>
      <c r="H489" s="578"/>
      <c r="I489" s="578"/>
      <c r="J489" s="578"/>
    </row>
    <row r="490" spans="1:10">
      <c r="A490" s="1179"/>
      <c r="B490" s="1126"/>
      <c r="C490" s="1126"/>
      <c r="D490" s="1126"/>
      <c r="E490" s="1127"/>
      <c r="F490" s="577"/>
      <c r="G490" s="578"/>
      <c r="H490" s="578"/>
      <c r="I490" s="578"/>
      <c r="J490" s="578"/>
    </row>
    <row r="491" spans="1:10">
      <c r="A491" s="1179"/>
      <c r="B491" s="1126"/>
      <c r="C491" s="1126"/>
      <c r="D491" s="1126"/>
      <c r="E491" s="1127"/>
      <c r="F491" s="577"/>
      <c r="G491" s="578"/>
      <c r="H491" s="578"/>
      <c r="I491" s="578"/>
      <c r="J491" s="578"/>
    </row>
    <row r="492" spans="1:10">
      <c r="A492" s="1179"/>
      <c r="B492" s="1126"/>
      <c r="C492" s="1126"/>
      <c r="D492" s="1126"/>
      <c r="E492" s="1127"/>
      <c r="F492" s="577"/>
      <c r="G492" s="578"/>
      <c r="H492" s="578"/>
      <c r="I492" s="578"/>
      <c r="J492" s="578"/>
    </row>
    <row r="493" spans="1:10">
      <c r="A493" s="1179"/>
      <c r="B493" s="1126"/>
      <c r="C493" s="1126"/>
      <c r="D493" s="1126"/>
      <c r="E493" s="1127"/>
      <c r="F493" s="577"/>
      <c r="G493" s="578"/>
      <c r="H493" s="578"/>
      <c r="I493" s="578"/>
      <c r="J493" s="578"/>
    </row>
    <row r="494" spans="1:10">
      <c r="A494" s="1179"/>
      <c r="B494" s="1126"/>
      <c r="C494" s="1126"/>
      <c r="D494" s="1126"/>
      <c r="E494" s="1127"/>
      <c r="F494" s="577"/>
      <c r="G494" s="578"/>
      <c r="H494" s="578"/>
      <c r="I494" s="578"/>
      <c r="J494" s="578"/>
    </row>
    <row r="495" spans="1:10">
      <c r="A495" s="1179"/>
      <c r="B495" s="1126"/>
      <c r="C495" s="1126"/>
      <c r="D495" s="1126"/>
      <c r="E495" s="1127"/>
      <c r="F495" s="577"/>
      <c r="G495" s="578"/>
      <c r="H495" s="578"/>
      <c r="I495" s="578"/>
      <c r="J495" s="578"/>
    </row>
    <row r="496" spans="1:10">
      <c r="A496" s="1179"/>
      <c r="B496" s="1126"/>
      <c r="C496" s="1126"/>
      <c r="D496" s="1126"/>
      <c r="E496" s="1127"/>
      <c r="F496" s="577"/>
      <c r="G496" s="578"/>
      <c r="H496" s="578"/>
      <c r="I496" s="578"/>
      <c r="J496" s="578"/>
    </row>
    <row r="497" spans="1:10">
      <c r="A497" s="1179"/>
      <c r="B497" s="1126"/>
      <c r="C497" s="1126"/>
      <c r="D497" s="1126"/>
      <c r="E497" s="1127"/>
      <c r="F497" s="577"/>
      <c r="G497" s="578"/>
      <c r="H497" s="578"/>
      <c r="I497" s="578"/>
      <c r="J497" s="578"/>
    </row>
    <row r="498" spans="1:10">
      <c r="A498" s="1179"/>
      <c r="B498" s="1126"/>
      <c r="C498" s="1126"/>
      <c r="D498" s="1126"/>
      <c r="E498" s="1127"/>
      <c r="F498" s="577"/>
      <c r="G498" s="578"/>
      <c r="H498" s="578"/>
      <c r="I498" s="578"/>
      <c r="J498" s="578"/>
    </row>
    <row r="499" spans="1:10">
      <c r="A499" s="1179"/>
      <c r="B499" s="1126"/>
      <c r="C499" s="1126"/>
      <c r="D499" s="1126"/>
      <c r="E499" s="1127"/>
      <c r="F499" s="577"/>
      <c r="G499" s="578"/>
      <c r="H499" s="578"/>
      <c r="I499" s="578"/>
      <c r="J499" s="578"/>
    </row>
    <row r="500" spans="1:10">
      <c r="A500" s="1179"/>
      <c r="B500" s="1126"/>
      <c r="C500" s="1126"/>
      <c r="D500" s="1126"/>
      <c r="E500" s="1127"/>
      <c r="F500" s="577"/>
      <c r="G500" s="578"/>
      <c r="H500" s="578"/>
      <c r="I500" s="578"/>
      <c r="J500" s="578"/>
    </row>
    <row r="501" spans="1:10">
      <c r="A501" s="1179"/>
      <c r="B501" s="1126"/>
      <c r="C501" s="1126"/>
      <c r="D501" s="1126"/>
      <c r="E501" s="1127"/>
      <c r="F501" s="577"/>
      <c r="G501" s="578"/>
      <c r="H501" s="578"/>
      <c r="I501" s="578"/>
      <c r="J501" s="578"/>
    </row>
    <row r="502" spans="1:10">
      <c r="A502" s="1179"/>
      <c r="B502" s="1126"/>
      <c r="C502" s="1126"/>
      <c r="D502" s="1126"/>
      <c r="E502" s="1127"/>
      <c r="F502" s="577"/>
      <c r="G502" s="578"/>
      <c r="H502" s="578"/>
      <c r="I502" s="578"/>
      <c r="J502" s="578"/>
    </row>
    <row r="503" spans="1:10">
      <c r="A503" s="1179"/>
      <c r="B503" s="1126"/>
      <c r="C503" s="1126"/>
      <c r="D503" s="1126"/>
      <c r="E503" s="1127"/>
      <c r="F503" s="577"/>
      <c r="G503" s="578"/>
      <c r="H503" s="578"/>
      <c r="I503" s="578"/>
      <c r="J503" s="578"/>
    </row>
    <row r="504" spans="1:10">
      <c r="A504" s="1179"/>
      <c r="B504" s="1126"/>
      <c r="C504" s="1126"/>
      <c r="D504" s="1126"/>
      <c r="E504" s="1127"/>
      <c r="F504" s="577"/>
      <c r="G504" s="578"/>
      <c r="H504" s="578"/>
      <c r="I504" s="578"/>
      <c r="J504" s="578"/>
    </row>
    <row r="505" spans="1:10" ht="15.75">
      <c r="A505" s="1081" t="s">
        <v>1331</v>
      </c>
      <c r="B505" s="1082"/>
      <c r="C505" s="1082"/>
      <c r="D505" s="1082"/>
      <c r="E505" s="1082"/>
      <c r="F505" s="1082"/>
      <c r="G505" s="1082"/>
      <c r="H505" s="1082"/>
      <c r="I505" s="1082"/>
      <c r="J505" s="1083"/>
    </row>
    <row r="506" spans="1:10" ht="30" customHeight="1">
      <c r="A506" s="1176" t="s">
        <v>1332</v>
      </c>
      <c r="B506" s="1177"/>
      <c r="C506" s="1177"/>
      <c r="D506" s="1177"/>
      <c r="E506" s="1178"/>
      <c r="F506" s="574" t="s">
        <v>35</v>
      </c>
      <c r="G506" s="575" t="s">
        <v>1316</v>
      </c>
      <c r="H506" s="575" t="s">
        <v>1317</v>
      </c>
      <c r="I506" s="576" t="s">
        <v>1318</v>
      </c>
      <c r="J506" s="576" t="s">
        <v>904</v>
      </c>
    </row>
    <row r="507" spans="1:10">
      <c r="A507" s="1179"/>
      <c r="B507" s="1126"/>
      <c r="C507" s="1126"/>
      <c r="D507" s="1126"/>
      <c r="E507" s="1127"/>
      <c r="F507" s="577"/>
      <c r="G507" s="578"/>
      <c r="H507" s="578"/>
      <c r="I507" s="578"/>
      <c r="J507" s="578"/>
    </row>
    <row r="508" spans="1:10">
      <c r="A508" s="1179"/>
      <c r="B508" s="1126"/>
      <c r="C508" s="1126"/>
      <c r="D508" s="1126"/>
      <c r="E508" s="1127"/>
      <c r="F508" s="577"/>
      <c r="G508" s="578"/>
      <c r="H508" s="578"/>
      <c r="I508" s="578"/>
      <c r="J508" s="578"/>
    </row>
    <row r="509" spans="1:10">
      <c r="A509" s="1179"/>
      <c r="B509" s="1126"/>
      <c r="C509" s="1126"/>
      <c r="D509" s="1126"/>
      <c r="E509" s="1127"/>
      <c r="F509" s="577"/>
      <c r="G509" s="578"/>
      <c r="H509" s="578"/>
      <c r="I509" s="578"/>
      <c r="J509" s="578"/>
    </row>
    <row r="510" spans="1:10">
      <c r="A510" s="1179"/>
      <c r="B510" s="1126"/>
      <c r="C510" s="1126"/>
      <c r="D510" s="1126"/>
      <c r="E510" s="1127"/>
      <c r="F510" s="577"/>
      <c r="G510" s="578"/>
      <c r="H510" s="578"/>
      <c r="I510" s="578"/>
      <c r="J510" s="578"/>
    </row>
    <row r="511" spans="1:10">
      <c r="A511" s="1179"/>
      <c r="B511" s="1126"/>
      <c r="C511" s="1126"/>
      <c r="D511" s="1126"/>
      <c r="E511" s="1127"/>
      <c r="F511" s="577"/>
      <c r="G511" s="578"/>
      <c r="H511" s="578"/>
      <c r="I511" s="578"/>
      <c r="J511" s="578"/>
    </row>
    <row r="512" spans="1:10">
      <c r="A512" s="1179"/>
      <c r="B512" s="1126"/>
      <c r="C512" s="1126"/>
      <c r="D512" s="1126"/>
      <c r="E512" s="1127"/>
      <c r="F512" s="577"/>
      <c r="G512" s="578"/>
      <c r="H512" s="578"/>
      <c r="I512" s="578"/>
      <c r="J512" s="578"/>
    </row>
    <row r="513" spans="1:10">
      <c r="A513" s="1179"/>
      <c r="B513" s="1126"/>
      <c r="C513" s="1126"/>
      <c r="D513" s="1126"/>
      <c r="E513" s="1127"/>
      <c r="F513" s="577"/>
      <c r="G513" s="578"/>
      <c r="H513" s="578"/>
      <c r="I513" s="578"/>
      <c r="J513" s="578"/>
    </row>
    <row r="514" spans="1:10">
      <c r="A514" s="1179"/>
      <c r="B514" s="1126"/>
      <c r="C514" s="1126"/>
      <c r="D514" s="1126"/>
      <c r="E514" s="1127"/>
      <c r="F514" s="577"/>
      <c r="G514" s="578"/>
      <c r="H514" s="578"/>
      <c r="I514" s="578"/>
      <c r="J514" s="578"/>
    </row>
    <row r="515" spans="1:10">
      <c r="A515" s="1179"/>
      <c r="B515" s="1126"/>
      <c r="C515" s="1126"/>
      <c r="D515" s="1126"/>
      <c r="E515" s="1127"/>
      <c r="F515" s="577"/>
      <c r="G515" s="578"/>
      <c r="H515" s="578"/>
      <c r="I515" s="578"/>
      <c r="J515" s="578"/>
    </row>
    <row r="516" spans="1:10">
      <c r="A516" s="1179"/>
      <c r="B516" s="1126"/>
      <c r="C516" s="1126"/>
      <c r="D516" s="1126"/>
      <c r="E516" s="1127"/>
      <c r="F516" s="577"/>
      <c r="G516" s="578"/>
      <c r="H516" s="578"/>
      <c r="I516" s="578"/>
      <c r="J516" s="578"/>
    </row>
    <row r="517" spans="1:10">
      <c r="A517" s="1179"/>
      <c r="B517" s="1126"/>
      <c r="C517" s="1126"/>
      <c r="D517" s="1126"/>
      <c r="E517" s="1127"/>
      <c r="F517" s="577"/>
      <c r="G517" s="578"/>
      <c r="H517" s="578"/>
      <c r="I517" s="578"/>
      <c r="J517" s="578"/>
    </row>
    <row r="518" spans="1:10">
      <c r="A518" s="1179"/>
      <c r="B518" s="1126"/>
      <c r="C518" s="1126"/>
      <c r="D518" s="1126"/>
      <c r="E518" s="1127"/>
      <c r="F518" s="577"/>
      <c r="G518" s="578"/>
      <c r="H518" s="578"/>
      <c r="I518" s="578"/>
      <c r="J518" s="578"/>
    </row>
    <row r="519" spans="1:10">
      <c r="A519" s="1179"/>
      <c r="B519" s="1126"/>
      <c r="C519" s="1126"/>
      <c r="D519" s="1126"/>
      <c r="E519" s="1127"/>
      <c r="F519" s="577"/>
      <c r="G519" s="578"/>
      <c r="H519" s="578"/>
      <c r="I519" s="578"/>
      <c r="J519" s="578"/>
    </row>
    <row r="520" spans="1:10">
      <c r="A520" s="1179"/>
      <c r="B520" s="1126"/>
      <c r="C520" s="1126"/>
      <c r="D520" s="1126"/>
      <c r="E520" s="1127"/>
      <c r="F520" s="577"/>
      <c r="G520" s="578"/>
      <c r="H520" s="578"/>
      <c r="I520" s="578"/>
      <c r="J520" s="578"/>
    </row>
    <row r="521" spans="1:10">
      <c r="A521" s="1179"/>
      <c r="B521" s="1126"/>
      <c r="C521" s="1126"/>
      <c r="D521" s="1126"/>
      <c r="E521" s="1127"/>
      <c r="F521" s="577"/>
      <c r="G521" s="578"/>
      <c r="H521" s="578"/>
      <c r="I521" s="578"/>
      <c r="J521" s="578"/>
    </row>
    <row r="522" spans="1:10">
      <c r="A522" s="1179"/>
      <c r="B522" s="1126"/>
      <c r="C522" s="1126"/>
      <c r="D522" s="1126"/>
      <c r="E522" s="1127"/>
      <c r="F522" s="577"/>
      <c r="G522" s="578"/>
      <c r="H522" s="578"/>
      <c r="I522" s="578"/>
      <c r="J522" s="578"/>
    </row>
    <row r="523" spans="1:10">
      <c r="A523" s="1179"/>
      <c r="B523" s="1126"/>
      <c r="C523" s="1126"/>
      <c r="D523" s="1126"/>
      <c r="E523" s="1127"/>
      <c r="F523" s="577"/>
      <c r="G523" s="578"/>
      <c r="H523" s="578"/>
      <c r="I523" s="578"/>
      <c r="J523" s="578"/>
    </row>
    <row r="524" spans="1:10">
      <c r="A524" s="1179"/>
      <c r="B524" s="1126"/>
      <c r="C524" s="1126"/>
      <c r="D524" s="1126"/>
      <c r="E524" s="1127"/>
      <c r="F524" s="577"/>
      <c r="G524" s="578"/>
      <c r="H524" s="578"/>
      <c r="I524" s="578"/>
      <c r="J524" s="578"/>
    </row>
    <row r="525" spans="1:10">
      <c r="A525" s="1179"/>
      <c r="B525" s="1126"/>
      <c r="C525" s="1126"/>
      <c r="D525" s="1126"/>
      <c r="E525" s="1127"/>
      <c r="F525" s="577"/>
      <c r="G525" s="578"/>
      <c r="H525" s="578"/>
      <c r="I525" s="578"/>
      <c r="J525" s="578"/>
    </row>
    <row r="526" spans="1:10">
      <c r="A526" s="1179"/>
      <c r="B526" s="1126"/>
      <c r="C526" s="1126"/>
      <c r="D526" s="1126"/>
      <c r="E526" s="1127"/>
      <c r="F526" s="577"/>
      <c r="G526" s="578"/>
      <c r="H526" s="578"/>
      <c r="I526" s="578"/>
      <c r="J526" s="578"/>
    </row>
    <row r="527" spans="1:10">
      <c r="A527" s="1179"/>
      <c r="B527" s="1126"/>
      <c r="C527" s="1126"/>
      <c r="D527" s="1126"/>
      <c r="E527" s="1127"/>
      <c r="F527" s="577"/>
      <c r="G527" s="578"/>
      <c r="H527" s="578"/>
      <c r="I527" s="578"/>
      <c r="J527" s="578"/>
    </row>
    <row r="528" spans="1:10">
      <c r="A528" s="1179"/>
      <c r="B528" s="1126"/>
      <c r="C528" s="1126"/>
      <c r="D528" s="1126"/>
      <c r="E528" s="1127"/>
      <c r="F528" s="577"/>
      <c r="G528" s="578"/>
      <c r="H528" s="578"/>
      <c r="I528" s="578"/>
      <c r="J528" s="578"/>
    </row>
    <row r="529" spans="1:10">
      <c r="A529" s="1179"/>
      <c r="B529" s="1126"/>
      <c r="C529" s="1126"/>
      <c r="D529" s="1126"/>
      <c r="E529" s="1127"/>
      <c r="F529" s="577"/>
      <c r="G529" s="578"/>
      <c r="H529" s="578"/>
      <c r="I529" s="578"/>
      <c r="J529" s="578"/>
    </row>
    <row r="530" spans="1:10">
      <c r="A530" s="1179"/>
      <c r="B530" s="1126"/>
      <c r="C530" s="1126"/>
      <c r="D530" s="1126"/>
      <c r="E530" s="1127"/>
      <c r="F530" s="577"/>
      <c r="G530" s="578"/>
      <c r="H530" s="578"/>
      <c r="I530" s="578"/>
      <c r="J530" s="578"/>
    </row>
    <row r="531" spans="1:10" ht="15.75">
      <c r="A531" s="1193" t="s">
        <v>1319</v>
      </c>
      <c r="B531" s="1193"/>
      <c r="C531" s="1193"/>
      <c r="D531" s="1193"/>
      <c r="E531" s="1193"/>
      <c r="F531" s="1193"/>
      <c r="G531" s="1193"/>
      <c r="H531" s="1193"/>
      <c r="I531" s="1193"/>
      <c r="J531" s="1193"/>
    </row>
    <row r="532" spans="1:10">
      <c r="A532" s="1194" t="s">
        <v>25</v>
      </c>
      <c r="B532" s="1195"/>
      <c r="C532" s="1195"/>
      <c r="D532" s="1195"/>
      <c r="E532" s="1195"/>
      <c r="F532" s="1195"/>
      <c r="G532" s="1195"/>
      <c r="H532" s="1195"/>
      <c r="I532" s="1195"/>
      <c r="J532" s="1196"/>
    </row>
    <row r="533" spans="1:10">
      <c r="A533" s="1181" t="s">
        <v>1320</v>
      </c>
      <c r="B533" s="1182"/>
      <c r="C533" s="1182"/>
      <c r="D533" s="1182"/>
      <c r="E533" s="1182"/>
      <c r="F533" s="1182"/>
      <c r="G533" s="1183"/>
      <c r="H533" s="1184"/>
      <c r="I533" s="1185"/>
      <c r="J533" s="1186"/>
    </row>
    <row r="534" spans="1:10">
      <c r="A534" s="1181" t="s">
        <v>30</v>
      </c>
      <c r="B534" s="1182"/>
      <c r="C534" s="1182"/>
      <c r="D534" s="1182"/>
      <c r="E534" s="1182"/>
      <c r="F534" s="1182"/>
      <c r="G534" s="1183"/>
      <c r="H534" s="1204"/>
      <c r="I534" s="1185"/>
      <c r="J534" s="1186"/>
    </row>
    <row r="535" spans="1:10">
      <c r="A535" s="1181" t="s">
        <v>1373</v>
      </c>
      <c r="B535" s="1182"/>
      <c r="C535" s="1182"/>
      <c r="D535" s="1182"/>
      <c r="E535" s="1182"/>
      <c r="F535" s="1182"/>
      <c r="G535" s="1183"/>
      <c r="H535" s="1187"/>
      <c r="I535" s="1188"/>
      <c r="J535" s="1189"/>
    </row>
    <row r="536" spans="1:10">
      <c r="A536" s="1181" t="s">
        <v>1374</v>
      </c>
      <c r="B536" s="1182"/>
      <c r="C536" s="1182"/>
      <c r="D536" s="1182"/>
      <c r="E536" s="1182"/>
      <c r="F536" s="1182"/>
      <c r="G536" s="1183"/>
      <c r="H536" s="1190"/>
      <c r="I536" s="1191"/>
      <c r="J536" s="1192"/>
    </row>
    <row r="537" spans="1:10">
      <c r="A537" s="1197"/>
      <c r="B537" s="1136"/>
      <c r="C537" s="1136"/>
      <c r="D537" s="1136"/>
      <c r="E537" s="1136"/>
      <c r="F537" s="1136"/>
      <c r="G537" s="1136"/>
      <c r="H537" s="1136"/>
      <c r="I537" s="1136"/>
      <c r="J537" s="1137"/>
    </row>
    <row r="538" spans="1:10">
      <c r="A538" s="1198"/>
      <c r="B538" s="1138"/>
      <c r="C538" s="1138"/>
      <c r="D538" s="1138"/>
      <c r="E538" s="1138"/>
      <c r="F538" s="1138"/>
      <c r="G538" s="1138"/>
      <c r="H538" s="1138"/>
      <c r="I538" s="1138"/>
      <c r="J538" s="1139"/>
    </row>
    <row r="539" spans="1:10">
      <c r="A539" s="1198"/>
      <c r="B539" s="1138"/>
      <c r="C539" s="1138"/>
      <c r="D539" s="1138"/>
      <c r="E539" s="1138"/>
      <c r="F539" s="1138"/>
      <c r="G539" s="1138"/>
      <c r="H539" s="1138"/>
      <c r="I539" s="1138"/>
      <c r="J539" s="1139"/>
    </row>
    <row r="540" spans="1:10">
      <c r="A540" s="1199"/>
      <c r="B540" s="1200"/>
      <c r="C540" s="1200"/>
      <c r="D540" s="1200"/>
      <c r="E540" s="1200"/>
      <c r="F540" s="1200"/>
      <c r="G540" s="1200"/>
      <c r="H540" s="1200"/>
      <c r="I540" s="1200"/>
      <c r="J540" s="1201"/>
    </row>
    <row r="541" spans="1:10">
      <c r="A541" s="1181" t="s">
        <v>65</v>
      </c>
      <c r="B541" s="1182"/>
      <c r="C541" s="1182"/>
      <c r="D541" s="1182"/>
      <c r="E541" s="1182"/>
      <c r="F541" s="1182"/>
      <c r="G541" s="1183"/>
      <c r="H541" s="1184"/>
      <c r="I541" s="1185"/>
      <c r="J541" s="1186"/>
    </row>
    <row r="542" spans="1:10" ht="25.5" customHeight="1">
      <c r="A542" s="1202" t="s">
        <v>1957</v>
      </c>
      <c r="B542" s="1202"/>
      <c r="C542" s="1202"/>
      <c r="D542" s="1202"/>
      <c r="E542" s="1202"/>
      <c r="F542" s="1202"/>
      <c r="G542" s="1202"/>
      <c r="H542" s="1202"/>
      <c r="I542" s="1202"/>
      <c r="J542" s="1202"/>
    </row>
    <row r="543" spans="1:10">
      <c r="A543" s="1194" t="s">
        <v>1321</v>
      </c>
      <c r="B543" s="1195"/>
      <c r="C543" s="1195"/>
      <c r="D543" s="1195"/>
      <c r="E543" s="1195"/>
      <c r="F543" s="1195"/>
      <c r="G543" s="1195"/>
      <c r="H543" s="1195"/>
      <c r="I543" s="1195"/>
      <c r="J543" s="1196"/>
    </row>
    <row r="544" spans="1:10">
      <c r="A544" s="1181" t="s">
        <v>902</v>
      </c>
      <c r="B544" s="1182"/>
      <c r="C544" s="1203" t="str">
        <f ca="1">IF(INDIRECT("'Sales Order Form 3'!$K$71")="","",INDIRECT("'Sales Order Form 3'!$K$71"))</f>
        <v>Online</v>
      </c>
      <c r="D544" s="1182"/>
      <c r="E544" s="1182"/>
      <c r="F544" s="1182"/>
      <c r="G544" s="1183"/>
      <c r="H544" s="1184"/>
      <c r="I544" s="1185"/>
      <c r="J544" s="1186"/>
    </row>
    <row r="545" spans="1:10">
      <c r="A545" s="1181" t="s">
        <v>62</v>
      </c>
      <c r="B545" s="1182"/>
      <c r="C545" s="1182"/>
      <c r="D545" s="1182"/>
      <c r="E545" s="1182"/>
      <c r="F545" s="1182"/>
      <c r="G545" s="1183"/>
      <c r="H545" s="1184"/>
      <c r="I545" s="1185"/>
      <c r="J545" s="1186"/>
    </row>
    <row r="546" spans="1:10">
      <c r="A546" s="1181" t="s">
        <v>95</v>
      </c>
      <c r="B546" s="1182"/>
      <c r="C546" s="1182"/>
      <c r="D546" s="1182"/>
      <c r="E546" s="1182"/>
      <c r="F546" s="1182"/>
      <c r="G546" s="1183"/>
      <c r="H546" s="1184"/>
      <c r="I546" s="1185"/>
      <c r="J546" s="1186"/>
    </row>
    <row r="547" spans="1:10">
      <c r="A547" s="1181" t="s">
        <v>64</v>
      </c>
      <c r="B547" s="1182"/>
      <c r="C547" s="1182"/>
      <c r="D547" s="1182"/>
      <c r="E547" s="1182"/>
      <c r="F547" s="1182"/>
      <c r="G547" s="1183"/>
      <c r="H547" s="1184"/>
      <c r="I547" s="1185"/>
      <c r="J547" s="1186"/>
    </row>
    <row r="548" spans="1:10" ht="15.75">
      <c r="A548" s="1160" t="s">
        <v>1060</v>
      </c>
      <c r="B548" s="1161"/>
      <c r="C548" s="1161"/>
      <c r="D548" s="1161"/>
      <c r="E548" s="1161"/>
      <c r="F548" s="1161"/>
      <c r="G548" s="1161"/>
      <c r="H548" s="1161"/>
      <c r="I548" s="1161"/>
      <c r="J548" s="1162"/>
    </row>
    <row r="549" spans="1:10" ht="15.75">
      <c r="A549" s="1081" t="s">
        <v>1311</v>
      </c>
      <c r="B549" s="1082"/>
      <c r="C549" s="1082"/>
      <c r="D549" s="1082"/>
      <c r="E549" s="1082"/>
      <c r="F549" s="1082"/>
      <c r="G549" s="1082"/>
      <c r="H549" s="1082"/>
      <c r="I549" s="1082"/>
      <c r="J549" s="1083"/>
    </row>
    <row r="550" spans="1:10">
      <c r="A550" s="1084" t="s">
        <v>683</v>
      </c>
      <c r="B550" s="1085"/>
      <c r="C550" s="1088"/>
      <c r="D550" s="1088"/>
      <c r="E550" s="1088"/>
      <c r="F550" s="1085" t="s">
        <v>91</v>
      </c>
      <c r="G550" s="1085"/>
      <c r="H550" s="1086"/>
      <c r="I550" s="1086"/>
      <c r="J550" s="1163"/>
    </row>
    <row r="551" spans="1:10">
      <c r="A551" s="1084" t="s">
        <v>89</v>
      </c>
      <c r="B551" s="1085"/>
      <c r="C551" s="1088"/>
      <c r="D551" s="1088"/>
      <c r="E551" s="1088"/>
      <c r="F551" s="1085" t="s">
        <v>92</v>
      </c>
      <c r="G551" s="1085"/>
      <c r="H551" s="1086"/>
      <c r="I551" s="1086"/>
      <c r="J551" s="1163"/>
    </row>
    <row r="552" spans="1:10">
      <c r="A552" s="1084" t="s">
        <v>90</v>
      </c>
      <c r="B552" s="1085"/>
      <c r="C552" s="1090"/>
      <c r="D552" s="1090"/>
      <c r="E552" s="1090"/>
      <c r="F552" s="1085" t="s">
        <v>93</v>
      </c>
      <c r="G552" s="1085"/>
      <c r="H552" s="1086"/>
      <c r="I552" s="1086"/>
      <c r="J552" s="1163"/>
    </row>
    <row r="553" spans="1:10">
      <c r="A553" s="1084" t="s">
        <v>1302</v>
      </c>
      <c r="B553" s="1085"/>
      <c r="C553" s="1090"/>
      <c r="D553" s="1090"/>
      <c r="E553" s="1090"/>
      <c r="F553" s="1085" t="s">
        <v>15</v>
      </c>
      <c r="G553" s="1085"/>
      <c r="H553" s="1180"/>
      <c r="I553" s="1086"/>
      <c r="J553" s="1163"/>
    </row>
    <row r="554" spans="1:10">
      <c r="A554" s="1084" t="s">
        <v>1303</v>
      </c>
      <c r="B554" s="1085"/>
      <c r="C554" s="1090"/>
      <c r="D554" s="1090"/>
      <c r="E554" s="1090"/>
      <c r="F554" s="1085" t="s">
        <v>715</v>
      </c>
      <c r="G554" s="1085"/>
      <c r="H554" s="1158"/>
      <c r="I554" s="1158"/>
      <c r="J554" s="1159"/>
    </row>
    <row r="555" spans="1:10">
      <c r="A555" s="1084" t="s">
        <v>11</v>
      </c>
      <c r="B555" s="1085"/>
      <c r="C555" s="1090"/>
      <c r="D555" s="1090"/>
      <c r="E555" s="1090"/>
      <c r="F555" s="1171" t="s">
        <v>1324</v>
      </c>
      <c r="G555" s="1171"/>
      <c r="H555" s="1172"/>
      <c r="I555" s="1173"/>
      <c r="J555" s="1174"/>
    </row>
    <row r="556" spans="1:10">
      <c r="A556" s="1084" t="s">
        <v>13</v>
      </c>
      <c r="B556" s="1085"/>
      <c r="C556" s="1090"/>
      <c r="D556" s="1090"/>
      <c r="E556" s="1090"/>
      <c r="F556" s="1171"/>
      <c r="G556" s="1171"/>
      <c r="H556" s="1175"/>
      <c r="I556" s="1164"/>
      <c r="J556" s="1165"/>
    </row>
    <row r="557" spans="1:10">
      <c r="A557" s="1084" t="s">
        <v>14</v>
      </c>
      <c r="B557" s="1085"/>
      <c r="C557" s="1097"/>
      <c r="D557" s="1097"/>
      <c r="E557" s="1097"/>
      <c r="F557" s="1168"/>
      <c r="G557" s="1168"/>
      <c r="H557" s="1169"/>
      <c r="I557" s="1088"/>
      <c r="J557" s="1089"/>
    </row>
    <row r="558" spans="1:10">
      <c r="A558" s="568"/>
      <c r="B558" s="569"/>
      <c r="C558" s="569"/>
      <c r="D558" s="569"/>
      <c r="E558" s="569"/>
      <c r="F558" s="569"/>
      <c r="G558" s="569"/>
      <c r="H558" s="569"/>
      <c r="I558" s="569"/>
      <c r="J558" s="570"/>
    </row>
    <row r="559" spans="1:10" ht="15.75">
      <c r="A559" s="1081" t="s">
        <v>1312</v>
      </c>
      <c r="B559" s="1082"/>
      <c r="C559" s="1082"/>
      <c r="D559" s="1082"/>
      <c r="E559" s="1082"/>
      <c r="F559" s="1082"/>
      <c r="G559" s="1082"/>
      <c r="H559" s="1082"/>
      <c r="I559" s="1082"/>
      <c r="J559" s="1083"/>
    </row>
    <row r="560" spans="1:10">
      <c r="A560" s="1084" t="s">
        <v>1313</v>
      </c>
      <c r="B560" s="1085"/>
      <c r="C560" s="1170"/>
      <c r="D560" s="1088"/>
      <c r="E560" s="1088"/>
      <c r="F560" s="1085" t="s">
        <v>1314</v>
      </c>
      <c r="G560" s="1085"/>
      <c r="H560" s="1088"/>
      <c r="I560" s="1088"/>
      <c r="J560" s="1089"/>
    </row>
    <row r="561" spans="1:10">
      <c r="A561" s="1084"/>
      <c r="B561" s="1085"/>
      <c r="C561" s="1164" t="s">
        <v>108</v>
      </c>
      <c r="D561" s="1164"/>
      <c r="E561" s="1164"/>
      <c r="F561" s="1164"/>
      <c r="G561" s="1164"/>
      <c r="H561" s="1164"/>
      <c r="I561" s="1164"/>
      <c r="J561" s="1165"/>
    </row>
    <row r="562" spans="1:10">
      <c r="A562" s="1084" t="s">
        <v>1315</v>
      </c>
      <c r="B562" s="1085"/>
      <c r="C562" s="1088"/>
      <c r="D562" s="1088"/>
      <c r="E562" s="1088"/>
      <c r="F562" s="1085" t="s">
        <v>14</v>
      </c>
      <c r="G562" s="1085"/>
      <c r="H562" s="1166"/>
      <c r="I562" s="1166"/>
      <c r="J562" s="1167"/>
    </row>
    <row r="563" spans="1:10">
      <c r="A563" s="1084" t="s">
        <v>1302</v>
      </c>
      <c r="B563" s="1085"/>
      <c r="C563" s="1088"/>
      <c r="D563" s="1088"/>
      <c r="E563" s="1088"/>
      <c r="F563" s="1085" t="s">
        <v>12</v>
      </c>
      <c r="G563" s="1085"/>
      <c r="H563" s="1086"/>
      <c r="I563" s="1086"/>
      <c r="J563" s="1163"/>
    </row>
    <row r="564" spans="1:10">
      <c r="A564" s="1084" t="s">
        <v>1303</v>
      </c>
      <c r="B564" s="1085"/>
      <c r="C564" s="1088"/>
      <c r="D564" s="1088"/>
      <c r="E564" s="1088"/>
      <c r="F564" s="1085" t="s">
        <v>1019</v>
      </c>
      <c r="G564" s="1085"/>
      <c r="H564" s="1086"/>
      <c r="I564" s="1086"/>
      <c r="J564" s="1163"/>
    </row>
    <row r="565" spans="1:10">
      <c r="A565" s="1084" t="s">
        <v>11</v>
      </c>
      <c r="B565" s="1085"/>
      <c r="C565" s="1088"/>
      <c r="D565" s="1088"/>
      <c r="E565" s="1088"/>
      <c r="F565" s="1085" t="s">
        <v>15</v>
      </c>
      <c r="G565" s="1085"/>
      <c r="H565" s="1180"/>
      <c r="I565" s="1086"/>
      <c r="J565" s="1163"/>
    </row>
    <row r="566" spans="1:10">
      <c r="A566" s="1084" t="s">
        <v>13</v>
      </c>
      <c r="B566" s="1085"/>
      <c r="C566" s="1088"/>
      <c r="D566" s="1088"/>
      <c r="E566" s="1088"/>
      <c r="F566" s="569"/>
      <c r="G566" s="569"/>
      <c r="H566" s="569"/>
      <c r="I566" s="569"/>
      <c r="J566" s="570"/>
    </row>
    <row r="567" spans="1:10">
      <c r="A567" s="568"/>
      <c r="B567" s="569"/>
      <c r="C567" s="569"/>
      <c r="D567" s="569"/>
      <c r="E567" s="569"/>
      <c r="F567" s="569"/>
      <c r="G567" s="569"/>
      <c r="H567" s="569"/>
      <c r="I567" s="569"/>
      <c r="J567" s="570"/>
    </row>
    <row r="568" spans="1:10" ht="15.75">
      <c r="A568" s="1081" t="s">
        <v>1330</v>
      </c>
      <c r="B568" s="1082"/>
      <c r="C568" s="1082"/>
      <c r="D568" s="1082"/>
      <c r="E568" s="1082"/>
      <c r="F568" s="1082"/>
      <c r="G568" s="1082"/>
      <c r="H568" s="1082"/>
      <c r="I568" s="1082"/>
      <c r="J568" s="1083"/>
    </row>
    <row r="569" spans="1:10" ht="29.25" customHeight="1">
      <c r="A569" s="1176" t="s">
        <v>34</v>
      </c>
      <c r="B569" s="1177"/>
      <c r="C569" s="1177"/>
      <c r="D569" s="1177"/>
      <c r="E569" s="1178"/>
      <c r="F569" s="574" t="s">
        <v>35</v>
      </c>
      <c r="G569" s="575" t="s">
        <v>1316</v>
      </c>
      <c r="H569" s="575" t="s">
        <v>1317</v>
      </c>
      <c r="I569" s="576" t="s">
        <v>1318</v>
      </c>
      <c r="J569" s="576" t="s">
        <v>904</v>
      </c>
    </row>
    <row r="570" spans="1:10">
      <c r="A570" s="1179"/>
      <c r="B570" s="1126"/>
      <c r="C570" s="1126"/>
      <c r="D570" s="1126"/>
      <c r="E570" s="1127"/>
      <c r="F570" s="577"/>
      <c r="G570" s="578"/>
      <c r="H570" s="578"/>
      <c r="I570" s="578"/>
      <c r="J570" s="578"/>
    </row>
    <row r="571" spans="1:10">
      <c r="A571" s="1179"/>
      <c r="B571" s="1126"/>
      <c r="C571" s="1126"/>
      <c r="D571" s="1126"/>
      <c r="E571" s="1127"/>
      <c r="F571" s="577"/>
      <c r="G571" s="578"/>
      <c r="H571" s="578"/>
      <c r="I571" s="578"/>
      <c r="J571" s="578"/>
    </row>
    <row r="572" spans="1:10">
      <c r="A572" s="1179"/>
      <c r="B572" s="1126"/>
      <c r="C572" s="1126"/>
      <c r="D572" s="1126"/>
      <c r="E572" s="1127"/>
      <c r="F572" s="577"/>
      <c r="G572" s="578"/>
      <c r="H572" s="578"/>
      <c r="I572" s="578"/>
      <c r="J572" s="578"/>
    </row>
    <row r="573" spans="1:10">
      <c r="A573" s="1179"/>
      <c r="B573" s="1126"/>
      <c r="C573" s="1126"/>
      <c r="D573" s="1126"/>
      <c r="E573" s="1127"/>
      <c r="F573" s="577"/>
      <c r="G573" s="578"/>
      <c r="H573" s="578"/>
      <c r="I573" s="578"/>
      <c r="J573" s="578"/>
    </row>
    <row r="574" spans="1:10">
      <c r="A574" s="1179"/>
      <c r="B574" s="1126"/>
      <c r="C574" s="1126"/>
      <c r="D574" s="1126"/>
      <c r="E574" s="1127"/>
      <c r="F574" s="577"/>
      <c r="G574" s="578"/>
      <c r="H574" s="578"/>
      <c r="I574" s="578"/>
      <c r="J574" s="578"/>
    </row>
    <row r="575" spans="1:10">
      <c r="A575" s="1179"/>
      <c r="B575" s="1126"/>
      <c r="C575" s="1126"/>
      <c r="D575" s="1126"/>
      <c r="E575" s="1127"/>
      <c r="F575" s="577"/>
      <c r="G575" s="578"/>
      <c r="H575" s="578"/>
      <c r="I575" s="578"/>
      <c r="J575" s="578"/>
    </row>
    <row r="576" spans="1:10">
      <c r="A576" s="1179"/>
      <c r="B576" s="1126"/>
      <c r="C576" s="1126"/>
      <c r="D576" s="1126"/>
      <c r="E576" s="1127"/>
      <c r="F576" s="577"/>
      <c r="G576" s="578"/>
      <c r="H576" s="578"/>
      <c r="I576" s="578"/>
      <c r="J576" s="578"/>
    </row>
    <row r="577" spans="1:10">
      <c r="A577" s="1179"/>
      <c r="B577" s="1126"/>
      <c r="C577" s="1126"/>
      <c r="D577" s="1126"/>
      <c r="E577" s="1127"/>
      <c r="F577" s="577"/>
      <c r="G577" s="578"/>
      <c r="H577" s="578"/>
      <c r="I577" s="578"/>
      <c r="J577" s="578"/>
    </row>
    <row r="578" spans="1:10">
      <c r="A578" s="1179"/>
      <c r="B578" s="1126"/>
      <c r="C578" s="1126"/>
      <c r="D578" s="1126"/>
      <c r="E578" s="1127"/>
      <c r="F578" s="577"/>
      <c r="G578" s="578"/>
      <c r="H578" s="578"/>
      <c r="I578" s="578"/>
      <c r="J578" s="578"/>
    </row>
    <row r="579" spans="1:10">
      <c r="A579" s="1179"/>
      <c r="B579" s="1126"/>
      <c r="C579" s="1126"/>
      <c r="D579" s="1126"/>
      <c r="E579" s="1127"/>
      <c r="F579" s="577"/>
      <c r="G579" s="578"/>
      <c r="H579" s="578"/>
      <c r="I579" s="578"/>
      <c r="J579" s="578"/>
    </row>
    <row r="580" spans="1:10">
      <c r="A580" s="1179"/>
      <c r="B580" s="1126"/>
      <c r="C580" s="1126"/>
      <c r="D580" s="1126"/>
      <c r="E580" s="1127"/>
      <c r="F580" s="577"/>
      <c r="G580" s="578"/>
      <c r="H580" s="578"/>
      <c r="I580" s="578"/>
      <c r="J580" s="578"/>
    </row>
    <row r="581" spans="1:10">
      <c r="A581" s="1179"/>
      <c r="B581" s="1126"/>
      <c r="C581" s="1126"/>
      <c r="D581" s="1126"/>
      <c r="E581" s="1127"/>
      <c r="F581" s="577"/>
      <c r="G581" s="578"/>
      <c r="H581" s="578"/>
      <c r="I581" s="578"/>
      <c r="J581" s="578"/>
    </row>
    <row r="582" spans="1:10">
      <c r="A582" s="1179"/>
      <c r="B582" s="1126"/>
      <c r="C582" s="1126"/>
      <c r="D582" s="1126"/>
      <c r="E582" s="1127"/>
      <c r="F582" s="577"/>
      <c r="G582" s="578"/>
      <c r="H582" s="578"/>
      <c r="I582" s="578"/>
      <c r="J582" s="578"/>
    </row>
    <row r="583" spans="1:10">
      <c r="A583" s="1179"/>
      <c r="B583" s="1126"/>
      <c r="C583" s="1126"/>
      <c r="D583" s="1126"/>
      <c r="E583" s="1127"/>
      <c r="F583" s="577"/>
      <c r="G583" s="578"/>
      <c r="H583" s="578"/>
      <c r="I583" s="578"/>
      <c r="J583" s="578"/>
    </row>
    <row r="584" spans="1:10">
      <c r="A584" s="1179"/>
      <c r="B584" s="1126"/>
      <c r="C584" s="1126"/>
      <c r="D584" s="1126"/>
      <c r="E584" s="1127"/>
      <c r="F584" s="577"/>
      <c r="G584" s="578"/>
      <c r="H584" s="578"/>
      <c r="I584" s="578"/>
      <c r="J584" s="578"/>
    </row>
    <row r="585" spans="1:10">
      <c r="A585" s="1179"/>
      <c r="B585" s="1126"/>
      <c r="C585" s="1126"/>
      <c r="D585" s="1126"/>
      <c r="E585" s="1127"/>
      <c r="F585" s="577"/>
      <c r="G585" s="578"/>
      <c r="H585" s="578"/>
      <c r="I585" s="578"/>
      <c r="J585" s="578"/>
    </row>
    <row r="586" spans="1:10">
      <c r="A586" s="1179"/>
      <c r="B586" s="1126"/>
      <c r="C586" s="1126"/>
      <c r="D586" s="1126"/>
      <c r="E586" s="1127"/>
      <c r="F586" s="577"/>
      <c r="G586" s="578"/>
      <c r="H586" s="578"/>
      <c r="I586" s="578"/>
      <c r="J586" s="578"/>
    </row>
    <row r="587" spans="1:10">
      <c r="A587" s="1179"/>
      <c r="B587" s="1126"/>
      <c r="C587" s="1126"/>
      <c r="D587" s="1126"/>
      <c r="E587" s="1127"/>
      <c r="F587" s="577"/>
      <c r="G587" s="578"/>
      <c r="H587" s="578"/>
      <c r="I587" s="578"/>
      <c r="J587" s="578"/>
    </row>
    <row r="588" spans="1:10">
      <c r="A588" s="1179"/>
      <c r="B588" s="1126"/>
      <c r="C588" s="1126"/>
      <c r="D588" s="1126"/>
      <c r="E588" s="1127"/>
      <c r="F588" s="577"/>
      <c r="G588" s="578"/>
      <c r="H588" s="578"/>
      <c r="I588" s="578"/>
      <c r="J588" s="578"/>
    </row>
    <row r="589" spans="1:10">
      <c r="A589" s="1179"/>
      <c r="B589" s="1126"/>
      <c r="C589" s="1126"/>
      <c r="D589" s="1126"/>
      <c r="E589" s="1127"/>
      <c r="F589" s="577"/>
      <c r="G589" s="578"/>
      <c r="H589" s="578"/>
      <c r="I589" s="578"/>
      <c r="J589" s="578"/>
    </row>
    <row r="590" spans="1:10">
      <c r="A590" s="1179"/>
      <c r="B590" s="1126"/>
      <c r="C590" s="1126"/>
      <c r="D590" s="1126"/>
      <c r="E590" s="1127"/>
      <c r="F590" s="577"/>
      <c r="G590" s="578"/>
      <c r="H590" s="578"/>
      <c r="I590" s="578"/>
      <c r="J590" s="578"/>
    </row>
    <row r="591" spans="1:10">
      <c r="A591" s="1179"/>
      <c r="B591" s="1126"/>
      <c r="C591" s="1126"/>
      <c r="D591" s="1126"/>
      <c r="E591" s="1127"/>
      <c r="F591" s="577"/>
      <c r="G591" s="578"/>
      <c r="H591" s="578"/>
      <c r="I591" s="578"/>
      <c r="J591" s="578"/>
    </row>
    <row r="592" spans="1:10">
      <c r="A592" s="1179"/>
      <c r="B592" s="1126"/>
      <c r="C592" s="1126"/>
      <c r="D592" s="1126"/>
      <c r="E592" s="1127"/>
      <c r="F592" s="577"/>
      <c r="G592" s="578"/>
      <c r="H592" s="578"/>
      <c r="I592" s="578"/>
      <c r="J592" s="578"/>
    </row>
    <row r="593" spans="1:10">
      <c r="A593" s="1179"/>
      <c r="B593" s="1126"/>
      <c r="C593" s="1126"/>
      <c r="D593" s="1126"/>
      <c r="E593" s="1127"/>
      <c r="F593" s="577"/>
      <c r="G593" s="578"/>
      <c r="H593" s="578"/>
      <c r="I593" s="578"/>
      <c r="J593" s="578"/>
    </row>
    <row r="594" spans="1:10" ht="15.75">
      <c r="A594" s="1081" t="s">
        <v>1331</v>
      </c>
      <c r="B594" s="1082"/>
      <c r="C594" s="1082"/>
      <c r="D594" s="1082"/>
      <c r="E594" s="1082"/>
      <c r="F594" s="1082"/>
      <c r="G594" s="1082"/>
      <c r="H594" s="1082"/>
      <c r="I594" s="1082"/>
      <c r="J594" s="1083"/>
    </row>
    <row r="595" spans="1:10" ht="30" customHeight="1">
      <c r="A595" s="1176" t="s">
        <v>1332</v>
      </c>
      <c r="B595" s="1177"/>
      <c r="C595" s="1177"/>
      <c r="D595" s="1177"/>
      <c r="E595" s="1178"/>
      <c r="F595" s="574" t="s">
        <v>35</v>
      </c>
      <c r="G595" s="575" t="s">
        <v>1316</v>
      </c>
      <c r="H595" s="575" t="s">
        <v>1317</v>
      </c>
      <c r="I595" s="576" t="s">
        <v>1318</v>
      </c>
      <c r="J595" s="576" t="s">
        <v>904</v>
      </c>
    </row>
    <row r="596" spans="1:10">
      <c r="A596" s="1179"/>
      <c r="B596" s="1126"/>
      <c r="C596" s="1126"/>
      <c r="D596" s="1126"/>
      <c r="E596" s="1127"/>
      <c r="F596" s="577"/>
      <c r="G596" s="578"/>
      <c r="H596" s="578"/>
      <c r="I596" s="578"/>
      <c r="J596" s="578"/>
    </row>
    <row r="597" spans="1:10">
      <c r="A597" s="1179"/>
      <c r="B597" s="1126"/>
      <c r="C597" s="1126"/>
      <c r="D597" s="1126"/>
      <c r="E597" s="1127"/>
      <c r="F597" s="577"/>
      <c r="G597" s="578"/>
      <c r="H597" s="578"/>
      <c r="I597" s="578"/>
      <c r="J597" s="578"/>
    </row>
    <row r="598" spans="1:10">
      <c r="A598" s="1179"/>
      <c r="B598" s="1126"/>
      <c r="C598" s="1126"/>
      <c r="D598" s="1126"/>
      <c r="E598" s="1127"/>
      <c r="F598" s="577"/>
      <c r="G598" s="578"/>
      <c r="H598" s="578"/>
      <c r="I598" s="578"/>
      <c r="J598" s="578"/>
    </row>
    <row r="599" spans="1:10">
      <c r="A599" s="1179"/>
      <c r="B599" s="1126"/>
      <c r="C599" s="1126"/>
      <c r="D599" s="1126"/>
      <c r="E599" s="1127"/>
      <c r="F599" s="577"/>
      <c r="G599" s="578"/>
      <c r="H599" s="578"/>
      <c r="I599" s="578"/>
      <c r="J599" s="578"/>
    </row>
    <row r="600" spans="1:10">
      <c r="A600" s="1179"/>
      <c r="B600" s="1126"/>
      <c r="C600" s="1126"/>
      <c r="D600" s="1126"/>
      <c r="E600" s="1127"/>
      <c r="F600" s="577"/>
      <c r="G600" s="578"/>
      <c r="H600" s="578"/>
      <c r="I600" s="578"/>
      <c r="J600" s="578"/>
    </row>
    <row r="601" spans="1:10">
      <c r="A601" s="1179"/>
      <c r="B601" s="1126"/>
      <c r="C601" s="1126"/>
      <c r="D601" s="1126"/>
      <c r="E601" s="1127"/>
      <c r="F601" s="577"/>
      <c r="G601" s="578"/>
      <c r="H601" s="578"/>
      <c r="I601" s="578"/>
      <c r="J601" s="578"/>
    </row>
    <row r="602" spans="1:10">
      <c r="A602" s="1179"/>
      <c r="B602" s="1126"/>
      <c r="C602" s="1126"/>
      <c r="D602" s="1126"/>
      <c r="E602" s="1127"/>
      <c r="F602" s="577"/>
      <c r="G602" s="578"/>
      <c r="H602" s="578"/>
      <c r="I602" s="578"/>
      <c r="J602" s="578"/>
    </row>
    <row r="603" spans="1:10">
      <c r="A603" s="1179"/>
      <c r="B603" s="1126"/>
      <c r="C603" s="1126"/>
      <c r="D603" s="1126"/>
      <c r="E603" s="1127"/>
      <c r="F603" s="577"/>
      <c r="G603" s="578"/>
      <c r="H603" s="578"/>
      <c r="I603" s="578"/>
      <c r="J603" s="578"/>
    </row>
    <row r="604" spans="1:10">
      <c r="A604" s="1179"/>
      <c r="B604" s="1126"/>
      <c r="C604" s="1126"/>
      <c r="D604" s="1126"/>
      <c r="E604" s="1127"/>
      <c r="F604" s="577"/>
      <c r="G604" s="578"/>
      <c r="H604" s="578"/>
      <c r="I604" s="578"/>
      <c r="J604" s="578"/>
    </row>
    <row r="605" spans="1:10">
      <c r="A605" s="1179"/>
      <c r="B605" s="1126"/>
      <c r="C605" s="1126"/>
      <c r="D605" s="1126"/>
      <c r="E605" s="1127"/>
      <c r="F605" s="577"/>
      <c r="G605" s="578"/>
      <c r="H605" s="578"/>
      <c r="I605" s="578"/>
      <c r="J605" s="578"/>
    </row>
    <row r="606" spans="1:10">
      <c r="A606" s="1179"/>
      <c r="B606" s="1126"/>
      <c r="C606" s="1126"/>
      <c r="D606" s="1126"/>
      <c r="E606" s="1127"/>
      <c r="F606" s="577"/>
      <c r="G606" s="578"/>
      <c r="H606" s="578"/>
      <c r="I606" s="578"/>
      <c r="J606" s="578"/>
    </row>
    <row r="607" spans="1:10">
      <c r="A607" s="1179"/>
      <c r="B607" s="1126"/>
      <c r="C607" s="1126"/>
      <c r="D607" s="1126"/>
      <c r="E607" s="1127"/>
      <c r="F607" s="577"/>
      <c r="G607" s="578"/>
      <c r="H607" s="578"/>
      <c r="I607" s="578"/>
      <c r="J607" s="578"/>
    </row>
    <row r="608" spans="1:10">
      <c r="A608" s="1179"/>
      <c r="B608" s="1126"/>
      <c r="C608" s="1126"/>
      <c r="D608" s="1126"/>
      <c r="E608" s="1127"/>
      <c r="F608" s="577"/>
      <c r="G608" s="578"/>
      <c r="H608" s="578"/>
      <c r="I608" s="578"/>
      <c r="J608" s="578"/>
    </row>
    <row r="609" spans="1:10">
      <c r="A609" s="1179"/>
      <c r="B609" s="1126"/>
      <c r="C609" s="1126"/>
      <c r="D609" s="1126"/>
      <c r="E609" s="1127"/>
      <c r="F609" s="577"/>
      <c r="G609" s="578"/>
      <c r="H609" s="578"/>
      <c r="I609" s="578"/>
      <c r="J609" s="578"/>
    </row>
    <row r="610" spans="1:10">
      <c r="A610" s="1179"/>
      <c r="B610" s="1126"/>
      <c r="C610" s="1126"/>
      <c r="D610" s="1126"/>
      <c r="E610" s="1127"/>
      <c r="F610" s="577"/>
      <c r="G610" s="578"/>
      <c r="H610" s="578"/>
      <c r="I610" s="578"/>
      <c r="J610" s="578"/>
    </row>
    <row r="611" spans="1:10">
      <c r="A611" s="1179"/>
      <c r="B611" s="1126"/>
      <c r="C611" s="1126"/>
      <c r="D611" s="1126"/>
      <c r="E611" s="1127"/>
      <c r="F611" s="577"/>
      <c r="G611" s="578"/>
      <c r="H611" s="578"/>
      <c r="I611" s="578"/>
      <c r="J611" s="578"/>
    </row>
    <row r="612" spans="1:10">
      <c r="A612" s="1179"/>
      <c r="B612" s="1126"/>
      <c r="C612" s="1126"/>
      <c r="D612" s="1126"/>
      <c r="E612" s="1127"/>
      <c r="F612" s="577"/>
      <c r="G612" s="578"/>
      <c r="H612" s="578"/>
      <c r="I612" s="578"/>
      <c r="J612" s="578"/>
    </row>
    <row r="613" spans="1:10">
      <c r="A613" s="1179"/>
      <c r="B613" s="1126"/>
      <c r="C613" s="1126"/>
      <c r="D613" s="1126"/>
      <c r="E613" s="1127"/>
      <c r="F613" s="577"/>
      <c r="G613" s="578"/>
      <c r="H613" s="578"/>
      <c r="I613" s="578"/>
      <c r="J613" s="578"/>
    </row>
    <row r="614" spans="1:10">
      <c r="A614" s="1179"/>
      <c r="B614" s="1126"/>
      <c r="C614" s="1126"/>
      <c r="D614" s="1126"/>
      <c r="E614" s="1127"/>
      <c r="F614" s="577"/>
      <c r="G614" s="578"/>
      <c r="H614" s="578"/>
      <c r="I614" s="578"/>
      <c r="J614" s="578"/>
    </row>
    <row r="615" spans="1:10">
      <c r="A615" s="1179"/>
      <c r="B615" s="1126"/>
      <c r="C615" s="1126"/>
      <c r="D615" s="1126"/>
      <c r="E615" s="1127"/>
      <c r="F615" s="577"/>
      <c r="G615" s="578"/>
      <c r="H615" s="578"/>
      <c r="I615" s="578"/>
      <c r="J615" s="578"/>
    </row>
    <row r="616" spans="1:10">
      <c r="A616" s="1179"/>
      <c r="B616" s="1126"/>
      <c r="C616" s="1126"/>
      <c r="D616" s="1126"/>
      <c r="E616" s="1127"/>
      <c r="F616" s="577"/>
      <c r="G616" s="578"/>
      <c r="H616" s="578"/>
      <c r="I616" s="578"/>
      <c r="J616" s="578"/>
    </row>
    <row r="617" spans="1:10">
      <c r="A617" s="1179"/>
      <c r="B617" s="1126"/>
      <c r="C617" s="1126"/>
      <c r="D617" s="1126"/>
      <c r="E617" s="1127"/>
      <c r="F617" s="577"/>
      <c r="G617" s="578"/>
      <c r="H617" s="578"/>
      <c r="I617" s="578"/>
      <c r="J617" s="578"/>
    </row>
    <row r="618" spans="1:10">
      <c r="A618" s="1179"/>
      <c r="B618" s="1126"/>
      <c r="C618" s="1126"/>
      <c r="D618" s="1126"/>
      <c r="E618" s="1127"/>
      <c r="F618" s="577"/>
      <c r="G618" s="578"/>
      <c r="H618" s="578"/>
      <c r="I618" s="578"/>
      <c r="J618" s="578"/>
    </row>
    <row r="619" spans="1:10">
      <c r="A619" s="1179"/>
      <c r="B619" s="1126"/>
      <c r="C619" s="1126"/>
      <c r="D619" s="1126"/>
      <c r="E619" s="1127"/>
      <c r="F619" s="577"/>
      <c r="G619" s="578"/>
      <c r="H619" s="578"/>
      <c r="I619" s="578"/>
      <c r="J619" s="578"/>
    </row>
    <row r="620" spans="1:10" ht="15.75">
      <c r="A620" s="1193" t="s">
        <v>1319</v>
      </c>
      <c r="B620" s="1193"/>
      <c r="C620" s="1193"/>
      <c r="D620" s="1193"/>
      <c r="E620" s="1193"/>
      <c r="F620" s="1193"/>
      <c r="G620" s="1193"/>
      <c r="H620" s="1193"/>
      <c r="I620" s="1193"/>
      <c r="J620" s="1193"/>
    </row>
    <row r="621" spans="1:10">
      <c r="A621" s="1194" t="s">
        <v>25</v>
      </c>
      <c r="B621" s="1195"/>
      <c r="C621" s="1195"/>
      <c r="D621" s="1195"/>
      <c r="E621" s="1195"/>
      <c r="F621" s="1195"/>
      <c r="G621" s="1195"/>
      <c r="H621" s="1195"/>
      <c r="I621" s="1195"/>
      <c r="J621" s="1196"/>
    </row>
    <row r="622" spans="1:10">
      <c r="A622" s="1181" t="s">
        <v>1320</v>
      </c>
      <c r="B622" s="1182"/>
      <c r="C622" s="1182"/>
      <c r="D622" s="1182"/>
      <c r="E622" s="1182"/>
      <c r="F622" s="1182"/>
      <c r="G622" s="1183"/>
      <c r="H622" s="1184"/>
      <c r="I622" s="1185"/>
      <c r="J622" s="1186"/>
    </row>
    <row r="623" spans="1:10">
      <c r="A623" s="1181" t="s">
        <v>30</v>
      </c>
      <c r="B623" s="1182"/>
      <c r="C623" s="1182"/>
      <c r="D623" s="1182"/>
      <c r="E623" s="1182"/>
      <c r="F623" s="1182"/>
      <c r="G623" s="1183"/>
      <c r="H623" s="1204"/>
      <c r="I623" s="1185"/>
      <c r="J623" s="1186"/>
    </row>
    <row r="624" spans="1:10">
      <c r="A624" s="1181" t="s">
        <v>1373</v>
      </c>
      <c r="B624" s="1182"/>
      <c r="C624" s="1182"/>
      <c r="D624" s="1182"/>
      <c r="E624" s="1182"/>
      <c r="F624" s="1182"/>
      <c r="G624" s="1183"/>
      <c r="H624" s="1187"/>
      <c r="I624" s="1188"/>
      <c r="J624" s="1189"/>
    </row>
    <row r="625" spans="1:10">
      <c r="A625" s="1181" t="s">
        <v>1374</v>
      </c>
      <c r="B625" s="1182"/>
      <c r="C625" s="1182"/>
      <c r="D625" s="1182"/>
      <c r="E625" s="1182"/>
      <c r="F625" s="1182"/>
      <c r="G625" s="1183"/>
      <c r="H625" s="1190"/>
      <c r="I625" s="1191"/>
      <c r="J625" s="1192"/>
    </row>
    <row r="626" spans="1:10">
      <c r="A626" s="1197"/>
      <c r="B626" s="1136"/>
      <c r="C626" s="1136"/>
      <c r="D626" s="1136"/>
      <c r="E626" s="1136"/>
      <c r="F626" s="1136"/>
      <c r="G626" s="1136"/>
      <c r="H626" s="1136"/>
      <c r="I626" s="1136"/>
      <c r="J626" s="1137"/>
    </row>
    <row r="627" spans="1:10">
      <c r="A627" s="1198"/>
      <c r="B627" s="1138"/>
      <c r="C627" s="1138"/>
      <c r="D627" s="1138"/>
      <c r="E627" s="1138"/>
      <c r="F627" s="1138"/>
      <c r="G627" s="1138"/>
      <c r="H627" s="1138"/>
      <c r="I627" s="1138"/>
      <c r="J627" s="1139"/>
    </row>
    <row r="628" spans="1:10">
      <c r="A628" s="1198"/>
      <c r="B628" s="1138"/>
      <c r="C628" s="1138"/>
      <c r="D628" s="1138"/>
      <c r="E628" s="1138"/>
      <c r="F628" s="1138"/>
      <c r="G628" s="1138"/>
      <c r="H628" s="1138"/>
      <c r="I628" s="1138"/>
      <c r="J628" s="1139"/>
    </row>
    <row r="629" spans="1:10">
      <c r="A629" s="1199"/>
      <c r="B629" s="1200"/>
      <c r="C629" s="1200"/>
      <c r="D629" s="1200"/>
      <c r="E629" s="1200"/>
      <c r="F629" s="1200"/>
      <c r="G629" s="1200"/>
      <c r="H629" s="1200"/>
      <c r="I629" s="1200"/>
      <c r="J629" s="1201"/>
    </row>
    <row r="630" spans="1:10">
      <c r="A630" s="1181" t="s">
        <v>65</v>
      </c>
      <c r="B630" s="1182"/>
      <c r="C630" s="1182"/>
      <c r="D630" s="1182"/>
      <c r="E630" s="1182"/>
      <c r="F630" s="1182"/>
      <c r="G630" s="1183"/>
      <c r="H630" s="1184"/>
      <c r="I630" s="1185"/>
      <c r="J630" s="1186"/>
    </row>
    <row r="631" spans="1:10" ht="26.25" customHeight="1">
      <c r="A631" s="1202" t="s">
        <v>1957</v>
      </c>
      <c r="B631" s="1202"/>
      <c r="C631" s="1202"/>
      <c r="D631" s="1202"/>
      <c r="E631" s="1202"/>
      <c r="F631" s="1202"/>
      <c r="G631" s="1202"/>
      <c r="H631" s="1202"/>
      <c r="I631" s="1202"/>
      <c r="J631" s="1202"/>
    </row>
    <row r="632" spans="1:10">
      <c r="A632" s="1194" t="s">
        <v>1321</v>
      </c>
      <c r="B632" s="1195"/>
      <c r="C632" s="1195"/>
      <c r="D632" s="1195"/>
      <c r="E632" s="1195"/>
      <c r="F632" s="1195"/>
      <c r="G632" s="1195"/>
      <c r="H632" s="1195"/>
      <c r="I632" s="1195"/>
      <c r="J632" s="1196"/>
    </row>
    <row r="633" spans="1:10">
      <c r="A633" s="1181" t="s">
        <v>902</v>
      </c>
      <c r="B633" s="1182"/>
      <c r="C633" s="1203" t="str">
        <f ca="1">IF(INDIRECT("'Sales Order Form 3'!$K$71")="","",INDIRECT("'Sales Order Form 3'!$K$71"))</f>
        <v>Online</v>
      </c>
      <c r="D633" s="1182"/>
      <c r="E633" s="1182"/>
      <c r="F633" s="1182"/>
      <c r="G633" s="1183"/>
      <c r="H633" s="1184"/>
      <c r="I633" s="1185"/>
      <c r="J633" s="1186"/>
    </row>
    <row r="634" spans="1:10">
      <c r="A634" s="1181" t="s">
        <v>62</v>
      </c>
      <c r="B634" s="1182"/>
      <c r="C634" s="1182"/>
      <c r="D634" s="1182"/>
      <c r="E634" s="1182"/>
      <c r="F634" s="1182"/>
      <c r="G634" s="1183"/>
      <c r="H634" s="1184"/>
      <c r="I634" s="1185"/>
      <c r="J634" s="1186"/>
    </row>
    <row r="635" spans="1:10">
      <c r="A635" s="1181" t="s">
        <v>95</v>
      </c>
      <c r="B635" s="1182"/>
      <c r="C635" s="1182"/>
      <c r="D635" s="1182"/>
      <c r="E635" s="1182"/>
      <c r="F635" s="1182"/>
      <c r="G635" s="1183"/>
      <c r="H635" s="1184"/>
      <c r="I635" s="1185"/>
      <c r="J635" s="1186"/>
    </row>
    <row r="636" spans="1:10">
      <c r="A636" s="1181" t="s">
        <v>64</v>
      </c>
      <c r="B636" s="1182"/>
      <c r="C636" s="1182"/>
      <c r="D636" s="1182"/>
      <c r="E636" s="1182"/>
      <c r="F636" s="1182"/>
      <c r="G636" s="1183"/>
      <c r="H636" s="1184"/>
      <c r="I636" s="1185"/>
      <c r="J636" s="1186"/>
    </row>
    <row r="637" spans="1:10" ht="15.75">
      <c r="A637" s="1160" t="s">
        <v>1060</v>
      </c>
      <c r="B637" s="1161"/>
      <c r="C637" s="1161"/>
      <c r="D637" s="1161"/>
      <c r="E637" s="1161"/>
      <c r="F637" s="1161"/>
      <c r="G637" s="1161"/>
      <c r="H637" s="1161"/>
      <c r="I637" s="1161"/>
      <c r="J637" s="1162"/>
    </row>
    <row r="638" spans="1:10" ht="15.75">
      <c r="A638" s="1081" t="s">
        <v>1311</v>
      </c>
      <c r="B638" s="1082"/>
      <c r="C638" s="1082"/>
      <c r="D638" s="1082"/>
      <c r="E638" s="1082"/>
      <c r="F638" s="1082"/>
      <c r="G638" s="1082"/>
      <c r="H638" s="1082"/>
      <c r="I638" s="1082"/>
      <c r="J638" s="1083"/>
    </row>
    <row r="639" spans="1:10">
      <c r="A639" s="1084" t="s">
        <v>683</v>
      </c>
      <c r="B639" s="1085"/>
      <c r="C639" s="1088"/>
      <c r="D639" s="1088"/>
      <c r="E639" s="1088"/>
      <c r="F639" s="1085" t="s">
        <v>91</v>
      </c>
      <c r="G639" s="1085"/>
      <c r="H639" s="1086"/>
      <c r="I639" s="1086"/>
      <c r="J639" s="1163"/>
    </row>
    <row r="640" spans="1:10">
      <c r="A640" s="1084" t="s">
        <v>89</v>
      </c>
      <c r="B640" s="1085"/>
      <c r="C640" s="1088"/>
      <c r="D640" s="1088"/>
      <c r="E640" s="1088"/>
      <c r="F640" s="1085" t="s">
        <v>92</v>
      </c>
      <c r="G640" s="1085"/>
      <c r="H640" s="1086"/>
      <c r="I640" s="1086"/>
      <c r="J640" s="1163"/>
    </row>
    <row r="641" spans="1:10">
      <c r="A641" s="1084" t="s">
        <v>90</v>
      </c>
      <c r="B641" s="1085"/>
      <c r="C641" s="1090"/>
      <c r="D641" s="1090"/>
      <c r="E641" s="1090"/>
      <c r="F641" s="1085" t="s">
        <v>93</v>
      </c>
      <c r="G641" s="1085"/>
      <c r="H641" s="1086"/>
      <c r="I641" s="1086"/>
      <c r="J641" s="1163"/>
    </row>
    <row r="642" spans="1:10">
      <c r="A642" s="1084" t="s">
        <v>1302</v>
      </c>
      <c r="B642" s="1085"/>
      <c r="C642" s="1090"/>
      <c r="D642" s="1090"/>
      <c r="E642" s="1090"/>
      <c r="F642" s="1085" t="s">
        <v>15</v>
      </c>
      <c r="G642" s="1085"/>
      <c r="H642" s="1180"/>
      <c r="I642" s="1086"/>
      <c r="J642" s="1163"/>
    </row>
    <row r="643" spans="1:10">
      <c r="A643" s="1084" t="s">
        <v>1303</v>
      </c>
      <c r="B643" s="1085"/>
      <c r="C643" s="1090"/>
      <c r="D643" s="1090"/>
      <c r="E643" s="1090"/>
      <c r="F643" s="1085" t="s">
        <v>715</v>
      </c>
      <c r="G643" s="1085"/>
      <c r="H643" s="1158"/>
      <c r="I643" s="1158"/>
      <c r="J643" s="1159"/>
    </row>
    <row r="644" spans="1:10">
      <c r="A644" s="1084" t="s">
        <v>11</v>
      </c>
      <c r="B644" s="1085"/>
      <c r="C644" s="1090"/>
      <c r="D644" s="1090"/>
      <c r="E644" s="1090"/>
      <c r="F644" s="1171" t="s">
        <v>1324</v>
      </c>
      <c r="G644" s="1171"/>
      <c r="H644" s="1172"/>
      <c r="I644" s="1173"/>
      <c r="J644" s="1174"/>
    </row>
    <row r="645" spans="1:10">
      <c r="A645" s="1084" t="s">
        <v>13</v>
      </c>
      <c r="B645" s="1085"/>
      <c r="C645" s="1090"/>
      <c r="D645" s="1090"/>
      <c r="E645" s="1090"/>
      <c r="F645" s="1171"/>
      <c r="G645" s="1171"/>
      <c r="H645" s="1175"/>
      <c r="I645" s="1164"/>
      <c r="J645" s="1165"/>
    </row>
    <row r="646" spans="1:10">
      <c r="A646" s="1084" t="s">
        <v>14</v>
      </c>
      <c r="B646" s="1085"/>
      <c r="C646" s="1097"/>
      <c r="D646" s="1097"/>
      <c r="E646" s="1097"/>
      <c r="F646" s="1168"/>
      <c r="G646" s="1168"/>
      <c r="H646" s="1169"/>
      <c r="I646" s="1088"/>
      <c r="J646" s="1089"/>
    </row>
    <row r="647" spans="1:10">
      <c r="A647" s="568"/>
      <c r="B647" s="569"/>
      <c r="C647" s="569"/>
      <c r="D647" s="569"/>
      <c r="E647" s="569"/>
      <c r="F647" s="569"/>
      <c r="G647" s="569"/>
      <c r="H647" s="569"/>
      <c r="I647" s="569"/>
      <c r="J647" s="570"/>
    </row>
    <row r="648" spans="1:10" ht="15.75">
      <c r="A648" s="1081" t="s">
        <v>1312</v>
      </c>
      <c r="B648" s="1082"/>
      <c r="C648" s="1082"/>
      <c r="D648" s="1082"/>
      <c r="E648" s="1082"/>
      <c r="F648" s="1082"/>
      <c r="G648" s="1082"/>
      <c r="H648" s="1082"/>
      <c r="I648" s="1082"/>
      <c r="J648" s="1083"/>
    </row>
    <row r="649" spans="1:10">
      <c r="A649" s="1084" t="s">
        <v>1313</v>
      </c>
      <c r="B649" s="1085"/>
      <c r="C649" s="1170"/>
      <c r="D649" s="1088"/>
      <c r="E649" s="1088"/>
      <c r="F649" s="1085" t="s">
        <v>1314</v>
      </c>
      <c r="G649" s="1085"/>
      <c r="H649" s="1088"/>
      <c r="I649" s="1088"/>
      <c r="J649" s="1089"/>
    </row>
    <row r="650" spans="1:10">
      <c r="A650" s="1084"/>
      <c r="B650" s="1085"/>
      <c r="C650" s="1164" t="s">
        <v>108</v>
      </c>
      <c r="D650" s="1164"/>
      <c r="E650" s="1164"/>
      <c r="F650" s="1164"/>
      <c r="G650" s="1164"/>
      <c r="H650" s="1164"/>
      <c r="I650" s="1164"/>
      <c r="J650" s="1165"/>
    </row>
    <row r="651" spans="1:10">
      <c r="A651" s="1084" t="s">
        <v>1315</v>
      </c>
      <c r="B651" s="1085"/>
      <c r="C651" s="1088"/>
      <c r="D651" s="1088"/>
      <c r="E651" s="1088"/>
      <c r="F651" s="1085" t="s">
        <v>14</v>
      </c>
      <c r="G651" s="1085"/>
      <c r="H651" s="1166"/>
      <c r="I651" s="1166"/>
      <c r="J651" s="1167"/>
    </row>
    <row r="652" spans="1:10">
      <c r="A652" s="1084" t="s">
        <v>1302</v>
      </c>
      <c r="B652" s="1085"/>
      <c r="C652" s="1088"/>
      <c r="D652" s="1088"/>
      <c r="E652" s="1088"/>
      <c r="F652" s="1085" t="s">
        <v>12</v>
      </c>
      <c r="G652" s="1085"/>
      <c r="H652" s="1086"/>
      <c r="I652" s="1086"/>
      <c r="J652" s="1163"/>
    </row>
    <row r="653" spans="1:10">
      <c r="A653" s="1084" t="s">
        <v>1303</v>
      </c>
      <c r="B653" s="1085"/>
      <c r="C653" s="1088"/>
      <c r="D653" s="1088"/>
      <c r="E653" s="1088"/>
      <c r="F653" s="1085" t="s">
        <v>1019</v>
      </c>
      <c r="G653" s="1085"/>
      <c r="H653" s="1086"/>
      <c r="I653" s="1086"/>
      <c r="J653" s="1163"/>
    </row>
    <row r="654" spans="1:10">
      <c r="A654" s="1084" t="s">
        <v>11</v>
      </c>
      <c r="B654" s="1085"/>
      <c r="C654" s="1088"/>
      <c r="D654" s="1088"/>
      <c r="E654" s="1088"/>
      <c r="F654" s="1085" t="s">
        <v>15</v>
      </c>
      <c r="G654" s="1085"/>
      <c r="H654" s="1180"/>
      <c r="I654" s="1086"/>
      <c r="J654" s="1163"/>
    </row>
    <row r="655" spans="1:10">
      <c r="A655" s="1084" t="s">
        <v>13</v>
      </c>
      <c r="B655" s="1085"/>
      <c r="C655" s="1088"/>
      <c r="D655" s="1088"/>
      <c r="E655" s="1088"/>
      <c r="F655" s="569"/>
      <c r="G655" s="569"/>
      <c r="H655" s="569"/>
      <c r="I655" s="569"/>
      <c r="J655" s="570"/>
    </row>
    <row r="656" spans="1:10">
      <c r="A656" s="568"/>
      <c r="B656" s="569"/>
      <c r="C656" s="569"/>
      <c r="D656" s="569"/>
      <c r="E656" s="569"/>
      <c r="F656" s="569"/>
      <c r="G656" s="569"/>
      <c r="H656" s="569"/>
      <c r="I656" s="569"/>
      <c r="J656" s="570"/>
    </row>
    <row r="657" spans="1:10" ht="15.75">
      <c r="A657" s="1081" t="s">
        <v>1330</v>
      </c>
      <c r="B657" s="1082"/>
      <c r="C657" s="1082"/>
      <c r="D657" s="1082"/>
      <c r="E657" s="1082"/>
      <c r="F657" s="1082"/>
      <c r="G657" s="1082"/>
      <c r="H657" s="1082"/>
      <c r="I657" s="1082"/>
      <c r="J657" s="1083"/>
    </row>
    <row r="658" spans="1:10" ht="29.25" customHeight="1">
      <c r="A658" s="1176" t="s">
        <v>34</v>
      </c>
      <c r="B658" s="1177"/>
      <c r="C658" s="1177"/>
      <c r="D658" s="1177"/>
      <c r="E658" s="1178"/>
      <c r="F658" s="574" t="s">
        <v>35</v>
      </c>
      <c r="G658" s="575" t="s">
        <v>1316</v>
      </c>
      <c r="H658" s="575" t="s">
        <v>1317</v>
      </c>
      <c r="I658" s="576" t="s">
        <v>1318</v>
      </c>
      <c r="J658" s="576" t="s">
        <v>904</v>
      </c>
    </row>
    <row r="659" spans="1:10">
      <c r="A659" s="1179"/>
      <c r="B659" s="1126"/>
      <c r="C659" s="1126"/>
      <c r="D659" s="1126"/>
      <c r="E659" s="1127"/>
      <c r="F659" s="577"/>
      <c r="G659" s="578"/>
      <c r="H659" s="578"/>
      <c r="I659" s="578"/>
      <c r="J659" s="578"/>
    </row>
    <row r="660" spans="1:10">
      <c r="A660" s="1179"/>
      <c r="B660" s="1126"/>
      <c r="C660" s="1126"/>
      <c r="D660" s="1126"/>
      <c r="E660" s="1127"/>
      <c r="F660" s="577"/>
      <c r="G660" s="578"/>
      <c r="H660" s="578"/>
      <c r="I660" s="578"/>
      <c r="J660" s="578"/>
    </row>
    <row r="661" spans="1:10">
      <c r="A661" s="1179"/>
      <c r="B661" s="1126"/>
      <c r="C661" s="1126"/>
      <c r="D661" s="1126"/>
      <c r="E661" s="1127"/>
      <c r="F661" s="577"/>
      <c r="G661" s="578"/>
      <c r="H661" s="578"/>
      <c r="I661" s="578"/>
      <c r="J661" s="578"/>
    </row>
    <row r="662" spans="1:10">
      <c r="A662" s="1179"/>
      <c r="B662" s="1126"/>
      <c r="C662" s="1126"/>
      <c r="D662" s="1126"/>
      <c r="E662" s="1127"/>
      <c r="F662" s="577"/>
      <c r="G662" s="578"/>
      <c r="H662" s="578"/>
      <c r="I662" s="578"/>
      <c r="J662" s="578"/>
    </row>
    <row r="663" spans="1:10">
      <c r="A663" s="1179"/>
      <c r="B663" s="1126"/>
      <c r="C663" s="1126"/>
      <c r="D663" s="1126"/>
      <c r="E663" s="1127"/>
      <c r="F663" s="577"/>
      <c r="G663" s="578"/>
      <c r="H663" s="578"/>
      <c r="I663" s="578"/>
      <c r="J663" s="578"/>
    </row>
    <row r="664" spans="1:10">
      <c r="A664" s="1179"/>
      <c r="B664" s="1126"/>
      <c r="C664" s="1126"/>
      <c r="D664" s="1126"/>
      <c r="E664" s="1127"/>
      <c r="F664" s="577"/>
      <c r="G664" s="578"/>
      <c r="H664" s="578"/>
      <c r="I664" s="578"/>
      <c r="J664" s="578"/>
    </row>
    <row r="665" spans="1:10">
      <c r="A665" s="1179"/>
      <c r="B665" s="1126"/>
      <c r="C665" s="1126"/>
      <c r="D665" s="1126"/>
      <c r="E665" s="1127"/>
      <c r="F665" s="577"/>
      <c r="G665" s="578"/>
      <c r="H665" s="578"/>
      <c r="I665" s="578"/>
      <c r="J665" s="578"/>
    </row>
    <row r="666" spans="1:10">
      <c r="A666" s="1179"/>
      <c r="B666" s="1126"/>
      <c r="C666" s="1126"/>
      <c r="D666" s="1126"/>
      <c r="E666" s="1127"/>
      <c r="F666" s="577"/>
      <c r="G666" s="578"/>
      <c r="H666" s="578"/>
      <c r="I666" s="578"/>
      <c r="J666" s="578"/>
    </row>
    <row r="667" spans="1:10">
      <c r="A667" s="1179"/>
      <c r="B667" s="1126"/>
      <c r="C667" s="1126"/>
      <c r="D667" s="1126"/>
      <c r="E667" s="1127"/>
      <c r="F667" s="577"/>
      <c r="G667" s="578"/>
      <c r="H667" s="578"/>
      <c r="I667" s="578"/>
      <c r="J667" s="578"/>
    </row>
    <row r="668" spans="1:10">
      <c r="A668" s="1179"/>
      <c r="B668" s="1126"/>
      <c r="C668" s="1126"/>
      <c r="D668" s="1126"/>
      <c r="E668" s="1127"/>
      <c r="F668" s="577"/>
      <c r="G668" s="578"/>
      <c r="H668" s="578"/>
      <c r="I668" s="578"/>
      <c r="J668" s="578"/>
    </row>
    <row r="669" spans="1:10">
      <c r="A669" s="1179"/>
      <c r="B669" s="1126"/>
      <c r="C669" s="1126"/>
      <c r="D669" s="1126"/>
      <c r="E669" s="1127"/>
      <c r="F669" s="577"/>
      <c r="G669" s="578"/>
      <c r="H669" s="578"/>
      <c r="I669" s="578"/>
      <c r="J669" s="578"/>
    </row>
    <row r="670" spans="1:10">
      <c r="A670" s="1179"/>
      <c r="B670" s="1126"/>
      <c r="C670" s="1126"/>
      <c r="D670" s="1126"/>
      <c r="E670" s="1127"/>
      <c r="F670" s="577"/>
      <c r="G670" s="578"/>
      <c r="H670" s="578"/>
      <c r="I670" s="578"/>
      <c r="J670" s="578"/>
    </row>
    <row r="671" spans="1:10">
      <c r="A671" s="1179"/>
      <c r="B671" s="1126"/>
      <c r="C671" s="1126"/>
      <c r="D671" s="1126"/>
      <c r="E671" s="1127"/>
      <c r="F671" s="577"/>
      <c r="G671" s="578"/>
      <c r="H671" s="578"/>
      <c r="I671" s="578"/>
      <c r="J671" s="578"/>
    </row>
    <row r="672" spans="1:10">
      <c r="A672" s="1179"/>
      <c r="B672" s="1126"/>
      <c r="C672" s="1126"/>
      <c r="D672" s="1126"/>
      <c r="E672" s="1127"/>
      <c r="F672" s="577"/>
      <c r="G672" s="578"/>
      <c r="H672" s="578"/>
      <c r="I672" s="578"/>
      <c r="J672" s="578"/>
    </row>
    <row r="673" spans="1:10">
      <c r="A673" s="1179"/>
      <c r="B673" s="1126"/>
      <c r="C673" s="1126"/>
      <c r="D673" s="1126"/>
      <c r="E673" s="1127"/>
      <c r="F673" s="577"/>
      <c r="G673" s="578"/>
      <c r="H673" s="578"/>
      <c r="I673" s="578"/>
      <c r="J673" s="578"/>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ht="15.75">
      <c r="A683" s="1081" t="s">
        <v>1331</v>
      </c>
      <c r="B683" s="1082"/>
      <c r="C683" s="1082"/>
      <c r="D683" s="1082"/>
      <c r="E683" s="1082"/>
      <c r="F683" s="1082"/>
      <c r="G683" s="1082"/>
      <c r="H683" s="1082"/>
      <c r="I683" s="1082"/>
      <c r="J683" s="1083"/>
    </row>
    <row r="684" spans="1:10" ht="30" customHeight="1">
      <c r="A684" s="1176" t="s">
        <v>1332</v>
      </c>
      <c r="B684" s="1177"/>
      <c r="C684" s="1177"/>
      <c r="D684" s="1177"/>
      <c r="E684" s="1178"/>
      <c r="F684" s="574" t="s">
        <v>35</v>
      </c>
      <c r="G684" s="575" t="s">
        <v>1316</v>
      </c>
      <c r="H684" s="575" t="s">
        <v>1317</v>
      </c>
      <c r="I684" s="576" t="s">
        <v>1318</v>
      </c>
      <c r="J684" s="576" t="s">
        <v>904</v>
      </c>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c r="A698" s="1179"/>
      <c r="B698" s="1126"/>
      <c r="C698" s="1126"/>
      <c r="D698" s="1126"/>
      <c r="E698" s="1127"/>
      <c r="F698" s="577"/>
      <c r="G698" s="578"/>
      <c r="H698" s="578"/>
      <c r="I698" s="578"/>
      <c r="J698" s="578"/>
    </row>
    <row r="699" spans="1:10">
      <c r="A699" s="1179"/>
      <c r="B699" s="1126"/>
      <c r="C699" s="1126"/>
      <c r="D699" s="1126"/>
      <c r="E699" s="1127"/>
      <c r="F699" s="577"/>
      <c r="G699" s="578"/>
      <c r="H699" s="578"/>
      <c r="I699" s="578"/>
      <c r="J699" s="578"/>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ht="15.75">
      <c r="A709" s="1193" t="s">
        <v>1319</v>
      </c>
      <c r="B709" s="1193"/>
      <c r="C709" s="1193"/>
      <c r="D709" s="1193"/>
      <c r="E709" s="1193"/>
      <c r="F709" s="1193"/>
      <c r="G709" s="1193"/>
      <c r="H709" s="1193"/>
      <c r="I709" s="1193"/>
      <c r="J709" s="1193"/>
    </row>
    <row r="710" spans="1:10">
      <c r="A710" s="1194" t="s">
        <v>25</v>
      </c>
      <c r="B710" s="1195"/>
      <c r="C710" s="1195"/>
      <c r="D710" s="1195"/>
      <c r="E710" s="1195"/>
      <c r="F710" s="1195"/>
      <c r="G710" s="1195"/>
      <c r="H710" s="1195"/>
      <c r="I710" s="1195"/>
      <c r="J710" s="1196"/>
    </row>
    <row r="711" spans="1:10">
      <c r="A711" s="1181" t="s">
        <v>1320</v>
      </c>
      <c r="B711" s="1182"/>
      <c r="C711" s="1182"/>
      <c r="D711" s="1182"/>
      <c r="E711" s="1182"/>
      <c r="F711" s="1182"/>
      <c r="G711" s="1183"/>
      <c r="H711" s="1184"/>
      <c r="I711" s="1185"/>
      <c r="J711" s="1186"/>
    </row>
    <row r="712" spans="1:10">
      <c r="A712" s="1181" t="s">
        <v>30</v>
      </c>
      <c r="B712" s="1182"/>
      <c r="C712" s="1182"/>
      <c r="D712" s="1182"/>
      <c r="E712" s="1182"/>
      <c r="F712" s="1182"/>
      <c r="G712" s="1183"/>
      <c r="H712" s="1204"/>
      <c r="I712" s="1185"/>
      <c r="J712" s="1186"/>
    </row>
    <row r="713" spans="1:10">
      <c r="A713" s="1181" t="s">
        <v>1373</v>
      </c>
      <c r="B713" s="1182"/>
      <c r="C713" s="1182"/>
      <c r="D713" s="1182"/>
      <c r="E713" s="1182"/>
      <c r="F713" s="1182"/>
      <c r="G713" s="1183"/>
      <c r="H713" s="1187"/>
      <c r="I713" s="1188"/>
      <c r="J713" s="1189"/>
    </row>
    <row r="714" spans="1:10">
      <c r="A714" s="1181" t="s">
        <v>1374</v>
      </c>
      <c r="B714" s="1182"/>
      <c r="C714" s="1182"/>
      <c r="D714" s="1182"/>
      <c r="E714" s="1182"/>
      <c r="F714" s="1182"/>
      <c r="G714" s="1183"/>
      <c r="H714" s="1190"/>
      <c r="I714" s="1191"/>
      <c r="J714" s="1192"/>
    </row>
    <row r="715" spans="1:10">
      <c r="A715" s="1197"/>
      <c r="B715" s="1136"/>
      <c r="C715" s="1136"/>
      <c r="D715" s="1136"/>
      <c r="E715" s="1136"/>
      <c r="F715" s="1136"/>
      <c r="G715" s="1136"/>
      <c r="H715" s="1136"/>
      <c r="I715" s="1136"/>
      <c r="J715" s="1137"/>
    </row>
    <row r="716" spans="1:10">
      <c r="A716" s="1198"/>
      <c r="B716" s="1138"/>
      <c r="C716" s="1138"/>
      <c r="D716" s="1138"/>
      <c r="E716" s="1138"/>
      <c r="F716" s="1138"/>
      <c r="G716" s="1138"/>
      <c r="H716" s="1138"/>
      <c r="I716" s="1138"/>
      <c r="J716" s="1139"/>
    </row>
    <row r="717" spans="1:10">
      <c r="A717" s="1198"/>
      <c r="B717" s="1138"/>
      <c r="C717" s="1138"/>
      <c r="D717" s="1138"/>
      <c r="E717" s="1138"/>
      <c r="F717" s="1138"/>
      <c r="G717" s="1138"/>
      <c r="H717" s="1138"/>
      <c r="I717" s="1138"/>
      <c r="J717" s="1139"/>
    </row>
    <row r="718" spans="1:10">
      <c r="A718" s="1199"/>
      <c r="B718" s="1200"/>
      <c r="C718" s="1200"/>
      <c r="D718" s="1200"/>
      <c r="E718" s="1200"/>
      <c r="F718" s="1200"/>
      <c r="G718" s="1200"/>
      <c r="H718" s="1200"/>
      <c r="I718" s="1200"/>
      <c r="J718" s="1201"/>
    </row>
    <row r="719" spans="1:10">
      <c r="A719" s="1181" t="s">
        <v>65</v>
      </c>
      <c r="B719" s="1182"/>
      <c r="C719" s="1182"/>
      <c r="D719" s="1182"/>
      <c r="E719" s="1182"/>
      <c r="F719" s="1182"/>
      <c r="G719" s="1183"/>
      <c r="H719" s="1184"/>
      <c r="I719" s="1185"/>
      <c r="J719" s="1186"/>
    </row>
    <row r="720" spans="1:10" ht="25.5" customHeight="1">
      <c r="A720" s="1202" t="s">
        <v>1957</v>
      </c>
      <c r="B720" s="1202"/>
      <c r="C720" s="1202"/>
      <c r="D720" s="1202"/>
      <c r="E720" s="1202"/>
      <c r="F720" s="1202"/>
      <c r="G720" s="1202"/>
      <c r="H720" s="1202"/>
      <c r="I720" s="1202"/>
      <c r="J720" s="1202"/>
    </row>
    <row r="721" spans="1:10">
      <c r="A721" s="1194" t="s">
        <v>1321</v>
      </c>
      <c r="B721" s="1195"/>
      <c r="C721" s="1195"/>
      <c r="D721" s="1195"/>
      <c r="E721" s="1195"/>
      <c r="F721" s="1195"/>
      <c r="G721" s="1195"/>
      <c r="H721" s="1195"/>
      <c r="I721" s="1195"/>
      <c r="J721" s="1196"/>
    </row>
    <row r="722" spans="1:10">
      <c r="A722" s="1181" t="s">
        <v>902</v>
      </c>
      <c r="B722" s="1182"/>
      <c r="C722" s="1203" t="str">
        <f ca="1">IF(INDIRECT("'Sales Order Form 3'!$K$71")="","",INDIRECT("'Sales Order Form 3'!$K$71"))</f>
        <v>Online</v>
      </c>
      <c r="D722" s="1182"/>
      <c r="E722" s="1182"/>
      <c r="F722" s="1182"/>
      <c r="G722" s="1183"/>
      <c r="H722" s="1184"/>
      <c r="I722" s="1185"/>
      <c r="J722" s="1186"/>
    </row>
    <row r="723" spans="1:10">
      <c r="A723" s="1181" t="s">
        <v>62</v>
      </c>
      <c r="B723" s="1182"/>
      <c r="C723" s="1182"/>
      <c r="D723" s="1182"/>
      <c r="E723" s="1182"/>
      <c r="F723" s="1182"/>
      <c r="G723" s="1183"/>
      <c r="H723" s="1184"/>
      <c r="I723" s="1185"/>
      <c r="J723" s="1186"/>
    </row>
    <row r="724" spans="1:10">
      <c r="A724" s="1181" t="s">
        <v>95</v>
      </c>
      <c r="B724" s="1182"/>
      <c r="C724" s="1182"/>
      <c r="D724" s="1182"/>
      <c r="E724" s="1182"/>
      <c r="F724" s="1182"/>
      <c r="G724" s="1183"/>
      <c r="H724" s="1184"/>
      <c r="I724" s="1185"/>
      <c r="J724" s="1186"/>
    </row>
    <row r="725" spans="1:10">
      <c r="A725" s="1181" t="s">
        <v>64</v>
      </c>
      <c r="B725" s="1182"/>
      <c r="C725" s="1182"/>
      <c r="D725" s="1182"/>
      <c r="E725" s="1182"/>
      <c r="F725" s="1182"/>
      <c r="G725" s="1183"/>
      <c r="H725" s="1184"/>
      <c r="I725" s="1185"/>
      <c r="J725" s="1186"/>
    </row>
    <row r="726" spans="1:10" ht="15.75">
      <c r="A726" s="1160" t="s">
        <v>1060</v>
      </c>
      <c r="B726" s="1161"/>
      <c r="C726" s="1161"/>
      <c r="D726" s="1161"/>
      <c r="E726" s="1161"/>
      <c r="F726" s="1161"/>
      <c r="G726" s="1161"/>
      <c r="H726" s="1161"/>
      <c r="I726" s="1161"/>
      <c r="J726" s="1162"/>
    </row>
    <row r="727" spans="1:10" ht="15.75">
      <c r="A727" s="1081" t="s">
        <v>1311</v>
      </c>
      <c r="B727" s="1082"/>
      <c r="C727" s="1082"/>
      <c r="D727" s="1082"/>
      <c r="E727" s="1082"/>
      <c r="F727" s="1082"/>
      <c r="G727" s="1082"/>
      <c r="H727" s="1082"/>
      <c r="I727" s="1082"/>
      <c r="J727" s="1083"/>
    </row>
    <row r="728" spans="1:10">
      <c r="A728" s="1084" t="s">
        <v>683</v>
      </c>
      <c r="B728" s="1085"/>
      <c r="C728" s="1088"/>
      <c r="D728" s="1088"/>
      <c r="E728" s="1088"/>
      <c r="F728" s="1085" t="s">
        <v>91</v>
      </c>
      <c r="G728" s="1085"/>
      <c r="H728" s="1086"/>
      <c r="I728" s="1086"/>
      <c r="J728" s="1163"/>
    </row>
    <row r="729" spans="1:10">
      <c r="A729" s="1084" t="s">
        <v>89</v>
      </c>
      <c r="B729" s="1085"/>
      <c r="C729" s="1088"/>
      <c r="D729" s="1088"/>
      <c r="E729" s="1088"/>
      <c r="F729" s="1085" t="s">
        <v>92</v>
      </c>
      <c r="G729" s="1085"/>
      <c r="H729" s="1086"/>
      <c r="I729" s="1086"/>
      <c r="J729" s="1163"/>
    </row>
    <row r="730" spans="1:10">
      <c r="A730" s="1084" t="s">
        <v>90</v>
      </c>
      <c r="B730" s="1085"/>
      <c r="C730" s="1090"/>
      <c r="D730" s="1090"/>
      <c r="E730" s="1090"/>
      <c r="F730" s="1085" t="s">
        <v>93</v>
      </c>
      <c r="G730" s="1085"/>
      <c r="H730" s="1086"/>
      <c r="I730" s="1086"/>
      <c r="J730" s="1163"/>
    </row>
    <row r="731" spans="1:10">
      <c r="A731" s="1084" t="s">
        <v>1302</v>
      </c>
      <c r="B731" s="1085"/>
      <c r="C731" s="1090"/>
      <c r="D731" s="1090"/>
      <c r="E731" s="1090"/>
      <c r="F731" s="1085" t="s">
        <v>15</v>
      </c>
      <c r="G731" s="1085"/>
      <c r="H731" s="1180"/>
      <c r="I731" s="1086"/>
      <c r="J731" s="1163"/>
    </row>
    <row r="732" spans="1:10">
      <c r="A732" s="1084" t="s">
        <v>1303</v>
      </c>
      <c r="B732" s="1085"/>
      <c r="C732" s="1090"/>
      <c r="D732" s="1090"/>
      <c r="E732" s="1090"/>
      <c r="F732" s="1085" t="s">
        <v>715</v>
      </c>
      <c r="G732" s="1085"/>
      <c r="H732" s="1158"/>
      <c r="I732" s="1158"/>
      <c r="J732" s="1159"/>
    </row>
    <row r="733" spans="1:10">
      <c r="A733" s="1084" t="s">
        <v>11</v>
      </c>
      <c r="B733" s="1085"/>
      <c r="C733" s="1090"/>
      <c r="D733" s="1090"/>
      <c r="E733" s="1090"/>
      <c r="F733" s="1171" t="s">
        <v>1324</v>
      </c>
      <c r="G733" s="1171"/>
      <c r="H733" s="1172"/>
      <c r="I733" s="1173"/>
      <c r="J733" s="1174"/>
    </row>
    <row r="734" spans="1:10">
      <c r="A734" s="1084" t="s">
        <v>13</v>
      </c>
      <c r="B734" s="1085"/>
      <c r="C734" s="1090"/>
      <c r="D734" s="1090"/>
      <c r="E734" s="1090"/>
      <c r="F734" s="1171"/>
      <c r="G734" s="1171"/>
      <c r="H734" s="1175"/>
      <c r="I734" s="1164"/>
      <c r="J734" s="1165"/>
    </row>
    <row r="735" spans="1:10">
      <c r="A735" s="1084" t="s">
        <v>14</v>
      </c>
      <c r="B735" s="1085"/>
      <c r="C735" s="1097"/>
      <c r="D735" s="1097"/>
      <c r="E735" s="1097"/>
      <c r="F735" s="1168"/>
      <c r="G735" s="1168"/>
      <c r="H735" s="1169"/>
      <c r="I735" s="1088"/>
      <c r="J735" s="1089"/>
    </row>
    <row r="736" spans="1:10">
      <c r="A736" s="568"/>
      <c r="B736" s="569"/>
      <c r="C736" s="569"/>
      <c r="D736" s="569"/>
      <c r="E736" s="569"/>
      <c r="F736" s="569"/>
      <c r="G736" s="569"/>
      <c r="H736" s="569"/>
      <c r="I736" s="569"/>
      <c r="J736" s="570"/>
    </row>
    <row r="737" spans="1:10" ht="15.75">
      <c r="A737" s="1081" t="s">
        <v>1312</v>
      </c>
      <c r="B737" s="1082"/>
      <c r="C737" s="1082"/>
      <c r="D737" s="1082"/>
      <c r="E737" s="1082"/>
      <c r="F737" s="1082"/>
      <c r="G737" s="1082"/>
      <c r="H737" s="1082"/>
      <c r="I737" s="1082"/>
      <c r="J737" s="1083"/>
    </row>
    <row r="738" spans="1:10">
      <c r="A738" s="1084" t="s">
        <v>1313</v>
      </c>
      <c r="B738" s="1085"/>
      <c r="C738" s="1170"/>
      <c r="D738" s="1088"/>
      <c r="E738" s="1088"/>
      <c r="F738" s="1085" t="s">
        <v>1314</v>
      </c>
      <c r="G738" s="1085"/>
      <c r="H738" s="1088"/>
      <c r="I738" s="1088"/>
      <c r="J738" s="1089"/>
    </row>
    <row r="739" spans="1:10">
      <c r="A739" s="1084"/>
      <c r="B739" s="1085"/>
      <c r="C739" s="1164" t="s">
        <v>108</v>
      </c>
      <c r="D739" s="1164"/>
      <c r="E739" s="1164"/>
      <c r="F739" s="1164"/>
      <c r="G739" s="1164"/>
      <c r="H739" s="1164"/>
      <c r="I739" s="1164"/>
      <c r="J739" s="1165"/>
    </row>
    <row r="740" spans="1:10">
      <c r="A740" s="1084" t="s">
        <v>1315</v>
      </c>
      <c r="B740" s="1085"/>
      <c r="C740" s="1088"/>
      <c r="D740" s="1088"/>
      <c r="E740" s="1088"/>
      <c r="F740" s="1085" t="s">
        <v>14</v>
      </c>
      <c r="G740" s="1085"/>
      <c r="H740" s="1166"/>
      <c r="I740" s="1166"/>
      <c r="J740" s="1167"/>
    </row>
    <row r="741" spans="1:10">
      <c r="A741" s="1084" t="s">
        <v>1302</v>
      </c>
      <c r="B741" s="1085"/>
      <c r="C741" s="1088"/>
      <c r="D741" s="1088"/>
      <c r="E741" s="1088"/>
      <c r="F741" s="1085" t="s">
        <v>12</v>
      </c>
      <c r="G741" s="1085"/>
      <c r="H741" s="1086"/>
      <c r="I741" s="1086"/>
      <c r="J741" s="1163"/>
    </row>
    <row r="742" spans="1:10">
      <c r="A742" s="1084" t="s">
        <v>1303</v>
      </c>
      <c r="B742" s="1085"/>
      <c r="C742" s="1088"/>
      <c r="D742" s="1088"/>
      <c r="E742" s="1088"/>
      <c r="F742" s="1085" t="s">
        <v>1019</v>
      </c>
      <c r="G742" s="1085"/>
      <c r="H742" s="1086"/>
      <c r="I742" s="1086"/>
      <c r="J742" s="1163"/>
    </row>
    <row r="743" spans="1:10">
      <c r="A743" s="1084" t="s">
        <v>11</v>
      </c>
      <c r="B743" s="1085"/>
      <c r="C743" s="1088"/>
      <c r="D743" s="1088"/>
      <c r="E743" s="1088"/>
      <c r="F743" s="1085" t="s">
        <v>15</v>
      </c>
      <c r="G743" s="1085"/>
      <c r="H743" s="1180"/>
      <c r="I743" s="1086"/>
      <c r="J743" s="1163"/>
    </row>
    <row r="744" spans="1:10">
      <c r="A744" s="1084" t="s">
        <v>13</v>
      </c>
      <c r="B744" s="1085"/>
      <c r="C744" s="1088"/>
      <c r="D744" s="1088"/>
      <c r="E744" s="1088"/>
      <c r="F744" s="569"/>
      <c r="G744" s="569"/>
      <c r="H744" s="569"/>
      <c r="I744" s="569"/>
      <c r="J744" s="570"/>
    </row>
    <row r="745" spans="1:10">
      <c r="A745" s="568"/>
      <c r="B745" s="569"/>
      <c r="C745" s="569"/>
      <c r="D745" s="569"/>
      <c r="E745" s="569"/>
      <c r="F745" s="569"/>
      <c r="G745" s="569"/>
      <c r="H745" s="569"/>
      <c r="I745" s="569"/>
      <c r="J745" s="570"/>
    </row>
    <row r="746" spans="1:10" ht="15.75">
      <c r="A746" s="1081" t="s">
        <v>1330</v>
      </c>
      <c r="B746" s="1082"/>
      <c r="C746" s="1082"/>
      <c r="D746" s="1082"/>
      <c r="E746" s="1082"/>
      <c r="F746" s="1082"/>
      <c r="G746" s="1082"/>
      <c r="H746" s="1082"/>
      <c r="I746" s="1082"/>
      <c r="J746" s="1083"/>
    </row>
    <row r="747" spans="1:10" ht="27.75" customHeight="1">
      <c r="A747" s="1176" t="s">
        <v>34</v>
      </c>
      <c r="B747" s="1177"/>
      <c r="C747" s="1177"/>
      <c r="D747" s="1177"/>
      <c r="E747" s="1178"/>
      <c r="F747" s="574" t="s">
        <v>35</v>
      </c>
      <c r="G747" s="575" t="s">
        <v>1316</v>
      </c>
      <c r="H747" s="575" t="s">
        <v>1317</v>
      </c>
      <c r="I747" s="576" t="s">
        <v>1318</v>
      </c>
      <c r="J747" s="576" t="s">
        <v>904</v>
      </c>
    </row>
    <row r="748" spans="1:10">
      <c r="A748" s="1179"/>
      <c r="B748" s="1126"/>
      <c r="C748" s="1126"/>
      <c r="D748" s="1126"/>
      <c r="E748" s="1127"/>
      <c r="F748" s="577"/>
      <c r="G748" s="578"/>
      <c r="H748" s="578"/>
      <c r="I748" s="578"/>
      <c r="J748" s="578"/>
    </row>
    <row r="749" spans="1:10">
      <c r="A749" s="1179"/>
      <c r="B749" s="1126"/>
      <c r="C749" s="1126"/>
      <c r="D749" s="1126"/>
      <c r="E749" s="1127"/>
      <c r="F749" s="577"/>
      <c r="G749" s="578"/>
      <c r="H749" s="578"/>
      <c r="I749" s="578"/>
      <c r="J749" s="578"/>
    </row>
    <row r="750" spans="1:10">
      <c r="A750" s="1179"/>
      <c r="B750" s="1126"/>
      <c r="C750" s="1126"/>
      <c r="D750" s="1126"/>
      <c r="E750" s="1127"/>
      <c r="F750" s="577"/>
      <c r="G750" s="578"/>
      <c r="H750" s="578"/>
      <c r="I750" s="578"/>
      <c r="J750" s="578"/>
    </row>
    <row r="751" spans="1:10">
      <c r="A751" s="1179"/>
      <c r="B751" s="1126"/>
      <c r="C751" s="1126"/>
      <c r="D751" s="1126"/>
      <c r="E751" s="1127"/>
      <c r="F751" s="577"/>
      <c r="G751" s="578"/>
      <c r="H751" s="578"/>
      <c r="I751" s="578"/>
      <c r="J751" s="578"/>
    </row>
    <row r="752" spans="1:10">
      <c r="A752" s="1179"/>
      <c r="B752" s="1126"/>
      <c r="C752" s="1126"/>
      <c r="D752" s="1126"/>
      <c r="E752" s="1127"/>
      <c r="F752" s="577"/>
      <c r="G752" s="578"/>
      <c r="H752" s="578"/>
      <c r="I752" s="578"/>
      <c r="J752" s="578"/>
    </row>
    <row r="753" spans="1:10">
      <c r="A753" s="1179"/>
      <c r="B753" s="1126"/>
      <c r="C753" s="1126"/>
      <c r="D753" s="1126"/>
      <c r="E753" s="1127"/>
      <c r="F753" s="577"/>
      <c r="G753" s="578"/>
      <c r="H753" s="578"/>
      <c r="I753" s="578"/>
      <c r="J753" s="578"/>
    </row>
    <row r="754" spans="1:10">
      <c r="A754" s="1179"/>
      <c r="B754" s="1126"/>
      <c r="C754" s="1126"/>
      <c r="D754" s="1126"/>
      <c r="E754" s="1127"/>
      <c r="F754" s="577"/>
      <c r="G754" s="578"/>
      <c r="H754" s="578"/>
      <c r="I754" s="578"/>
      <c r="J754" s="578"/>
    </row>
    <row r="755" spans="1:10">
      <c r="A755" s="1179"/>
      <c r="B755" s="1126"/>
      <c r="C755" s="1126"/>
      <c r="D755" s="1126"/>
      <c r="E755" s="1127"/>
      <c r="F755" s="577"/>
      <c r="G755" s="578"/>
      <c r="H755" s="578"/>
      <c r="I755" s="578"/>
      <c r="J755" s="578"/>
    </row>
    <row r="756" spans="1:10">
      <c r="A756" s="1179"/>
      <c r="B756" s="1126"/>
      <c r="C756" s="1126"/>
      <c r="D756" s="1126"/>
      <c r="E756" s="1127"/>
      <c r="F756" s="577"/>
      <c r="G756" s="578"/>
      <c r="H756" s="578"/>
      <c r="I756" s="578"/>
      <c r="J756" s="578"/>
    </row>
    <row r="757" spans="1:10">
      <c r="A757" s="1179"/>
      <c r="B757" s="1126"/>
      <c r="C757" s="1126"/>
      <c r="D757" s="1126"/>
      <c r="E757" s="1127"/>
      <c r="F757" s="577"/>
      <c r="G757" s="578"/>
      <c r="H757" s="578"/>
      <c r="I757" s="578"/>
      <c r="J757" s="578"/>
    </row>
    <row r="758" spans="1:10">
      <c r="A758" s="1179"/>
      <c r="B758" s="1126"/>
      <c r="C758" s="1126"/>
      <c r="D758" s="1126"/>
      <c r="E758" s="1127"/>
      <c r="F758" s="577"/>
      <c r="G758" s="578"/>
      <c r="H758" s="578"/>
      <c r="I758" s="578"/>
      <c r="J758" s="578"/>
    </row>
    <row r="759" spans="1:10">
      <c r="A759" s="1179"/>
      <c r="B759" s="1126"/>
      <c r="C759" s="1126"/>
      <c r="D759" s="1126"/>
      <c r="E759" s="1127"/>
      <c r="F759" s="577"/>
      <c r="G759" s="578"/>
      <c r="H759" s="578"/>
      <c r="I759" s="578"/>
      <c r="J759" s="578"/>
    </row>
    <row r="760" spans="1:10">
      <c r="A760" s="1179"/>
      <c r="B760" s="1126"/>
      <c r="C760" s="1126"/>
      <c r="D760" s="1126"/>
      <c r="E760" s="1127"/>
      <c r="F760" s="577"/>
      <c r="G760" s="578"/>
      <c r="H760" s="578"/>
      <c r="I760" s="578"/>
      <c r="J760" s="578"/>
    </row>
    <row r="761" spans="1:10">
      <c r="A761" s="1179"/>
      <c r="B761" s="1126"/>
      <c r="C761" s="1126"/>
      <c r="D761" s="1126"/>
      <c r="E761" s="1127"/>
      <c r="F761" s="577"/>
      <c r="G761" s="578"/>
      <c r="H761" s="578"/>
      <c r="I761" s="578"/>
      <c r="J761" s="578"/>
    </row>
    <row r="762" spans="1:10">
      <c r="A762" s="1179"/>
      <c r="B762" s="1126"/>
      <c r="C762" s="1126"/>
      <c r="D762" s="1126"/>
      <c r="E762" s="1127"/>
      <c r="F762" s="577"/>
      <c r="G762" s="578"/>
      <c r="H762" s="578"/>
      <c r="I762" s="578"/>
      <c r="J762" s="578"/>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ht="15.75">
      <c r="A772" s="1081" t="s">
        <v>1331</v>
      </c>
      <c r="B772" s="1082"/>
      <c r="C772" s="1082"/>
      <c r="D772" s="1082"/>
      <c r="E772" s="1082"/>
      <c r="F772" s="1082"/>
      <c r="G772" s="1082"/>
      <c r="H772" s="1082"/>
      <c r="I772" s="1082"/>
      <c r="J772" s="1083"/>
    </row>
    <row r="773" spans="1:10" ht="30" customHeight="1">
      <c r="A773" s="1176" t="s">
        <v>1332</v>
      </c>
      <c r="B773" s="1177"/>
      <c r="C773" s="1177"/>
      <c r="D773" s="1177"/>
      <c r="E773" s="1178"/>
      <c r="F773" s="574" t="s">
        <v>35</v>
      </c>
      <c r="G773" s="575" t="s">
        <v>1316</v>
      </c>
      <c r="H773" s="575" t="s">
        <v>1317</v>
      </c>
      <c r="I773" s="576" t="s">
        <v>1318</v>
      </c>
      <c r="J773" s="576" t="s">
        <v>904</v>
      </c>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c r="A787" s="1179"/>
      <c r="B787" s="1126"/>
      <c r="C787" s="1126"/>
      <c r="D787" s="1126"/>
      <c r="E787" s="1127"/>
      <c r="F787" s="577"/>
      <c r="G787" s="578"/>
      <c r="H787" s="578"/>
      <c r="I787" s="578"/>
      <c r="J787" s="578"/>
    </row>
    <row r="788" spans="1:10">
      <c r="A788" s="1179"/>
      <c r="B788" s="1126"/>
      <c r="C788" s="1126"/>
      <c r="D788" s="1126"/>
      <c r="E788" s="1127"/>
      <c r="F788" s="577"/>
      <c r="G788" s="578"/>
      <c r="H788" s="578"/>
      <c r="I788" s="578"/>
      <c r="J788" s="578"/>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ht="15.75">
      <c r="A798" s="1193" t="s">
        <v>1319</v>
      </c>
      <c r="B798" s="1193"/>
      <c r="C798" s="1193"/>
      <c r="D798" s="1193"/>
      <c r="E798" s="1193"/>
      <c r="F798" s="1193"/>
      <c r="G798" s="1193"/>
      <c r="H798" s="1193"/>
      <c r="I798" s="1193"/>
      <c r="J798" s="1193"/>
    </row>
    <row r="799" spans="1:10">
      <c r="A799" s="1194" t="s">
        <v>25</v>
      </c>
      <c r="B799" s="1195"/>
      <c r="C799" s="1195"/>
      <c r="D799" s="1195"/>
      <c r="E799" s="1195"/>
      <c r="F799" s="1195"/>
      <c r="G799" s="1195"/>
      <c r="H799" s="1195"/>
      <c r="I799" s="1195"/>
      <c r="J799" s="1196"/>
    </row>
    <row r="800" spans="1:10">
      <c r="A800" s="1181" t="s">
        <v>1320</v>
      </c>
      <c r="B800" s="1182"/>
      <c r="C800" s="1182"/>
      <c r="D800" s="1182"/>
      <c r="E800" s="1182"/>
      <c r="F800" s="1182"/>
      <c r="G800" s="1183"/>
      <c r="H800" s="1184"/>
      <c r="I800" s="1185"/>
      <c r="J800" s="1186"/>
    </row>
    <row r="801" spans="1:10">
      <c r="A801" s="1181" t="s">
        <v>30</v>
      </c>
      <c r="B801" s="1182"/>
      <c r="C801" s="1182"/>
      <c r="D801" s="1182"/>
      <c r="E801" s="1182"/>
      <c r="F801" s="1182"/>
      <c r="G801" s="1183"/>
      <c r="H801" s="1204"/>
      <c r="I801" s="1185"/>
      <c r="J801" s="1186"/>
    </row>
    <row r="802" spans="1:10">
      <c r="A802" s="1181" t="s">
        <v>1373</v>
      </c>
      <c r="B802" s="1182"/>
      <c r="C802" s="1182"/>
      <c r="D802" s="1182"/>
      <c r="E802" s="1182"/>
      <c r="F802" s="1182"/>
      <c r="G802" s="1183"/>
      <c r="H802" s="1187"/>
      <c r="I802" s="1188"/>
      <c r="J802" s="1189"/>
    </row>
    <row r="803" spans="1:10">
      <c r="A803" s="1181" t="s">
        <v>1374</v>
      </c>
      <c r="B803" s="1182"/>
      <c r="C803" s="1182"/>
      <c r="D803" s="1182"/>
      <c r="E803" s="1182"/>
      <c r="F803" s="1182"/>
      <c r="G803" s="1183"/>
      <c r="H803" s="1190"/>
      <c r="I803" s="1191"/>
      <c r="J803" s="1192"/>
    </row>
    <row r="804" spans="1:10">
      <c r="A804" s="1197"/>
      <c r="B804" s="1136"/>
      <c r="C804" s="1136"/>
      <c r="D804" s="1136"/>
      <c r="E804" s="1136"/>
      <c r="F804" s="1136"/>
      <c r="G804" s="1136"/>
      <c r="H804" s="1136"/>
      <c r="I804" s="1136"/>
      <c r="J804" s="1137"/>
    </row>
    <row r="805" spans="1:10">
      <c r="A805" s="1198"/>
      <c r="B805" s="1138"/>
      <c r="C805" s="1138"/>
      <c r="D805" s="1138"/>
      <c r="E805" s="1138"/>
      <c r="F805" s="1138"/>
      <c r="G805" s="1138"/>
      <c r="H805" s="1138"/>
      <c r="I805" s="1138"/>
      <c r="J805" s="1139"/>
    </row>
    <row r="806" spans="1:10">
      <c r="A806" s="1198"/>
      <c r="B806" s="1138"/>
      <c r="C806" s="1138"/>
      <c r="D806" s="1138"/>
      <c r="E806" s="1138"/>
      <c r="F806" s="1138"/>
      <c r="G806" s="1138"/>
      <c r="H806" s="1138"/>
      <c r="I806" s="1138"/>
      <c r="J806" s="1139"/>
    </row>
    <row r="807" spans="1:10">
      <c r="A807" s="1199"/>
      <c r="B807" s="1200"/>
      <c r="C807" s="1200"/>
      <c r="D807" s="1200"/>
      <c r="E807" s="1200"/>
      <c r="F807" s="1200"/>
      <c r="G807" s="1200"/>
      <c r="H807" s="1200"/>
      <c r="I807" s="1200"/>
      <c r="J807" s="1201"/>
    </row>
    <row r="808" spans="1:10">
      <c r="A808" s="1181" t="s">
        <v>65</v>
      </c>
      <c r="B808" s="1182"/>
      <c r="C808" s="1182"/>
      <c r="D808" s="1182"/>
      <c r="E808" s="1182"/>
      <c r="F808" s="1182"/>
      <c r="G808" s="1183"/>
      <c r="H808" s="1184"/>
      <c r="I808" s="1185"/>
      <c r="J808" s="1186"/>
    </row>
    <row r="809" spans="1:10" ht="25.5" customHeight="1">
      <c r="A809" s="1202" t="s">
        <v>1957</v>
      </c>
      <c r="B809" s="1202"/>
      <c r="C809" s="1202"/>
      <c r="D809" s="1202"/>
      <c r="E809" s="1202"/>
      <c r="F809" s="1202"/>
      <c r="G809" s="1202"/>
      <c r="H809" s="1202"/>
      <c r="I809" s="1202"/>
      <c r="J809" s="1202"/>
    </row>
    <row r="810" spans="1:10">
      <c r="A810" s="1194" t="s">
        <v>1321</v>
      </c>
      <c r="B810" s="1195"/>
      <c r="C810" s="1195"/>
      <c r="D810" s="1195"/>
      <c r="E810" s="1195"/>
      <c r="F810" s="1195"/>
      <c r="G810" s="1195"/>
      <c r="H810" s="1195"/>
      <c r="I810" s="1195"/>
      <c r="J810" s="1196"/>
    </row>
    <row r="811" spans="1:10">
      <c r="A811" s="1181" t="s">
        <v>902</v>
      </c>
      <c r="B811" s="1182"/>
      <c r="C811" s="1203" t="str">
        <f ca="1">IF(INDIRECT("'Sales Order Form 3'!$K$71")="","",INDIRECT("'Sales Order Form 3'!$K$71"))</f>
        <v>Online</v>
      </c>
      <c r="D811" s="1182"/>
      <c r="E811" s="1182"/>
      <c r="F811" s="1182"/>
      <c r="G811" s="1183"/>
      <c r="H811" s="1184"/>
      <c r="I811" s="1185"/>
      <c r="J811" s="1186"/>
    </row>
    <row r="812" spans="1:10">
      <c r="A812" s="1181" t="s">
        <v>62</v>
      </c>
      <c r="B812" s="1182"/>
      <c r="C812" s="1182"/>
      <c r="D812" s="1182"/>
      <c r="E812" s="1182"/>
      <c r="F812" s="1182"/>
      <c r="G812" s="1183"/>
      <c r="H812" s="1184"/>
      <c r="I812" s="1185"/>
      <c r="J812" s="1186"/>
    </row>
    <row r="813" spans="1:10">
      <c r="A813" s="1181" t="s">
        <v>95</v>
      </c>
      <c r="B813" s="1182"/>
      <c r="C813" s="1182"/>
      <c r="D813" s="1182"/>
      <c r="E813" s="1182"/>
      <c r="F813" s="1182"/>
      <c r="G813" s="1183"/>
      <c r="H813" s="1184"/>
      <c r="I813" s="1185"/>
      <c r="J813" s="1186"/>
    </row>
    <row r="814" spans="1:10">
      <c r="A814" s="1181" t="s">
        <v>64</v>
      </c>
      <c r="B814" s="1182"/>
      <c r="C814" s="1182"/>
      <c r="D814" s="1182"/>
      <c r="E814" s="1182"/>
      <c r="F814" s="1182"/>
      <c r="G814" s="1183"/>
      <c r="H814" s="1184"/>
      <c r="I814" s="1185"/>
      <c r="J814" s="1186"/>
    </row>
    <row r="815" spans="1:10" ht="15.75">
      <c r="A815" s="1160" t="s">
        <v>1060</v>
      </c>
      <c r="B815" s="1161"/>
      <c r="C815" s="1161"/>
      <c r="D815" s="1161"/>
      <c r="E815" s="1161"/>
      <c r="F815" s="1161"/>
      <c r="G815" s="1161"/>
      <c r="H815" s="1161"/>
      <c r="I815" s="1161"/>
      <c r="J815" s="1162"/>
    </row>
    <row r="816" spans="1:10" ht="15.75">
      <c r="A816" s="1081" t="s">
        <v>1311</v>
      </c>
      <c r="B816" s="1082"/>
      <c r="C816" s="1082"/>
      <c r="D816" s="1082"/>
      <c r="E816" s="1082"/>
      <c r="F816" s="1082"/>
      <c r="G816" s="1082"/>
      <c r="H816" s="1082"/>
      <c r="I816" s="1082"/>
      <c r="J816" s="1083"/>
    </row>
    <row r="817" spans="1:10">
      <c r="A817" s="1084" t="s">
        <v>683</v>
      </c>
      <c r="B817" s="1085"/>
      <c r="C817" s="1088"/>
      <c r="D817" s="1088"/>
      <c r="E817" s="1088"/>
      <c r="F817" s="1085" t="s">
        <v>91</v>
      </c>
      <c r="G817" s="1085"/>
      <c r="H817" s="1086"/>
      <c r="I817" s="1086"/>
      <c r="J817" s="1163"/>
    </row>
    <row r="818" spans="1:10">
      <c r="A818" s="1084" t="s">
        <v>89</v>
      </c>
      <c r="B818" s="1085"/>
      <c r="C818" s="1088"/>
      <c r="D818" s="1088"/>
      <c r="E818" s="1088"/>
      <c r="F818" s="1085" t="s">
        <v>92</v>
      </c>
      <c r="G818" s="1085"/>
      <c r="H818" s="1086"/>
      <c r="I818" s="1086"/>
      <c r="J818" s="1163"/>
    </row>
    <row r="819" spans="1:10">
      <c r="A819" s="1084" t="s">
        <v>90</v>
      </c>
      <c r="B819" s="1085"/>
      <c r="C819" s="1090"/>
      <c r="D819" s="1090"/>
      <c r="E819" s="1090"/>
      <c r="F819" s="1085" t="s">
        <v>93</v>
      </c>
      <c r="G819" s="1085"/>
      <c r="H819" s="1086"/>
      <c r="I819" s="1086"/>
      <c r="J819" s="1163"/>
    </row>
    <row r="820" spans="1:10">
      <c r="A820" s="1084" t="s">
        <v>1302</v>
      </c>
      <c r="B820" s="1085"/>
      <c r="C820" s="1090"/>
      <c r="D820" s="1090"/>
      <c r="E820" s="1090"/>
      <c r="F820" s="1085" t="s">
        <v>15</v>
      </c>
      <c r="G820" s="1085"/>
      <c r="H820" s="1180"/>
      <c r="I820" s="1086"/>
      <c r="J820" s="1163"/>
    </row>
    <row r="821" spans="1:10">
      <c r="A821" s="1084" t="s">
        <v>1303</v>
      </c>
      <c r="B821" s="1085"/>
      <c r="C821" s="1090"/>
      <c r="D821" s="1090"/>
      <c r="E821" s="1090"/>
      <c r="F821" s="1085" t="s">
        <v>715</v>
      </c>
      <c r="G821" s="1085"/>
      <c r="H821" s="1158"/>
      <c r="I821" s="1158"/>
      <c r="J821" s="1159"/>
    </row>
    <row r="822" spans="1:10">
      <c r="A822" s="1084" t="s">
        <v>11</v>
      </c>
      <c r="B822" s="1085"/>
      <c r="C822" s="1090"/>
      <c r="D822" s="1090"/>
      <c r="E822" s="1090"/>
      <c r="F822" s="1171" t="s">
        <v>1324</v>
      </c>
      <c r="G822" s="1171"/>
      <c r="H822" s="1172"/>
      <c r="I822" s="1173"/>
      <c r="J822" s="1174"/>
    </row>
    <row r="823" spans="1:10">
      <c r="A823" s="1084" t="s">
        <v>13</v>
      </c>
      <c r="B823" s="1085"/>
      <c r="C823" s="1090"/>
      <c r="D823" s="1090"/>
      <c r="E823" s="1090"/>
      <c r="F823" s="1171"/>
      <c r="G823" s="1171"/>
      <c r="H823" s="1175"/>
      <c r="I823" s="1164"/>
      <c r="J823" s="1165"/>
    </row>
    <row r="824" spans="1:10">
      <c r="A824" s="1084" t="s">
        <v>14</v>
      </c>
      <c r="B824" s="1085"/>
      <c r="C824" s="1097"/>
      <c r="D824" s="1097"/>
      <c r="E824" s="1097"/>
      <c r="F824" s="1168"/>
      <c r="G824" s="1168"/>
      <c r="H824" s="1169"/>
      <c r="I824" s="1088"/>
      <c r="J824" s="1089"/>
    </row>
    <row r="825" spans="1:10">
      <c r="A825" s="568"/>
      <c r="B825" s="569"/>
      <c r="C825" s="569"/>
      <c r="D825" s="569"/>
      <c r="E825" s="569"/>
      <c r="F825" s="569"/>
      <c r="G825" s="569"/>
      <c r="H825" s="569"/>
      <c r="I825" s="569"/>
      <c r="J825" s="570"/>
    </row>
    <row r="826" spans="1:10" ht="15.75">
      <c r="A826" s="1081" t="s">
        <v>1312</v>
      </c>
      <c r="B826" s="1082"/>
      <c r="C826" s="1082"/>
      <c r="D826" s="1082"/>
      <c r="E826" s="1082"/>
      <c r="F826" s="1082"/>
      <c r="G826" s="1082"/>
      <c r="H826" s="1082"/>
      <c r="I826" s="1082"/>
      <c r="J826" s="1083"/>
    </row>
    <row r="827" spans="1:10">
      <c r="A827" s="1084" t="s">
        <v>1313</v>
      </c>
      <c r="B827" s="1085"/>
      <c r="C827" s="1170"/>
      <c r="D827" s="1088"/>
      <c r="E827" s="1088"/>
      <c r="F827" s="1085" t="s">
        <v>1314</v>
      </c>
      <c r="G827" s="1085"/>
      <c r="H827" s="1088"/>
      <c r="I827" s="1088"/>
      <c r="J827" s="1089"/>
    </row>
    <row r="828" spans="1:10">
      <c r="A828" s="1084"/>
      <c r="B828" s="1085"/>
      <c r="C828" s="1164" t="s">
        <v>108</v>
      </c>
      <c r="D828" s="1164"/>
      <c r="E828" s="1164"/>
      <c r="F828" s="1164"/>
      <c r="G828" s="1164"/>
      <c r="H828" s="1164"/>
      <c r="I828" s="1164"/>
      <c r="J828" s="1165"/>
    </row>
    <row r="829" spans="1:10">
      <c r="A829" s="1084" t="s">
        <v>1315</v>
      </c>
      <c r="B829" s="1085"/>
      <c r="C829" s="1088"/>
      <c r="D829" s="1088"/>
      <c r="E829" s="1088"/>
      <c r="F829" s="1085" t="s">
        <v>14</v>
      </c>
      <c r="G829" s="1085"/>
      <c r="H829" s="1166"/>
      <c r="I829" s="1166"/>
      <c r="J829" s="1167"/>
    </row>
    <row r="830" spans="1:10">
      <c r="A830" s="1084" t="s">
        <v>1302</v>
      </c>
      <c r="B830" s="1085"/>
      <c r="C830" s="1088"/>
      <c r="D830" s="1088"/>
      <c r="E830" s="1088"/>
      <c r="F830" s="1085" t="s">
        <v>12</v>
      </c>
      <c r="G830" s="1085"/>
      <c r="H830" s="1086"/>
      <c r="I830" s="1086"/>
      <c r="J830" s="1163"/>
    </row>
    <row r="831" spans="1:10">
      <c r="A831" s="1084" t="s">
        <v>1303</v>
      </c>
      <c r="B831" s="1085"/>
      <c r="C831" s="1088"/>
      <c r="D831" s="1088"/>
      <c r="E831" s="1088"/>
      <c r="F831" s="1085" t="s">
        <v>1019</v>
      </c>
      <c r="G831" s="1085"/>
      <c r="H831" s="1086"/>
      <c r="I831" s="1086"/>
      <c r="J831" s="1163"/>
    </row>
    <row r="832" spans="1:10">
      <c r="A832" s="1084" t="s">
        <v>11</v>
      </c>
      <c r="B832" s="1085"/>
      <c r="C832" s="1088"/>
      <c r="D832" s="1088"/>
      <c r="E832" s="1088"/>
      <c r="F832" s="1085" t="s">
        <v>15</v>
      </c>
      <c r="G832" s="1085"/>
      <c r="H832" s="1180"/>
      <c r="I832" s="1086"/>
      <c r="J832" s="1163"/>
    </row>
    <row r="833" spans="1:10">
      <c r="A833" s="1084" t="s">
        <v>13</v>
      </c>
      <c r="B833" s="1085"/>
      <c r="C833" s="1088"/>
      <c r="D833" s="1088"/>
      <c r="E833" s="1088"/>
      <c r="F833" s="569"/>
      <c r="G833" s="569"/>
      <c r="H833" s="569"/>
      <c r="I833" s="569"/>
      <c r="J833" s="570"/>
    </row>
    <row r="834" spans="1:10">
      <c r="A834" s="568"/>
      <c r="B834" s="569"/>
      <c r="C834" s="569"/>
      <c r="D834" s="569"/>
      <c r="E834" s="569"/>
      <c r="F834" s="569"/>
      <c r="G834" s="569"/>
      <c r="H834" s="569"/>
      <c r="I834" s="569"/>
      <c r="J834" s="570"/>
    </row>
    <row r="835" spans="1:10" ht="15.75">
      <c r="A835" s="1081" t="s">
        <v>1330</v>
      </c>
      <c r="B835" s="1082"/>
      <c r="C835" s="1082"/>
      <c r="D835" s="1082"/>
      <c r="E835" s="1082"/>
      <c r="F835" s="1082"/>
      <c r="G835" s="1082"/>
      <c r="H835" s="1082"/>
      <c r="I835" s="1082"/>
      <c r="J835" s="1083"/>
    </row>
    <row r="836" spans="1:10" ht="29.25" customHeight="1">
      <c r="A836" s="1176" t="s">
        <v>34</v>
      </c>
      <c r="B836" s="1177"/>
      <c r="C836" s="1177"/>
      <c r="D836" s="1177"/>
      <c r="E836" s="1178"/>
      <c r="F836" s="574" t="s">
        <v>35</v>
      </c>
      <c r="G836" s="575" t="s">
        <v>1316</v>
      </c>
      <c r="H836" s="575" t="s">
        <v>1317</v>
      </c>
      <c r="I836" s="576" t="s">
        <v>1318</v>
      </c>
      <c r="J836" s="576" t="s">
        <v>904</v>
      </c>
    </row>
    <row r="837" spans="1:10">
      <c r="A837" s="1179"/>
      <c r="B837" s="1126"/>
      <c r="C837" s="1126"/>
      <c r="D837" s="1126"/>
      <c r="E837" s="1127"/>
      <c r="F837" s="577"/>
      <c r="G837" s="578"/>
      <c r="H837" s="578"/>
      <c r="I837" s="578"/>
      <c r="J837" s="578"/>
    </row>
    <row r="838" spans="1:10">
      <c r="A838" s="1179"/>
      <c r="B838" s="1126"/>
      <c r="C838" s="1126"/>
      <c r="D838" s="1126"/>
      <c r="E838" s="1127"/>
      <c r="F838" s="577"/>
      <c r="G838" s="578"/>
      <c r="H838" s="578"/>
      <c r="I838" s="578"/>
      <c r="J838" s="578"/>
    </row>
    <row r="839" spans="1:10">
      <c r="A839" s="1179"/>
      <c r="B839" s="1126"/>
      <c r="C839" s="1126"/>
      <c r="D839" s="1126"/>
      <c r="E839" s="1127"/>
      <c r="F839" s="577"/>
      <c r="G839" s="578"/>
      <c r="H839" s="578"/>
      <c r="I839" s="578"/>
      <c r="J839" s="578"/>
    </row>
    <row r="840" spans="1:10">
      <c r="A840" s="1179"/>
      <c r="B840" s="1126"/>
      <c r="C840" s="1126"/>
      <c r="D840" s="1126"/>
      <c r="E840" s="1127"/>
      <c r="F840" s="577"/>
      <c r="G840" s="578"/>
      <c r="H840" s="578"/>
      <c r="I840" s="578"/>
      <c r="J840" s="578"/>
    </row>
    <row r="841" spans="1:10">
      <c r="A841" s="1179"/>
      <c r="B841" s="1126"/>
      <c r="C841" s="1126"/>
      <c r="D841" s="1126"/>
      <c r="E841" s="1127"/>
      <c r="F841" s="577"/>
      <c r="G841" s="578"/>
      <c r="H841" s="578"/>
      <c r="I841" s="578"/>
      <c r="J841" s="578"/>
    </row>
    <row r="842" spans="1:10">
      <c r="A842" s="1179"/>
      <c r="B842" s="1126"/>
      <c r="C842" s="1126"/>
      <c r="D842" s="1126"/>
      <c r="E842" s="1127"/>
      <c r="F842" s="577"/>
      <c r="G842" s="578"/>
      <c r="H842" s="578"/>
      <c r="I842" s="578"/>
      <c r="J842" s="578"/>
    </row>
    <row r="843" spans="1:10">
      <c r="A843" s="1179"/>
      <c r="B843" s="1126"/>
      <c r="C843" s="1126"/>
      <c r="D843" s="1126"/>
      <c r="E843" s="1127"/>
      <c r="F843" s="577"/>
      <c r="G843" s="578"/>
      <c r="H843" s="578"/>
      <c r="I843" s="578"/>
      <c r="J843" s="578"/>
    </row>
    <row r="844" spans="1:10">
      <c r="A844" s="1179"/>
      <c r="B844" s="1126"/>
      <c r="C844" s="1126"/>
      <c r="D844" s="1126"/>
      <c r="E844" s="1127"/>
      <c r="F844" s="577"/>
      <c r="G844" s="578"/>
      <c r="H844" s="578"/>
      <c r="I844" s="578"/>
      <c r="J844" s="578"/>
    </row>
    <row r="845" spans="1:10">
      <c r="A845" s="1179"/>
      <c r="B845" s="1126"/>
      <c r="C845" s="1126"/>
      <c r="D845" s="1126"/>
      <c r="E845" s="1127"/>
      <c r="F845" s="577"/>
      <c r="G845" s="578"/>
      <c r="H845" s="578"/>
      <c r="I845" s="578"/>
      <c r="J845" s="578"/>
    </row>
    <row r="846" spans="1:10">
      <c r="A846" s="1179"/>
      <c r="B846" s="1126"/>
      <c r="C846" s="1126"/>
      <c r="D846" s="1126"/>
      <c r="E846" s="1127"/>
      <c r="F846" s="577"/>
      <c r="G846" s="578"/>
      <c r="H846" s="578"/>
      <c r="I846" s="578"/>
      <c r="J846" s="578"/>
    </row>
    <row r="847" spans="1:10">
      <c r="A847" s="1179"/>
      <c r="B847" s="1126"/>
      <c r="C847" s="1126"/>
      <c r="D847" s="1126"/>
      <c r="E847" s="1127"/>
      <c r="F847" s="577"/>
      <c r="G847" s="578"/>
      <c r="H847" s="578"/>
      <c r="I847" s="578"/>
      <c r="J847" s="578"/>
    </row>
    <row r="848" spans="1:10">
      <c r="A848" s="1179"/>
      <c r="B848" s="1126"/>
      <c r="C848" s="1126"/>
      <c r="D848" s="1126"/>
      <c r="E848" s="1127"/>
      <c r="F848" s="577"/>
      <c r="G848" s="578"/>
      <c r="H848" s="578"/>
      <c r="I848" s="578"/>
      <c r="J848" s="578"/>
    </row>
    <row r="849" spans="1:10">
      <c r="A849" s="1179"/>
      <c r="B849" s="1126"/>
      <c r="C849" s="1126"/>
      <c r="D849" s="1126"/>
      <c r="E849" s="1127"/>
      <c r="F849" s="577"/>
      <c r="G849" s="578"/>
      <c r="H849" s="578"/>
      <c r="I849" s="578"/>
      <c r="J849" s="578"/>
    </row>
    <row r="850" spans="1:10">
      <c r="A850" s="1179"/>
      <c r="B850" s="1126"/>
      <c r="C850" s="1126"/>
      <c r="D850" s="1126"/>
      <c r="E850" s="1127"/>
      <c r="F850" s="577"/>
      <c r="G850" s="578"/>
      <c r="H850" s="578"/>
      <c r="I850" s="578"/>
      <c r="J850" s="578"/>
    </row>
    <row r="851" spans="1:10">
      <c r="A851" s="1179"/>
      <c r="B851" s="1126"/>
      <c r="C851" s="1126"/>
      <c r="D851" s="1126"/>
      <c r="E851" s="1127"/>
      <c r="F851" s="577"/>
      <c r="G851" s="578"/>
      <c r="H851" s="578"/>
      <c r="I851" s="578"/>
      <c r="J851" s="578"/>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ht="15.75">
      <c r="A861" s="1081" t="s">
        <v>1331</v>
      </c>
      <c r="B861" s="1082"/>
      <c r="C861" s="1082"/>
      <c r="D861" s="1082"/>
      <c r="E861" s="1082"/>
      <c r="F861" s="1082"/>
      <c r="G861" s="1082"/>
      <c r="H861" s="1082"/>
      <c r="I861" s="1082"/>
      <c r="J861" s="1083"/>
    </row>
    <row r="862" spans="1:10" ht="29.25" customHeight="1">
      <c r="A862" s="1176" t="s">
        <v>1332</v>
      </c>
      <c r="B862" s="1177"/>
      <c r="C862" s="1177"/>
      <c r="D862" s="1177"/>
      <c r="E862" s="1178"/>
      <c r="F862" s="574" t="s">
        <v>35</v>
      </c>
      <c r="G862" s="575" t="s">
        <v>1316</v>
      </c>
      <c r="H862" s="575" t="s">
        <v>1317</v>
      </c>
      <c r="I862" s="576" t="s">
        <v>1318</v>
      </c>
      <c r="J862" s="576" t="s">
        <v>904</v>
      </c>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c r="A876" s="1179"/>
      <c r="B876" s="1126"/>
      <c r="C876" s="1126"/>
      <c r="D876" s="1126"/>
      <c r="E876" s="1127"/>
      <c r="F876" s="577"/>
      <c r="G876" s="578"/>
      <c r="H876" s="578"/>
      <c r="I876" s="578"/>
      <c r="J876" s="578"/>
    </row>
    <row r="877" spans="1:10">
      <c r="A877" s="1179"/>
      <c r="B877" s="1126"/>
      <c r="C877" s="1126"/>
      <c r="D877" s="1126"/>
      <c r="E877" s="1127"/>
      <c r="F877" s="577"/>
      <c r="G877" s="578"/>
      <c r="H877" s="578"/>
      <c r="I877" s="578"/>
      <c r="J877" s="578"/>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ht="15.75">
      <c r="A887" s="1193" t="s">
        <v>1319</v>
      </c>
      <c r="B887" s="1193"/>
      <c r="C887" s="1193"/>
      <c r="D887" s="1193"/>
      <c r="E887" s="1193"/>
      <c r="F887" s="1193"/>
      <c r="G887" s="1193"/>
      <c r="H887" s="1193"/>
      <c r="I887" s="1193"/>
      <c r="J887" s="1193"/>
    </row>
    <row r="888" spans="1:10">
      <c r="A888" s="1194" t="s">
        <v>25</v>
      </c>
      <c r="B888" s="1195"/>
      <c r="C888" s="1195"/>
      <c r="D888" s="1195"/>
      <c r="E888" s="1195"/>
      <c r="F888" s="1195"/>
      <c r="G888" s="1195"/>
      <c r="H888" s="1195"/>
      <c r="I888" s="1195"/>
      <c r="J888" s="1196"/>
    </row>
    <row r="889" spans="1:10">
      <c r="A889" s="1181" t="s">
        <v>1320</v>
      </c>
      <c r="B889" s="1182"/>
      <c r="C889" s="1182"/>
      <c r="D889" s="1182"/>
      <c r="E889" s="1182"/>
      <c r="F889" s="1182"/>
      <c r="G889" s="1183"/>
      <c r="H889" s="1184"/>
      <c r="I889" s="1185"/>
      <c r="J889" s="1186"/>
    </row>
    <row r="890" spans="1:10">
      <c r="A890" s="1181" t="s">
        <v>30</v>
      </c>
      <c r="B890" s="1182"/>
      <c r="C890" s="1182"/>
      <c r="D890" s="1182"/>
      <c r="E890" s="1182"/>
      <c r="F890" s="1182"/>
      <c r="G890" s="1183"/>
      <c r="H890" s="1204"/>
      <c r="I890" s="1185"/>
      <c r="J890" s="1186"/>
    </row>
    <row r="891" spans="1:10">
      <c r="A891" s="1181" t="s">
        <v>1373</v>
      </c>
      <c r="B891" s="1182"/>
      <c r="C891" s="1182"/>
      <c r="D891" s="1182"/>
      <c r="E891" s="1182"/>
      <c r="F891" s="1182"/>
      <c r="G891" s="1183"/>
      <c r="H891" s="1187"/>
      <c r="I891" s="1188"/>
      <c r="J891" s="1189"/>
    </row>
    <row r="892" spans="1:10">
      <c r="A892" s="1181" t="s">
        <v>1374</v>
      </c>
      <c r="B892" s="1182"/>
      <c r="C892" s="1182"/>
      <c r="D892" s="1182"/>
      <c r="E892" s="1182"/>
      <c r="F892" s="1182"/>
      <c r="G892" s="1183"/>
      <c r="H892" s="1190"/>
      <c r="I892" s="1191"/>
      <c r="J892" s="1192"/>
    </row>
    <row r="893" spans="1:10">
      <c r="A893" s="1197"/>
      <c r="B893" s="1136"/>
      <c r="C893" s="1136"/>
      <c r="D893" s="1136"/>
      <c r="E893" s="1136"/>
      <c r="F893" s="1136"/>
      <c r="G893" s="1136"/>
      <c r="H893" s="1136"/>
      <c r="I893" s="1136"/>
      <c r="J893" s="1137"/>
    </row>
    <row r="894" spans="1:10">
      <c r="A894" s="1198"/>
      <c r="B894" s="1138"/>
      <c r="C894" s="1138"/>
      <c r="D894" s="1138"/>
      <c r="E894" s="1138"/>
      <c r="F894" s="1138"/>
      <c r="G894" s="1138"/>
      <c r="H894" s="1138"/>
      <c r="I894" s="1138"/>
      <c r="J894" s="1139"/>
    </row>
    <row r="895" spans="1:10">
      <c r="A895" s="1198"/>
      <c r="B895" s="1138"/>
      <c r="C895" s="1138"/>
      <c r="D895" s="1138"/>
      <c r="E895" s="1138"/>
      <c r="F895" s="1138"/>
      <c r="G895" s="1138"/>
      <c r="H895" s="1138"/>
      <c r="I895" s="1138"/>
      <c r="J895" s="1139"/>
    </row>
    <row r="896" spans="1:10">
      <c r="A896" s="1199"/>
      <c r="B896" s="1200"/>
      <c r="C896" s="1200"/>
      <c r="D896" s="1200"/>
      <c r="E896" s="1200"/>
      <c r="F896" s="1200"/>
      <c r="G896" s="1200"/>
      <c r="H896" s="1200"/>
      <c r="I896" s="1200"/>
      <c r="J896" s="1201"/>
    </row>
    <row r="897" spans="1:10">
      <c r="A897" s="1181" t="s">
        <v>65</v>
      </c>
      <c r="B897" s="1182"/>
      <c r="C897" s="1182"/>
      <c r="D897" s="1182"/>
      <c r="E897" s="1182"/>
      <c r="F897" s="1182"/>
      <c r="G897" s="1183"/>
      <c r="H897" s="1184"/>
      <c r="I897" s="1185"/>
      <c r="J897" s="1186"/>
    </row>
    <row r="898" spans="1:10" ht="27.75" customHeight="1">
      <c r="A898" s="1202" t="s">
        <v>1957</v>
      </c>
      <c r="B898" s="1202"/>
      <c r="C898" s="1202"/>
      <c r="D898" s="1202"/>
      <c r="E898" s="1202"/>
      <c r="F898" s="1202"/>
      <c r="G898" s="1202"/>
      <c r="H898" s="1202"/>
      <c r="I898" s="1202"/>
      <c r="J898" s="1202"/>
    </row>
    <row r="899" spans="1:10">
      <c r="A899" s="1194" t="s">
        <v>1321</v>
      </c>
      <c r="B899" s="1195"/>
      <c r="C899" s="1195"/>
      <c r="D899" s="1195"/>
      <c r="E899" s="1195"/>
      <c r="F899" s="1195"/>
      <c r="G899" s="1195"/>
      <c r="H899" s="1195"/>
      <c r="I899" s="1195"/>
      <c r="J899" s="1196"/>
    </row>
    <row r="900" spans="1:10">
      <c r="A900" s="1181" t="s">
        <v>902</v>
      </c>
      <c r="B900" s="1182"/>
      <c r="C900" s="1203" t="str">
        <f ca="1">IF(INDIRECT("'Sales Order Form 3'!$K$71")="","",INDIRECT("'Sales Order Form 3'!$K$71"))</f>
        <v>Online</v>
      </c>
      <c r="D900" s="1182"/>
      <c r="E900" s="1182"/>
      <c r="F900" s="1182"/>
      <c r="G900" s="1183"/>
      <c r="H900" s="1184"/>
      <c r="I900" s="1185"/>
      <c r="J900" s="1186"/>
    </row>
    <row r="901" spans="1:10">
      <c r="A901" s="1181" t="s">
        <v>62</v>
      </c>
      <c r="B901" s="1182"/>
      <c r="C901" s="1182"/>
      <c r="D901" s="1182"/>
      <c r="E901" s="1182"/>
      <c r="F901" s="1182"/>
      <c r="G901" s="1183"/>
      <c r="H901" s="1184"/>
      <c r="I901" s="1185"/>
      <c r="J901" s="1186"/>
    </row>
    <row r="902" spans="1:10">
      <c r="A902" s="1181" t="s">
        <v>95</v>
      </c>
      <c r="B902" s="1182"/>
      <c r="C902" s="1182"/>
      <c r="D902" s="1182"/>
      <c r="E902" s="1182"/>
      <c r="F902" s="1182"/>
      <c r="G902" s="1183"/>
      <c r="H902" s="1184"/>
      <c r="I902" s="1185"/>
      <c r="J902" s="1186"/>
    </row>
    <row r="903" spans="1:10">
      <c r="A903" s="1181" t="s">
        <v>64</v>
      </c>
      <c r="B903" s="1182"/>
      <c r="C903" s="1182"/>
      <c r="D903" s="1182"/>
      <c r="E903" s="1182"/>
      <c r="F903" s="1182"/>
      <c r="G903" s="1183"/>
      <c r="H903" s="1184"/>
      <c r="I903" s="1185"/>
      <c r="J903" s="1186"/>
    </row>
    <row r="904" spans="1:10" ht="15.75">
      <c r="A904" s="1160" t="s">
        <v>1060</v>
      </c>
      <c r="B904" s="1161"/>
      <c r="C904" s="1161"/>
      <c r="D904" s="1161"/>
      <c r="E904" s="1161"/>
      <c r="F904" s="1161"/>
      <c r="G904" s="1161"/>
      <c r="H904" s="1161"/>
      <c r="I904" s="1161"/>
      <c r="J904" s="1162"/>
    </row>
    <row r="905" spans="1:10" ht="15.75">
      <c r="A905" s="1081" t="s">
        <v>1311</v>
      </c>
      <c r="B905" s="1082"/>
      <c r="C905" s="1082"/>
      <c r="D905" s="1082"/>
      <c r="E905" s="1082"/>
      <c r="F905" s="1082"/>
      <c r="G905" s="1082"/>
      <c r="H905" s="1082"/>
      <c r="I905" s="1082"/>
      <c r="J905" s="1083"/>
    </row>
    <row r="906" spans="1:10">
      <c r="A906" s="1084" t="s">
        <v>683</v>
      </c>
      <c r="B906" s="1085"/>
      <c r="C906" s="1088"/>
      <c r="D906" s="1088"/>
      <c r="E906" s="1088"/>
      <c r="F906" s="1085" t="s">
        <v>91</v>
      </c>
      <c r="G906" s="1085"/>
      <c r="H906" s="1086"/>
      <c r="I906" s="1086"/>
      <c r="J906" s="1163"/>
    </row>
    <row r="907" spans="1:10">
      <c r="A907" s="1084" t="s">
        <v>89</v>
      </c>
      <c r="B907" s="1085"/>
      <c r="C907" s="1088"/>
      <c r="D907" s="1088"/>
      <c r="E907" s="1088"/>
      <c r="F907" s="1085" t="s">
        <v>92</v>
      </c>
      <c r="G907" s="1085"/>
      <c r="H907" s="1086"/>
      <c r="I907" s="1086"/>
      <c r="J907" s="1163"/>
    </row>
    <row r="908" spans="1:10">
      <c r="A908" s="1084" t="s">
        <v>90</v>
      </c>
      <c r="B908" s="1085"/>
      <c r="C908" s="1090"/>
      <c r="D908" s="1090"/>
      <c r="E908" s="1090"/>
      <c r="F908" s="1085" t="s">
        <v>93</v>
      </c>
      <c r="G908" s="1085"/>
      <c r="H908" s="1086"/>
      <c r="I908" s="1086"/>
      <c r="J908" s="1163"/>
    </row>
    <row r="909" spans="1:10">
      <c r="A909" s="1084" t="s">
        <v>1302</v>
      </c>
      <c r="B909" s="1085"/>
      <c r="C909" s="1090"/>
      <c r="D909" s="1090"/>
      <c r="E909" s="1090"/>
      <c r="F909" s="1085" t="s">
        <v>15</v>
      </c>
      <c r="G909" s="1085"/>
      <c r="H909" s="1180"/>
      <c r="I909" s="1086"/>
      <c r="J909" s="1163"/>
    </row>
    <row r="910" spans="1:10">
      <c r="A910" s="1084" t="s">
        <v>1303</v>
      </c>
      <c r="B910" s="1085"/>
      <c r="C910" s="1090"/>
      <c r="D910" s="1090"/>
      <c r="E910" s="1090"/>
      <c r="F910" s="1085" t="s">
        <v>715</v>
      </c>
      <c r="G910" s="1085"/>
      <c r="H910" s="1158"/>
      <c r="I910" s="1158"/>
      <c r="J910" s="1159"/>
    </row>
    <row r="911" spans="1:10">
      <c r="A911" s="1084" t="s">
        <v>11</v>
      </c>
      <c r="B911" s="1085"/>
      <c r="C911" s="1090"/>
      <c r="D911" s="1090"/>
      <c r="E911" s="1090"/>
      <c r="F911" s="1171" t="s">
        <v>1324</v>
      </c>
      <c r="G911" s="1171"/>
      <c r="H911" s="1172"/>
      <c r="I911" s="1173"/>
      <c r="J911" s="1174"/>
    </row>
    <row r="912" spans="1:10">
      <c r="A912" s="1084" t="s">
        <v>13</v>
      </c>
      <c r="B912" s="1085"/>
      <c r="C912" s="1090"/>
      <c r="D912" s="1090"/>
      <c r="E912" s="1090"/>
      <c r="F912" s="1171"/>
      <c r="G912" s="1171"/>
      <c r="H912" s="1175"/>
      <c r="I912" s="1164"/>
      <c r="J912" s="1165"/>
    </row>
    <row r="913" spans="1:10">
      <c r="A913" s="1084" t="s">
        <v>14</v>
      </c>
      <c r="B913" s="1085"/>
      <c r="C913" s="1097"/>
      <c r="D913" s="1097"/>
      <c r="E913" s="1097"/>
      <c r="F913" s="1168"/>
      <c r="G913" s="1168"/>
      <c r="H913" s="1169"/>
      <c r="I913" s="1088"/>
      <c r="J913" s="1089"/>
    </row>
    <row r="914" spans="1:10">
      <c r="A914" s="568"/>
      <c r="B914" s="569"/>
      <c r="C914" s="569"/>
      <c r="D914" s="569"/>
      <c r="E914" s="569"/>
      <c r="F914" s="569"/>
      <c r="G914" s="569"/>
      <c r="H914" s="569"/>
      <c r="I914" s="569"/>
      <c r="J914" s="570"/>
    </row>
    <row r="915" spans="1:10" ht="15.75">
      <c r="A915" s="1081" t="s">
        <v>1312</v>
      </c>
      <c r="B915" s="1082"/>
      <c r="C915" s="1082"/>
      <c r="D915" s="1082"/>
      <c r="E915" s="1082"/>
      <c r="F915" s="1082"/>
      <c r="G915" s="1082"/>
      <c r="H915" s="1082"/>
      <c r="I915" s="1082"/>
      <c r="J915" s="1083"/>
    </row>
    <row r="916" spans="1:10">
      <c r="A916" s="1084" t="s">
        <v>1313</v>
      </c>
      <c r="B916" s="1085"/>
      <c r="C916" s="1170"/>
      <c r="D916" s="1088"/>
      <c r="E916" s="1088"/>
      <c r="F916" s="1085" t="s">
        <v>1314</v>
      </c>
      <c r="G916" s="1085"/>
      <c r="H916" s="1088"/>
      <c r="I916" s="1088"/>
      <c r="J916" s="1089"/>
    </row>
    <row r="917" spans="1:10">
      <c r="A917" s="1084"/>
      <c r="B917" s="1085"/>
      <c r="C917" s="1164" t="s">
        <v>108</v>
      </c>
      <c r="D917" s="1164"/>
      <c r="E917" s="1164"/>
      <c r="F917" s="1164"/>
      <c r="G917" s="1164"/>
      <c r="H917" s="1164"/>
      <c r="I917" s="1164"/>
      <c r="J917" s="1165"/>
    </row>
    <row r="918" spans="1:10">
      <c r="A918" s="1084" t="s">
        <v>1315</v>
      </c>
      <c r="B918" s="1085"/>
      <c r="C918" s="1088"/>
      <c r="D918" s="1088"/>
      <c r="E918" s="1088"/>
      <c r="F918" s="1085" t="s">
        <v>14</v>
      </c>
      <c r="G918" s="1085"/>
      <c r="H918" s="1166"/>
      <c r="I918" s="1166"/>
      <c r="J918" s="1167"/>
    </row>
    <row r="919" spans="1:10">
      <c r="A919" s="1084" t="s">
        <v>1302</v>
      </c>
      <c r="B919" s="1085"/>
      <c r="C919" s="1088"/>
      <c r="D919" s="1088"/>
      <c r="E919" s="1088"/>
      <c r="F919" s="1085" t="s">
        <v>12</v>
      </c>
      <c r="G919" s="1085"/>
      <c r="H919" s="1086"/>
      <c r="I919" s="1086"/>
      <c r="J919" s="1163"/>
    </row>
    <row r="920" spans="1:10">
      <c r="A920" s="1084" t="s">
        <v>1303</v>
      </c>
      <c r="B920" s="1085"/>
      <c r="C920" s="1088"/>
      <c r="D920" s="1088"/>
      <c r="E920" s="1088"/>
      <c r="F920" s="1085" t="s">
        <v>1019</v>
      </c>
      <c r="G920" s="1085"/>
      <c r="H920" s="1086"/>
      <c r="I920" s="1086"/>
      <c r="J920" s="1163"/>
    </row>
    <row r="921" spans="1:10">
      <c r="A921" s="1084" t="s">
        <v>11</v>
      </c>
      <c r="B921" s="1085"/>
      <c r="C921" s="1088"/>
      <c r="D921" s="1088"/>
      <c r="E921" s="1088"/>
      <c r="F921" s="1085" t="s">
        <v>15</v>
      </c>
      <c r="G921" s="1085"/>
      <c r="H921" s="1180"/>
      <c r="I921" s="1086"/>
      <c r="J921" s="1163"/>
    </row>
    <row r="922" spans="1:10">
      <c r="A922" s="1084" t="s">
        <v>13</v>
      </c>
      <c r="B922" s="1085"/>
      <c r="C922" s="1088"/>
      <c r="D922" s="1088"/>
      <c r="E922" s="1088"/>
      <c r="F922" s="569"/>
      <c r="G922" s="569"/>
      <c r="H922" s="569"/>
      <c r="I922" s="569"/>
      <c r="J922" s="570"/>
    </row>
    <row r="923" spans="1:10">
      <c r="A923" s="568"/>
      <c r="B923" s="569"/>
      <c r="C923" s="569"/>
      <c r="D923" s="569"/>
      <c r="E923" s="569"/>
      <c r="F923" s="569"/>
      <c r="G923" s="569"/>
      <c r="H923" s="569"/>
      <c r="I923" s="569"/>
      <c r="J923" s="570"/>
    </row>
    <row r="924" spans="1:10" ht="15.75">
      <c r="A924" s="1081" t="s">
        <v>1330</v>
      </c>
      <c r="B924" s="1082"/>
      <c r="C924" s="1082"/>
      <c r="D924" s="1082"/>
      <c r="E924" s="1082"/>
      <c r="F924" s="1082"/>
      <c r="G924" s="1082"/>
      <c r="H924" s="1082"/>
      <c r="I924" s="1082"/>
      <c r="J924" s="1083"/>
    </row>
    <row r="925" spans="1:10" ht="27" customHeight="1">
      <c r="A925" s="1176" t="s">
        <v>34</v>
      </c>
      <c r="B925" s="1177"/>
      <c r="C925" s="1177"/>
      <c r="D925" s="1177"/>
      <c r="E925" s="1178"/>
      <c r="F925" s="574" t="s">
        <v>35</v>
      </c>
      <c r="G925" s="575" t="s">
        <v>1316</v>
      </c>
      <c r="H925" s="575" t="s">
        <v>1317</v>
      </c>
      <c r="I925" s="576" t="s">
        <v>1318</v>
      </c>
      <c r="J925" s="576" t="s">
        <v>904</v>
      </c>
    </row>
    <row r="926" spans="1:10">
      <c r="A926" s="1179"/>
      <c r="B926" s="1126"/>
      <c r="C926" s="1126"/>
      <c r="D926" s="1126"/>
      <c r="E926" s="1127"/>
      <c r="F926" s="577"/>
      <c r="G926" s="578"/>
      <c r="H926" s="578"/>
      <c r="I926" s="578"/>
      <c r="J926" s="578"/>
    </row>
    <row r="927" spans="1:10">
      <c r="A927" s="1179"/>
      <c r="B927" s="1126"/>
      <c r="C927" s="1126"/>
      <c r="D927" s="1126"/>
      <c r="E927" s="1127"/>
      <c r="F927" s="577"/>
      <c r="G927" s="578"/>
      <c r="H927" s="578"/>
      <c r="I927" s="578"/>
      <c r="J927" s="578"/>
    </row>
    <row r="928" spans="1:10">
      <c r="A928" s="1179"/>
      <c r="B928" s="1126"/>
      <c r="C928" s="1126"/>
      <c r="D928" s="1126"/>
      <c r="E928" s="1127"/>
      <c r="F928" s="577"/>
      <c r="G928" s="578"/>
      <c r="H928" s="578"/>
      <c r="I928" s="578"/>
      <c r="J928" s="578"/>
    </row>
    <row r="929" spans="1:10">
      <c r="A929" s="1179"/>
      <c r="B929" s="1126"/>
      <c r="C929" s="1126"/>
      <c r="D929" s="1126"/>
      <c r="E929" s="1127"/>
      <c r="F929" s="577"/>
      <c r="G929" s="578"/>
      <c r="H929" s="578"/>
      <c r="I929" s="578"/>
      <c r="J929" s="578"/>
    </row>
    <row r="930" spans="1:10">
      <c r="A930" s="1179"/>
      <c r="B930" s="1126"/>
      <c r="C930" s="1126"/>
      <c r="D930" s="1126"/>
      <c r="E930" s="1127"/>
      <c r="F930" s="577"/>
      <c r="G930" s="578"/>
      <c r="H930" s="578"/>
      <c r="I930" s="578"/>
      <c r="J930" s="578"/>
    </row>
    <row r="931" spans="1:10">
      <c r="A931" s="1179"/>
      <c r="B931" s="1126"/>
      <c r="C931" s="1126"/>
      <c r="D931" s="1126"/>
      <c r="E931" s="1127"/>
      <c r="F931" s="577"/>
      <c r="G931" s="578"/>
      <c r="H931" s="578"/>
      <c r="I931" s="578"/>
      <c r="J931" s="578"/>
    </row>
    <row r="932" spans="1:10">
      <c r="A932" s="1179"/>
      <c r="B932" s="1126"/>
      <c r="C932" s="1126"/>
      <c r="D932" s="1126"/>
      <c r="E932" s="1127"/>
      <c r="F932" s="577"/>
      <c r="G932" s="578"/>
      <c r="H932" s="578"/>
      <c r="I932" s="578"/>
      <c r="J932" s="578"/>
    </row>
    <row r="933" spans="1:10">
      <c r="A933" s="1179"/>
      <c r="B933" s="1126"/>
      <c r="C933" s="1126"/>
      <c r="D933" s="1126"/>
      <c r="E933" s="1127"/>
      <c r="F933" s="577"/>
      <c r="G933" s="578"/>
      <c r="H933" s="578"/>
      <c r="I933" s="578"/>
      <c r="J933" s="578"/>
    </row>
    <row r="934" spans="1:10">
      <c r="A934" s="1179"/>
      <c r="B934" s="1126"/>
      <c r="C934" s="1126"/>
      <c r="D934" s="1126"/>
      <c r="E934" s="1127"/>
      <c r="F934" s="577"/>
      <c r="G934" s="578"/>
      <c r="H934" s="578"/>
      <c r="I934" s="578"/>
      <c r="J934" s="578"/>
    </row>
    <row r="935" spans="1:10">
      <c r="A935" s="1179"/>
      <c r="B935" s="1126"/>
      <c r="C935" s="1126"/>
      <c r="D935" s="1126"/>
      <c r="E935" s="1127"/>
      <c r="F935" s="577"/>
      <c r="G935" s="578"/>
      <c r="H935" s="578"/>
      <c r="I935" s="578"/>
      <c r="J935" s="578"/>
    </row>
    <row r="936" spans="1:10">
      <c r="A936" s="1179"/>
      <c r="B936" s="1126"/>
      <c r="C936" s="1126"/>
      <c r="D936" s="1126"/>
      <c r="E936" s="1127"/>
      <c r="F936" s="577"/>
      <c r="G936" s="578"/>
      <c r="H936" s="578"/>
      <c r="I936" s="578"/>
      <c r="J936" s="578"/>
    </row>
    <row r="937" spans="1:10">
      <c r="A937" s="1179"/>
      <c r="B937" s="1126"/>
      <c r="C937" s="1126"/>
      <c r="D937" s="1126"/>
      <c r="E937" s="1127"/>
      <c r="F937" s="577"/>
      <c r="G937" s="578"/>
      <c r="H937" s="578"/>
      <c r="I937" s="578"/>
      <c r="J937" s="578"/>
    </row>
    <row r="938" spans="1:10">
      <c r="A938" s="1179"/>
      <c r="B938" s="1126"/>
      <c r="C938" s="1126"/>
      <c r="D938" s="1126"/>
      <c r="E938" s="1127"/>
      <c r="F938" s="577"/>
      <c r="G938" s="578"/>
      <c r="H938" s="578"/>
      <c r="I938" s="578"/>
      <c r="J938" s="578"/>
    </row>
    <row r="939" spans="1:10">
      <c r="A939" s="1179"/>
      <c r="B939" s="1126"/>
      <c r="C939" s="1126"/>
      <c r="D939" s="1126"/>
      <c r="E939" s="1127"/>
      <c r="F939" s="577"/>
      <c r="G939" s="578"/>
      <c r="H939" s="578"/>
      <c r="I939" s="578"/>
      <c r="J939" s="578"/>
    </row>
    <row r="940" spans="1:10">
      <c r="A940" s="1179"/>
      <c r="B940" s="1126"/>
      <c r="C940" s="1126"/>
      <c r="D940" s="1126"/>
      <c r="E940" s="1127"/>
      <c r="F940" s="577"/>
      <c r="G940" s="578"/>
      <c r="H940" s="578"/>
      <c r="I940" s="578"/>
      <c r="J940" s="578"/>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ht="15.75">
      <c r="A950" s="1081" t="s">
        <v>1331</v>
      </c>
      <c r="B950" s="1082"/>
      <c r="C950" s="1082"/>
      <c r="D950" s="1082"/>
      <c r="E950" s="1082"/>
      <c r="F950" s="1082"/>
      <c r="G950" s="1082"/>
      <c r="H950" s="1082"/>
      <c r="I950" s="1082"/>
      <c r="J950" s="1083"/>
    </row>
    <row r="951" spans="1:10" ht="30" customHeight="1">
      <c r="A951" s="1176" t="s">
        <v>1332</v>
      </c>
      <c r="B951" s="1177"/>
      <c r="C951" s="1177"/>
      <c r="D951" s="1177"/>
      <c r="E951" s="1178"/>
      <c r="F951" s="574" t="s">
        <v>35</v>
      </c>
      <c r="G951" s="575" t="s">
        <v>1316</v>
      </c>
      <c r="H951" s="575" t="s">
        <v>1317</v>
      </c>
      <c r="I951" s="576" t="s">
        <v>1318</v>
      </c>
      <c r="J951" s="576" t="s">
        <v>904</v>
      </c>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c r="A965" s="1179"/>
      <c r="B965" s="1126"/>
      <c r="C965" s="1126"/>
      <c r="D965" s="1126"/>
      <c r="E965" s="1127"/>
      <c r="F965" s="577"/>
      <c r="G965" s="578"/>
      <c r="H965" s="578"/>
      <c r="I965" s="578"/>
      <c r="J965" s="578"/>
    </row>
    <row r="966" spans="1:10">
      <c r="A966" s="1179"/>
      <c r="B966" s="1126"/>
      <c r="C966" s="1126"/>
      <c r="D966" s="1126"/>
      <c r="E966" s="1127"/>
      <c r="F966" s="577"/>
      <c r="G966" s="578"/>
      <c r="H966" s="578"/>
      <c r="I966" s="578"/>
      <c r="J966" s="578"/>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ht="15.75">
      <c r="A976" s="1193" t="s">
        <v>1319</v>
      </c>
      <c r="B976" s="1193"/>
      <c r="C976" s="1193"/>
      <c r="D976" s="1193"/>
      <c r="E976" s="1193"/>
      <c r="F976" s="1193"/>
      <c r="G976" s="1193"/>
      <c r="H976" s="1193"/>
      <c r="I976" s="1193"/>
      <c r="J976" s="1193"/>
    </row>
    <row r="977" spans="1:10">
      <c r="A977" s="1194" t="s">
        <v>25</v>
      </c>
      <c r="B977" s="1195"/>
      <c r="C977" s="1195"/>
      <c r="D977" s="1195"/>
      <c r="E977" s="1195"/>
      <c r="F977" s="1195"/>
      <c r="G977" s="1195"/>
      <c r="H977" s="1195"/>
      <c r="I977" s="1195"/>
      <c r="J977" s="1196"/>
    </row>
    <row r="978" spans="1:10">
      <c r="A978" s="1181" t="s">
        <v>1320</v>
      </c>
      <c r="B978" s="1182"/>
      <c r="C978" s="1182"/>
      <c r="D978" s="1182"/>
      <c r="E978" s="1182"/>
      <c r="F978" s="1182"/>
      <c r="G978" s="1183"/>
      <c r="H978" s="1184"/>
      <c r="I978" s="1185"/>
      <c r="J978" s="1186"/>
    </row>
    <row r="979" spans="1:10">
      <c r="A979" s="1181" t="s">
        <v>30</v>
      </c>
      <c r="B979" s="1182"/>
      <c r="C979" s="1182"/>
      <c r="D979" s="1182"/>
      <c r="E979" s="1182"/>
      <c r="F979" s="1182"/>
      <c r="G979" s="1183"/>
      <c r="H979" s="1204"/>
      <c r="I979" s="1185"/>
      <c r="J979" s="1186"/>
    </row>
    <row r="980" spans="1:10">
      <c r="A980" s="1181" t="s">
        <v>1373</v>
      </c>
      <c r="B980" s="1182"/>
      <c r="C980" s="1182"/>
      <c r="D980" s="1182"/>
      <c r="E980" s="1182"/>
      <c r="F980" s="1182"/>
      <c r="G980" s="1183"/>
      <c r="H980" s="1187"/>
      <c r="I980" s="1188"/>
      <c r="J980" s="1189"/>
    </row>
    <row r="981" spans="1:10">
      <c r="A981" s="1181" t="s">
        <v>1374</v>
      </c>
      <c r="B981" s="1182"/>
      <c r="C981" s="1182"/>
      <c r="D981" s="1182"/>
      <c r="E981" s="1182"/>
      <c r="F981" s="1182"/>
      <c r="G981" s="1183"/>
      <c r="H981" s="1190"/>
      <c r="I981" s="1191"/>
      <c r="J981" s="1192"/>
    </row>
    <row r="982" spans="1:10">
      <c r="A982" s="1197"/>
      <c r="B982" s="1136"/>
      <c r="C982" s="1136"/>
      <c r="D982" s="1136"/>
      <c r="E982" s="1136"/>
      <c r="F982" s="1136"/>
      <c r="G982" s="1136"/>
      <c r="H982" s="1136"/>
      <c r="I982" s="1136"/>
      <c r="J982" s="1137"/>
    </row>
    <row r="983" spans="1:10">
      <c r="A983" s="1198"/>
      <c r="B983" s="1138"/>
      <c r="C983" s="1138"/>
      <c r="D983" s="1138"/>
      <c r="E983" s="1138"/>
      <c r="F983" s="1138"/>
      <c r="G983" s="1138"/>
      <c r="H983" s="1138"/>
      <c r="I983" s="1138"/>
      <c r="J983" s="1139"/>
    </row>
    <row r="984" spans="1:10">
      <c r="A984" s="1198"/>
      <c r="B984" s="1138"/>
      <c r="C984" s="1138"/>
      <c r="D984" s="1138"/>
      <c r="E984" s="1138"/>
      <c r="F984" s="1138"/>
      <c r="G984" s="1138"/>
      <c r="H984" s="1138"/>
      <c r="I984" s="1138"/>
      <c r="J984" s="1139"/>
    </row>
    <row r="985" spans="1:10">
      <c r="A985" s="1199"/>
      <c r="B985" s="1200"/>
      <c r="C985" s="1200"/>
      <c r="D985" s="1200"/>
      <c r="E985" s="1200"/>
      <c r="F985" s="1200"/>
      <c r="G985" s="1200"/>
      <c r="H985" s="1200"/>
      <c r="I985" s="1200"/>
      <c r="J985" s="1201"/>
    </row>
    <row r="986" spans="1:10">
      <c r="A986" s="1181" t="s">
        <v>65</v>
      </c>
      <c r="B986" s="1182"/>
      <c r="C986" s="1182"/>
      <c r="D986" s="1182"/>
      <c r="E986" s="1182"/>
      <c r="F986" s="1182"/>
      <c r="G986" s="1183"/>
      <c r="H986" s="1184"/>
      <c r="I986" s="1185"/>
      <c r="J986" s="1186"/>
    </row>
    <row r="987" spans="1:10" ht="25.5" customHeight="1">
      <c r="A987" s="1202" t="s">
        <v>1957</v>
      </c>
      <c r="B987" s="1202"/>
      <c r="C987" s="1202"/>
      <c r="D987" s="1202"/>
      <c r="E987" s="1202"/>
      <c r="F987" s="1202"/>
      <c r="G987" s="1202"/>
      <c r="H987" s="1202"/>
      <c r="I987" s="1202"/>
      <c r="J987" s="1202"/>
    </row>
    <row r="988" spans="1:10">
      <c r="A988" s="1194" t="s">
        <v>1321</v>
      </c>
      <c r="B988" s="1195"/>
      <c r="C988" s="1195"/>
      <c r="D988" s="1195"/>
      <c r="E988" s="1195"/>
      <c r="F988" s="1195"/>
      <c r="G988" s="1195"/>
      <c r="H988" s="1195"/>
      <c r="I988" s="1195"/>
      <c r="J988" s="1196"/>
    </row>
    <row r="989" spans="1:10">
      <c r="A989" s="1181" t="s">
        <v>902</v>
      </c>
      <c r="B989" s="1182"/>
      <c r="C989" s="1203" t="str">
        <f ca="1">IF(INDIRECT("'Sales Order Form 3'!$K$71")="","",INDIRECT("'Sales Order Form 3'!$K$71"))</f>
        <v>Online</v>
      </c>
      <c r="D989" s="1182"/>
      <c r="E989" s="1182"/>
      <c r="F989" s="1182"/>
      <c r="G989" s="1183"/>
      <c r="H989" s="1184"/>
      <c r="I989" s="1185"/>
      <c r="J989" s="1186"/>
    </row>
    <row r="990" spans="1:10">
      <c r="A990" s="1181" t="s">
        <v>62</v>
      </c>
      <c r="B990" s="1182"/>
      <c r="C990" s="1182"/>
      <c r="D990" s="1182"/>
      <c r="E990" s="1182"/>
      <c r="F990" s="1182"/>
      <c r="G990" s="1183"/>
      <c r="H990" s="1184"/>
      <c r="I990" s="1185"/>
      <c r="J990" s="1186"/>
    </row>
    <row r="991" spans="1:10">
      <c r="A991" s="1181" t="s">
        <v>95</v>
      </c>
      <c r="B991" s="1182"/>
      <c r="C991" s="1182"/>
      <c r="D991" s="1182"/>
      <c r="E991" s="1182"/>
      <c r="F991" s="1182"/>
      <c r="G991" s="1183"/>
      <c r="H991" s="1184"/>
      <c r="I991" s="1185"/>
      <c r="J991" s="1186"/>
    </row>
    <row r="992" spans="1:10">
      <c r="A992" s="1181" t="s">
        <v>64</v>
      </c>
      <c r="B992" s="1182"/>
      <c r="C992" s="1182"/>
      <c r="D992" s="1182"/>
      <c r="E992" s="1182"/>
      <c r="F992" s="1182"/>
      <c r="G992" s="1183"/>
      <c r="H992" s="1184"/>
      <c r="I992" s="1185"/>
      <c r="J992" s="1186"/>
    </row>
    <row r="993" spans="1:10" ht="15.75">
      <c r="A993" s="1160" t="s">
        <v>1060</v>
      </c>
      <c r="B993" s="1161"/>
      <c r="C993" s="1161"/>
      <c r="D993" s="1161"/>
      <c r="E993" s="1161"/>
      <c r="F993" s="1161"/>
      <c r="G993" s="1161"/>
      <c r="H993" s="1161"/>
      <c r="I993" s="1161"/>
      <c r="J993" s="1162"/>
    </row>
    <row r="994" spans="1:10" ht="15.75">
      <c r="A994" s="1081" t="s">
        <v>1311</v>
      </c>
      <c r="B994" s="1082"/>
      <c r="C994" s="1082"/>
      <c r="D994" s="1082"/>
      <c r="E994" s="1082"/>
      <c r="F994" s="1082"/>
      <c r="G994" s="1082"/>
      <c r="H994" s="1082"/>
      <c r="I994" s="1082"/>
      <c r="J994" s="1083"/>
    </row>
    <row r="995" spans="1:10">
      <c r="A995" s="1084" t="s">
        <v>683</v>
      </c>
      <c r="B995" s="1085"/>
      <c r="C995" s="1088"/>
      <c r="D995" s="1088"/>
      <c r="E995" s="1088"/>
      <c r="F995" s="1085" t="s">
        <v>91</v>
      </c>
      <c r="G995" s="1085"/>
      <c r="H995" s="1086"/>
      <c r="I995" s="1086"/>
      <c r="J995" s="1163"/>
    </row>
    <row r="996" spans="1:10">
      <c r="A996" s="1084" t="s">
        <v>89</v>
      </c>
      <c r="B996" s="1085"/>
      <c r="C996" s="1088"/>
      <c r="D996" s="1088"/>
      <c r="E996" s="1088"/>
      <c r="F996" s="1085" t="s">
        <v>92</v>
      </c>
      <c r="G996" s="1085"/>
      <c r="H996" s="1086"/>
      <c r="I996" s="1086"/>
      <c r="J996" s="1163"/>
    </row>
    <row r="997" spans="1:10">
      <c r="A997" s="1084" t="s">
        <v>90</v>
      </c>
      <c r="B997" s="1085"/>
      <c r="C997" s="1090"/>
      <c r="D997" s="1090"/>
      <c r="E997" s="1090"/>
      <c r="F997" s="1085" t="s">
        <v>93</v>
      </c>
      <c r="G997" s="1085"/>
      <c r="H997" s="1086"/>
      <c r="I997" s="1086"/>
      <c r="J997" s="1163"/>
    </row>
    <row r="998" spans="1:10">
      <c r="A998" s="1084" t="s">
        <v>1302</v>
      </c>
      <c r="B998" s="1085"/>
      <c r="C998" s="1090"/>
      <c r="D998" s="1090"/>
      <c r="E998" s="1090"/>
      <c r="F998" s="1085" t="s">
        <v>15</v>
      </c>
      <c r="G998" s="1085"/>
      <c r="H998" s="1180"/>
      <c r="I998" s="1086"/>
      <c r="J998" s="1163"/>
    </row>
    <row r="999" spans="1:10">
      <c r="A999" s="1084" t="s">
        <v>1303</v>
      </c>
      <c r="B999" s="1085"/>
      <c r="C999" s="1090"/>
      <c r="D999" s="1090"/>
      <c r="E999" s="1090"/>
      <c r="F999" s="1085" t="s">
        <v>715</v>
      </c>
      <c r="G999" s="1085"/>
      <c r="H999" s="1158"/>
      <c r="I999" s="1158"/>
      <c r="J999" s="1159"/>
    </row>
    <row r="1000" spans="1:10">
      <c r="A1000" s="1084" t="s">
        <v>11</v>
      </c>
      <c r="B1000" s="1085"/>
      <c r="C1000" s="1090"/>
      <c r="D1000" s="1090"/>
      <c r="E1000" s="1090"/>
      <c r="F1000" s="1171" t="s">
        <v>1324</v>
      </c>
      <c r="G1000" s="1171"/>
      <c r="H1000" s="1172"/>
      <c r="I1000" s="1173"/>
      <c r="J1000" s="1174"/>
    </row>
    <row r="1001" spans="1:10">
      <c r="A1001" s="1084" t="s">
        <v>13</v>
      </c>
      <c r="B1001" s="1085"/>
      <c r="C1001" s="1090"/>
      <c r="D1001" s="1090"/>
      <c r="E1001" s="1090"/>
      <c r="F1001" s="1171"/>
      <c r="G1001" s="1171"/>
      <c r="H1001" s="1175"/>
      <c r="I1001" s="1164"/>
      <c r="J1001" s="1165"/>
    </row>
    <row r="1002" spans="1:10">
      <c r="A1002" s="1084" t="s">
        <v>14</v>
      </c>
      <c r="B1002" s="1085"/>
      <c r="C1002" s="1097"/>
      <c r="D1002" s="1097"/>
      <c r="E1002" s="1097"/>
      <c r="F1002" s="1168"/>
      <c r="G1002" s="1168"/>
      <c r="H1002" s="1169"/>
      <c r="I1002" s="1088"/>
      <c r="J1002" s="1089"/>
    </row>
    <row r="1003" spans="1:10">
      <c r="A1003" s="568"/>
      <c r="B1003" s="569"/>
      <c r="C1003" s="569"/>
      <c r="D1003" s="569"/>
      <c r="E1003" s="569"/>
      <c r="F1003" s="569"/>
      <c r="G1003" s="569"/>
      <c r="H1003" s="569"/>
      <c r="I1003" s="569"/>
      <c r="J1003" s="570"/>
    </row>
    <row r="1004" spans="1:10" ht="15.75">
      <c r="A1004" s="1081" t="s">
        <v>1312</v>
      </c>
      <c r="B1004" s="1082"/>
      <c r="C1004" s="1082"/>
      <c r="D1004" s="1082"/>
      <c r="E1004" s="1082"/>
      <c r="F1004" s="1082"/>
      <c r="G1004" s="1082"/>
      <c r="H1004" s="1082"/>
      <c r="I1004" s="1082"/>
      <c r="J1004" s="1083"/>
    </row>
    <row r="1005" spans="1:10">
      <c r="A1005" s="1084" t="s">
        <v>1313</v>
      </c>
      <c r="B1005" s="1085"/>
      <c r="C1005" s="1170"/>
      <c r="D1005" s="1088"/>
      <c r="E1005" s="1088"/>
      <c r="F1005" s="1085" t="s">
        <v>1314</v>
      </c>
      <c r="G1005" s="1085"/>
      <c r="H1005" s="1088"/>
      <c r="I1005" s="1088"/>
      <c r="J1005" s="1089"/>
    </row>
    <row r="1006" spans="1:10">
      <c r="A1006" s="1084"/>
      <c r="B1006" s="1085"/>
      <c r="C1006" s="1164" t="s">
        <v>108</v>
      </c>
      <c r="D1006" s="1164"/>
      <c r="E1006" s="1164"/>
      <c r="F1006" s="1164"/>
      <c r="G1006" s="1164"/>
      <c r="H1006" s="1164"/>
      <c r="I1006" s="1164"/>
      <c r="J1006" s="1165"/>
    </row>
    <row r="1007" spans="1:10">
      <c r="A1007" s="1084" t="s">
        <v>1315</v>
      </c>
      <c r="B1007" s="1085"/>
      <c r="C1007" s="1088"/>
      <c r="D1007" s="1088"/>
      <c r="E1007" s="1088"/>
      <c r="F1007" s="1085" t="s">
        <v>14</v>
      </c>
      <c r="G1007" s="1085"/>
      <c r="H1007" s="1166"/>
      <c r="I1007" s="1166"/>
      <c r="J1007" s="1167"/>
    </row>
    <row r="1008" spans="1:10">
      <c r="A1008" s="1084" t="s">
        <v>1302</v>
      </c>
      <c r="B1008" s="1085"/>
      <c r="C1008" s="1088"/>
      <c r="D1008" s="1088"/>
      <c r="E1008" s="1088"/>
      <c r="F1008" s="1085" t="s">
        <v>12</v>
      </c>
      <c r="G1008" s="1085"/>
      <c r="H1008" s="1086"/>
      <c r="I1008" s="1086"/>
      <c r="J1008" s="1163"/>
    </row>
    <row r="1009" spans="1:10">
      <c r="A1009" s="1084" t="s">
        <v>1303</v>
      </c>
      <c r="B1009" s="1085"/>
      <c r="C1009" s="1088"/>
      <c r="D1009" s="1088"/>
      <c r="E1009" s="1088"/>
      <c r="F1009" s="1085" t="s">
        <v>1019</v>
      </c>
      <c r="G1009" s="1085"/>
      <c r="H1009" s="1086"/>
      <c r="I1009" s="1086"/>
      <c r="J1009" s="1163"/>
    </row>
    <row r="1010" spans="1:10">
      <c r="A1010" s="1084" t="s">
        <v>11</v>
      </c>
      <c r="B1010" s="1085"/>
      <c r="C1010" s="1088"/>
      <c r="D1010" s="1088"/>
      <c r="E1010" s="1088"/>
      <c r="F1010" s="1085" t="s">
        <v>15</v>
      </c>
      <c r="G1010" s="1085"/>
      <c r="H1010" s="1180"/>
      <c r="I1010" s="1086"/>
      <c r="J1010" s="1163"/>
    </row>
    <row r="1011" spans="1:10">
      <c r="A1011" s="1084" t="s">
        <v>13</v>
      </c>
      <c r="B1011" s="1085"/>
      <c r="C1011" s="1088"/>
      <c r="D1011" s="1088"/>
      <c r="E1011" s="1088"/>
      <c r="F1011" s="569"/>
      <c r="G1011" s="569"/>
      <c r="H1011" s="569"/>
      <c r="I1011" s="569"/>
      <c r="J1011" s="570"/>
    </row>
    <row r="1012" spans="1:10">
      <c r="A1012" s="568"/>
      <c r="B1012" s="569"/>
      <c r="C1012" s="569"/>
      <c r="D1012" s="569"/>
      <c r="E1012" s="569"/>
      <c r="F1012" s="569"/>
      <c r="G1012" s="569"/>
      <c r="H1012" s="569"/>
      <c r="I1012" s="569"/>
      <c r="J1012" s="570"/>
    </row>
    <row r="1013" spans="1:10" ht="15.75">
      <c r="A1013" s="1081" t="s">
        <v>1330</v>
      </c>
      <c r="B1013" s="1082"/>
      <c r="C1013" s="1082"/>
      <c r="D1013" s="1082"/>
      <c r="E1013" s="1082"/>
      <c r="F1013" s="1082"/>
      <c r="G1013" s="1082"/>
      <c r="H1013" s="1082"/>
      <c r="I1013" s="1082"/>
      <c r="J1013" s="1083"/>
    </row>
    <row r="1014" spans="1:10" ht="29.25" customHeight="1">
      <c r="A1014" s="1176" t="s">
        <v>34</v>
      </c>
      <c r="B1014" s="1177"/>
      <c r="C1014" s="1177"/>
      <c r="D1014" s="1177"/>
      <c r="E1014" s="1178"/>
      <c r="F1014" s="574" t="s">
        <v>35</v>
      </c>
      <c r="G1014" s="575" t="s">
        <v>1316</v>
      </c>
      <c r="H1014" s="575" t="s">
        <v>1317</v>
      </c>
      <c r="I1014" s="576" t="s">
        <v>1318</v>
      </c>
      <c r="J1014" s="576" t="s">
        <v>904</v>
      </c>
    </row>
    <row r="1015" spans="1:10">
      <c r="A1015" s="1179"/>
      <c r="B1015" s="1126"/>
      <c r="C1015" s="1126"/>
      <c r="D1015" s="1126"/>
      <c r="E1015" s="1127"/>
      <c r="F1015" s="577"/>
      <c r="G1015" s="578"/>
      <c r="H1015" s="578"/>
      <c r="I1015" s="578"/>
      <c r="J1015" s="578"/>
    </row>
    <row r="1016" spans="1:10">
      <c r="A1016" s="1179"/>
      <c r="B1016" s="1126"/>
      <c r="C1016" s="1126"/>
      <c r="D1016" s="1126"/>
      <c r="E1016" s="1127"/>
      <c r="F1016" s="577"/>
      <c r="G1016" s="578"/>
      <c r="H1016" s="578"/>
      <c r="I1016" s="578"/>
      <c r="J1016" s="578"/>
    </row>
    <row r="1017" spans="1:10">
      <c r="A1017" s="1179"/>
      <c r="B1017" s="1126"/>
      <c r="C1017" s="1126"/>
      <c r="D1017" s="1126"/>
      <c r="E1017" s="1127"/>
      <c r="F1017" s="577"/>
      <c r="G1017" s="578"/>
      <c r="H1017" s="578"/>
      <c r="I1017" s="578"/>
      <c r="J1017" s="578"/>
    </row>
    <row r="1018" spans="1:10">
      <c r="A1018" s="1179"/>
      <c r="B1018" s="1126"/>
      <c r="C1018" s="1126"/>
      <c r="D1018" s="1126"/>
      <c r="E1018" s="1127"/>
      <c r="F1018" s="577"/>
      <c r="G1018" s="578"/>
      <c r="H1018" s="578"/>
      <c r="I1018" s="578"/>
      <c r="J1018" s="578"/>
    </row>
    <row r="1019" spans="1:10">
      <c r="A1019" s="1179"/>
      <c r="B1019" s="1126"/>
      <c r="C1019" s="1126"/>
      <c r="D1019" s="1126"/>
      <c r="E1019" s="1127"/>
      <c r="F1019" s="577"/>
      <c r="G1019" s="578"/>
      <c r="H1019" s="578"/>
      <c r="I1019" s="578"/>
      <c r="J1019" s="578"/>
    </row>
    <row r="1020" spans="1:10">
      <c r="A1020" s="1179"/>
      <c r="B1020" s="1126"/>
      <c r="C1020" s="1126"/>
      <c r="D1020" s="1126"/>
      <c r="E1020" s="1127"/>
      <c r="F1020" s="577"/>
      <c r="G1020" s="578"/>
      <c r="H1020" s="578"/>
      <c r="I1020" s="578"/>
      <c r="J1020" s="578"/>
    </row>
    <row r="1021" spans="1:10">
      <c r="A1021" s="1179"/>
      <c r="B1021" s="1126"/>
      <c r="C1021" s="1126"/>
      <c r="D1021" s="1126"/>
      <c r="E1021" s="1127"/>
      <c r="F1021" s="577"/>
      <c r="G1021" s="578"/>
      <c r="H1021" s="578"/>
      <c r="I1021" s="578"/>
      <c r="J1021" s="578"/>
    </row>
    <row r="1022" spans="1:10">
      <c r="A1022" s="1179"/>
      <c r="B1022" s="1126"/>
      <c r="C1022" s="1126"/>
      <c r="D1022" s="1126"/>
      <c r="E1022" s="1127"/>
      <c r="F1022" s="577"/>
      <c r="G1022" s="578"/>
      <c r="H1022" s="578"/>
      <c r="I1022" s="578"/>
      <c r="J1022" s="578"/>
    </row>
    <row r="1023" spans="1:10">
      <c r="A1023" s="1179"/>
      <c r="B1023" s="1126"/>
      <c r="C1023" s="1126"/>
      <c r="D1023" s="1126"/>
      <c r="E1023" s="1127"/>
      <c r="F1023" s="577"/>
      <c r="G1023" s="578"/>
      <c r="H1023" s="578"/>
      <c r="I1023" s="578"/>
      <c r="J1023" s="578"/>
    </row>
    <row r="1024" spans="1:10">
      <c r="A1024" s="1179"/>
      <c r="B1024" s="1126"/>
      <c r="C1024" s="1126"/>
      <c r="D1024" s="1126"/>
      <c r="E1024" s="1127"/>
      <c r="F1024" s="577"/>
      <c r="G1024" s="578"/>
      <c r="H1024" s="578"/>
      <c r="I1024" s="578"/>
      <c r="J1024" s="578"/>
    </row>
    <row r="1025" spans="1:10">
      <c r="A1025" s="1179"/>
      <c r="B1025" s="1126"/>
      <c r="C1025" s="1126"/>
      <c r="D1025" s="1126"/>
      <c r="E1025" s="1127"/>
      <c r="F1025" s="577"/>
      <c r="G1025" s="578"/>
      <c r="H1025" s="578"/>
      <c r="I1025" s="578"/>
      <c r="J1025" s="578"/>
    </row>
    <row r="1026" spans="1:10">
      <c r="A1026" s="1179"/>
      <c r="B1026" s="1126"/>
      <c r="C1026" s="1126"/>
      <c r="D1026" s="1126"/>
      <c r="E1026" s="1127"/>
      <c r="F1026" s="577"/>
      <c r="G1026" s="578"/>
      <c r="H1026" s="578"/>
      <c r="I1026" s="578"/>
      <c r="J1026" s="578"/>
    </row>
    <row r="1027" spans="1:10">
      <c r="A1027" s="1179"/>
      <c r="B1027" s="1126"/>
      <c r="C1027" s="1126"/>
      <c r="D1027" s="1126"/>
      <c r="E1027" s="1127"/>
      <c r="F1027" s="577"/>
      <c r="G1027" s="578"/>
      <c r="H1027" s="578"/>
      <c r="I1027" s="578"/>
      <c r="J1027" s="578"/>
    </row>
    <row r="1028" spans="1:10">
      <c r="A1028" s="1179"/>
      <c r="B1028" s="1126"/>
      <c r="C1028" s="1126"/>
      <c r="D1028" s="1126"/>
      <c r="E1028" s="1127"/>
      <c r="F1028" s="577"/>
      <c r="G1028" s="578"/>
      <c r="H1028" s="578"/>
      <c r="I1028" s="578"/>
      <c r="J1028" s="578"/>
    </row>
    <row r="1029" spans="1:10">
      <c r="A1029" s="1179"/>
      <c r="B1029" s="1126"/>
      <c r="C1029" s="1126"/>
      <c r="D1029" s="1126"/>
      <c r="E1029" s="1127"/>
      <c r="F1029" s="577"/>
      <c r="G1029" s="578"/>
      <c r="H1029" s="578"/>
      <c r="I1029" s="578"/>
      <c r="J1029" s="578"/>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ht="15.75">
      <c r="A1039" s="1081" t="s">
        <v>1331</v>
      </c>
      <c r="B1039" s="1082"/>
      <c r="C1039" s="1082"/>
      <c r="D1039" s="1082"/>
      <c r="E1039" s="1082"/>
      <c r="F1039" s="1082"/>
      <c r="G1039" s="1082"/>
      <c r="H1039" s="1082"/>
      <c r="I1039" s="1082"/>
      <c r="J1039" s="1083"/>
    </row>
    <row r="1040" spans="1:10" ht="30" customHeight="1">
      <c r="A1040" s="1176" t="s">
        <v>1332</v>
      </c>
      <c r="B1040" s="1177"/>
      <c r="C1040" s="1177"/>
      <c r="D1040" s="1177"/>
      <c r="E1040" s="1178"/>
      <c r="F1040" s="574" t="s">
        <v>35</v>
      </c>
      <c r="G1040" s="575" t="s">
        <v>1316</v>
      </c>
      <c r="H1040" s="575" t="s">
        <v>1317</v>
      </c>
      <c r="I1040" s="576" t="s">
        <v>1318</v>
      </c>
      <c r="J1040" s="576" t="s">
        <v>904</v>
      </c>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c r="A1054" s="1179"/>
      <c r="B1054" s="1126"/>
      <c r="C1054" s="1126"/>
      <c r="D1054" s="1126"/>
      <c r="E1054" s="1127"/>
      <c r="F1054" s="577"/>
      <c r="G1054" s="578"/>
      <c r="H1054" s="578"/>
      <c r="I1054" s="578"/>
      <c r="J1054" s="578"/>
    </row>
    <row r="1055" spans="1:10">
      <c r="A1055" s="1179"/>
      <c r="B1055" s="1126"/>
      <c r="C1055" s="1126"/>
      <c r="D1055" s="1126"/>
      <c r="E1055" s="1127"/>
      <c r="F1055" s="577"/>
      <c r="G1055" s="578"/>
      <c r="H1055" s="578"/>
      <c r="I1055" s="578"/>
      <c r="J1055" s="578"/>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ht="15.75">
      <c r="A1065" s="1193" t="s">
        <v>1319</v>
      </c>
      <c r="B1065" s="1193"/>
      <c r="C1065" s="1193"/>
      <c r="D1065" s="1193"/>
      <c r="E1065" s="1193"/>
      <c r="F1065" s="1193"/>
      <c r="G1065" s="1193"/>
      <c r="H1065" s="1193"/>
      <c r="I1065" s="1193"/>
      <c r="J1065" s="1193"/>
    </row>
    <row r="1066" spans="1:10">
      <c r="A1066" s="1194" t="s">
        <v>25</v>
      </c>
      <c r="B1066" s="1195"/>
      <c r="C1066" s="1195"/>
      <c r="D1066" s="1195"/>
      <c r="E1066" s="1195"/>
      <c r="F1066" s="1195"/>
      <c r="G1066" s="1195"/>
      <c r="H1066" s="1195"/>
      <c r="I1066" s="1195"/>
      <c r="J1066" s="1196"/>
    </row>
    <row r="1067" spans="1:10">
      <c r="A1067" s="1181" t="s">
        <v>1320</v>
      </c>
      <c r="B1067" s="1182"/>
      <c r="C1067" s="1182"/>
      <c r="D1067" s="1182"/>
      <c r="E1067" s="1182"/>
      <c r="F1067" s="1182"/>
      <c r="G1067" s="1183"/>
      <c r="H1067" s="1184"/>
      <c r="I1067" s="1185"/>
      <c r="J1067" s="1186"/>
    </row>
    <row r="1068" spans="1:10">
      <c r="A1068" s="1181" t="s">
        <v>30</v>
      </c>
      <c r="B1068" s="1182"/>
      <c r="C1068" s="1182"/>
      <c r="D1068" s="1182"/>
      <c r="E1068" s="1182"/>
      <c r="F1068" s="1182"/>
      <c r="G1068" s="1183"/>
      <c r="H1068" s="1204"/>
      <c r="I1068" s="1185"/>
      <c r="J1068" s="1186"/>
    </row>
    <row r="1069" spans="1:10">
      <c r="A1069" s="1181" t="s">
        <v>1373</v>
      </c>
      <c r="B1069" s="1182"/>
      <c r="C1069" s="1182"/>
      <c r="D1069" s="1182"/>
      <c r="E1069" s="1182"/>
      <c r="F1069" s="1182"/>
      <c r="G1069" s="1183"/>
      <c r="H1069" s="1187"/>
      <c r="I1069" s="1188"/>
      <c r="J1069" s="1189"/>
    </row>
    <row r="1070" spans="1:10">
      <c r="A1070" s="1181" t="s">
        <v>1374</v>
      </c>
      <c r="B1070" s="1182"/>
      <c r="C1070" s="1182"/>
      <c r="D1070" s="1182"/>
      <c r="E1070" s="1182"/>
      <c r="F1070" s="1182"/>
      <c r="G1070" s="1183"/>
      <c r="H1070" s="1190"/>
      <c r="I1070" s="1191"/>
      <c r="J1070" s="1192"/>
    </row>
    <row r="1071" spans="1:10">
      <c r="A1071" s="1197"/>
      <c r="B1071" s="1136"/>
      <c r="C1071" s="1136"/>
      <c r="D1071" s="1136"/>
      <c r="E1071" s="1136"/>
      <c r="F1071" s="1136"/>
      <c r="G1071" s="1136"/>
      <c r="H1071" s="1136"/>
      <c r="I1071" s="1136"/>
      <c r="J1071" s="1137"/>
    </row>
    <row r="1072" spans="1:10">
      <c r="A1072" s="1198"/>
      <c r="B1072" s="1138"/>
      <c r="C1072" s="1138"/>
      <c r="D1072" s="1138"/>
      <c r="E1072" s="1138"/>
      <c r="F1072" s="1138"/>
      <c r="G1072" s="1138"/>
      <c r="H1072" s="1138"/>
      <c r="I1072" s="1138"/>
      <c r="J1072" s="1139"/>
    </row>
    <row r="1073" spans="1:10">
      <c r="A1073" s="1198"/>
      <c r="B1073" s="1138"/>
      <c r="C1073" s="1138"/>
      <c r="D1073" s="1138"/>
      <c r="E1073" s="1138"/>
      <c r="F1073" s="1138"/>
      <c r="G1073" s="1138"/>
      <c r="H1073" s="1138"/>
      <c r="I1073" s="1138"/>
      <c r="J1073" s="1139"/>
    </row>
    <row r="1074" spans="1:10">
      <c r="A1074" s="1199"/>
      <c r="B1074" s="1200"/>
      <c r="C1074" s="1200"/>
      <c r="D1074" s="1200"/>
      <c r="E1074" s="1200"/>
      <c r="F1074" s="1200"/>
      <c r="G1074" s="1200"/>
      <c r="H1074" s="1200"/>
      <c r="I1074" s="1200"/>
      <c r="J1074" s="1201"/>
    </row>
    <row r="1075" spans="1:10">
      <c r="A1075" s="1181" t="s">
        <v>65</v>
      </c>
      <c r="B1075" s="1182"/>
      <c r="C1075" s="1182"/>
      <c r="D1075" s="1182"/>
      <c r="E1075" s="1182"/>
      <c r="F1075" s="1182"/>
      <c r="G1075" s="1183"/>
      <c r="H1075" s="1184"/>
      <c r="I1075" s="1185"/>
      <c r="J1075" s="1186"/>
    </row>
    <row r="1076" spans="1:10" ht="25.5" customHeight="1">
      <c r="A1076" s="1202" t="s">
        <v>1957</v>
      </c>
      <c r="B1076" s="1202"/>
      <c r="C1076" s="1202"/>
      <c r="D1076" s="1202"/>
      <c r="E1076" s="1202"/>
      <c r="F1076" s="1202"/>
      <c r="G1076" s="1202"/>
      <c r="H1076" s="1202"/>
      <c r="I1076" s="1202"/>
      <c r="J1076" s="1202"/>
    </row>
    <row r="1077" spans="1:10">
      <c r="A1077" s="1194" t="s">
        <v>1321</v>
      </c>
      <c r="B1077" s="1195"/>
      <c r="C1077" s="1195"/>
      <c r="D1077" s="1195"/>
      <c r="E1077" s="1195"/>
      <c r="F1077" s="1195"/>
      <c r="G1077" s="1195"/>
      <c r="H1077" s="1195"/>
      <c r="I1077" s="1195"/>
      <c r="J1077" s="1196"/>
    </row>
    <row r="1078" spans="1:10">
      <c r="A1078" s="1181" t="s">
        <v>902</v>
      </c>
      <c r="B1078" s="1182"/>
      <c r="C1078" s="1203" t="str">
        <f ca="1">IF(INDIRECT("'Sales Order Form 3'!$K$71")="","",INDIRECT("'Sales Order Form 3'!$K$71"))</f>
        <v>Online</v>
      </c>
      <c r="D1078" s="1182"/>
      <c r="E1078" s="1182"/>
      <c r="F1078" s="1182"/>
      <c r="G1078" s="1183"/>
      <c r="H1078" s="1184"/>
      <c r="I1078" s="1185"/>
      <c r="J1078" s="1186"/>
    </row>
    <row r="1079" spans="1:10">
      <c r="A1079" s="1181" t="s">
        <v>62</v>
      </c>
      <c r="B1079" s="1182"/>
      <c r="C1079" s="1182"/>
      <c r="D1079" s="1182"/>
      <c r="E1079" s="1182"/>
      <c r="F1079" s="1182"/>
      <c r="G1079" s="1183"/>
      <c r="H1079" s="1184"/>
      <c r="I1079" s="1185"/>
      <c r="J1079" s="1186"/>
    </row>
    <row r="1080" spans="1:10">
      <c r="A1080" s="1181" t="s">
        <v>95</v>
      </c>
      <c r="B1080" s="1182"/>
      <c r="C1080" s="1182"/>
      <c r="D1080" s="1182"/>
      <c r="E1080" s="1182"/>
      <c r="F1080" s="1182"/>
      <c r="G1080" s="1183"/>
      <c r="H1080" s="1184"/>
      <c r="I1080" s="1185"/>
      <c r="J1080" s="1186"/>
    </row>
    <row r="1081" spans="1:10">
      <c r="A1081" s="1181" t="s">
        <v>64</v>
      </c>
      <c r="B1081" s="1182"/>
      <c r="C1081" s="1182"/>
      <c r="D1081" s="1182"/>
      <c r="E1081" s="1182"/>
      <c r="F1081" s="1182"/>
      <c r="G1081" s="1183"/>
      <c r="H1081" s="1184"/>
      <c r="I1081" s="1185"/>
      <c r="J1081" s="1186"/>
    </row>
    <row r="1082" spans="1:10" ht="15.75">
      <c r="A1082" s="1160" t="s">
        <v>1060</v>
      </c>
      <c r="B1082" s="1161"/>
      <c r="C1082" s="1161"/>
      <c r="D1082" s="1161"/>
      <c r="E1082" s="1161"/>
      <c r="F1082" s="1161"/>
      <c r="G1082" s="1161"/>
      <c r="H1082" s="1161"/>
      <c r="I1082" s="1161"/>
      <c r="J1082" s="1162"/>
    </row>
    <row r="1083" spans="1:10" ht="15.75">
      <c r="A1083" s="1081" t="s">
        <v>1311</v>
      </c>
      <c r="B1083" s="1082"/>
      <c r="C1083" s="1082"/>
      <c r="D1083" s="1082"/>
      <c r="E1083" s="1082"/>
      <c r="F1083" s="1082"/>
      <c r="G1083" s="1082"/>
      <c r="H1083" s="1082"/>
      <c r="I1083" s="1082"/>
      <c r="J1083" s="1083"/>
    </row>
    <row r="1084" spans="1:10">
      <c r="A1084" s="1084" t="s">
        <v>683</v>
      </c>
      <c r="B1084" s="1085"/>
      <c r="C1084" s="1088"/>
      <c r="D1084" s="1088"/>
      <c r="E1084" s="1088"/>
      <c r="F1084" s="1085" t="s">
        <v>91</v>
      </c>
      <c r="G1084" s="1085"/>
      <c r="H1084" s="1086"/>
      <c r="I1084" s="1086"/>
      <c r="J1084" s="1163"/>
    </row>
    <row r="1085" spans="1:10">
      <c r="A1085" s="1084" t="s">
        <v>89</v>
      </c>
      <c r="B1085" s="1085"/>
      <c r="C1085" s="1088"/>
      <c r="D1085" s="1088"/>
      <c r="E1085" s="1088"/>
      <c r="F1085" s="1085" t="s">
        <v>92</v>
      </c>
      <c r="G1085" s="1085"/>
      <c r="H1085" s="1086"/>
      <c r="I1085" s="1086"/>
      <c r="J1085" s="1163"/>
    </row>
    <row r="1086" spans="1:10">
      <c r="A1086" s="1084" t="s">
        <v>90</v>
      </c>
      <c r="B1086" s="1085"/>
      <c r="C1086" s="1090"/>
      <c r="D1086" s="1090"/>
      <c r="E1086" s="1090"/>
      <c r="F1086" s="1085" t="s">
        <v>93</v>
      </c>
      <c r="G1086" s="1085"/>
      <c r="H1086" s="1086"/>
      <c r="I1086" s="1086"/>
      <c r="J1086" s="1163"/>
    </row>
    <row r="1087" spans="1:10">
      <c r="A1087" s="1084" t="s">
        <v>1302</v>
      </c>
      <c r="B1087" s="1085"/>
      <c r="C1087" s="1090"/>
      <c r="D1087" s="1090"/>
      <c r="E1087" s="1090"/>
      <c r="F1087" s="1085" t="s">
        <v>15</v>
      </c>
      <c r="G1087" s="1085"/>
      <c r="H1087" s="1180"/>
      <c r="I1087" s="1086"/>
      <c r="J1087" s="1163"/>
    </row>
    <row r="1088" spans="1:10">
      <c r="A1088" s="1084" t="s">
        <v>1303</v>
      </c>
      <c r="B1088" s="1085"/>
      <c r="C1088" s="1090"/>
      <c r="D1088" s="1090"/>
      <c r="E1088" s="1090"/>
      <c r="F1088" s="1085" t="s">
        <v>715</v>
      </c>
      <c r="G1088" s="1085"/>
      <c r="H1088" s="1158"/>
      <c r="I1088" s="1158"/>
      <c r="J1088" s="1159"/>
    </row>
    <row r="1089" spans="1:10">
      <c r="A1089" s="1084" t="s">
        <v>11</v>
      </c>
      <c r="B1089" s="1085"/>
      <c r="C1089" s="1090"/>
      <c r="D1089" s="1090"/>
      <c r="E1089" s="1090"/>
      <c r="F1089" s="1171" t="s">
        <v>1324</v>
      </c>
      <c r="G1089" s="1171"/>
      <c r="H1089" s="1172"/>
      <c r="I1089" s="1173"/>
      <c r="J1089" s="1174"/>
    </row>
    <row r="1090" spans="1:10">
      <c r="A1090" s="1084" t="s">
        <v>13</v>
      </c>
      <c r="B1090" s="1085"/>
      <c r="C1090" s="1090"/>
      <c r="D1090" s="1090"/>
      <c r="E1090" s="1090"/>
      <c r="F1090" s="1171"/>
      <c r="G1090" s="1171"/>
      <c r="H1090" s="1175"/>
      <c r="I1090" s="1164"/>
      <c r="J1090" s="1165"/>
    </row>
    <row r="1091" spans="1:10">
      <c r="A1091" s="1084" t="s">
        <v>14</v>
      </c>
      <c r="B1091" s="1085"/>
      <c r="C1091" s="1097"/>
      <c r="D1091" s="1097"/>
      <c r="E1091" s="1097"/>
      <c r="F1091" s="1168"/>
      <c r="G1091" s="1168"/>
      <c r="H1091" s="1169"/>
      <c r="I1091" s="1088"/>
      <c r="J1091" s="1089"/>
    </row>
    <row r="1092" spans="1:10">
      <c r="A1092" s="568"/>
      <c r="B1092" s="569"/>
      <c r="C1092" s="569"/>
      <c r="D1092" s="569"/>
      <c r="E1092" s="569"/>
      <c r="F1092" s="569"/>
      <c r="G1092" s="569"/>
      <c r="H1092" s="569"/>
      <c r="I1092" s="569"/>
      <c r="J1092" s="570"/>
    </row>
    <row r="1093" spans="1:10" ht="15.75">
      <c r="A1093" s="1081" t="s">
        <v>1312</v>
      </c>
      <c r="B1093" s="1082"/>
      <c r="C1093" s="1082"/>
      <c r="D1093" s="1082"/>
      <c r="E1093" s="1082"/>
      <c r="F1093" s="1082"/>
      <c r="G1093" s="1082"/>
      <c r="H1093" s="1082"/>
      <c r="I1093" s="1082"/>
      <c r="J1093" s="1083"/>
    </row>
    <row r="1094" spans="1:10">
      <c r="A1094" s="1084" t="s">
        <v>1313</v>
      </c>
      <c r="B1094" s="1085"/>
      <c r="C1094" s="1170"/>
      <c r="D1094" s="1088"/>
      <c r="E1094" s="1088"/>
      <c r="F1094" s="1085" t="s">
        <v>1314</v>
      </c>
      <c r="G1094" s="1085"/>
      <c r="H1094" s="1088"/>
      <c r="I1094" s="1088"/>
      <c r="J1094" s="1089"/>
    </row>
    <row r="1095" spans="1:10">
      <c r="A1095" s="1084"/>
      <c r="B1095" s="1085"/>
      <c r="C1095" s="1164" t="s">
        <v>108</v>
      </c>
      <c r="D1095" s="1164"/>
      <c r="E1095" s="1164"/>
      <c r="F1095" s="1164"/>
      <c r="G1095" s="1164"/>
      <c r="H1095" s="1164"/>
      <c r="I1095" s="1164"/>
      <c r="J1095" s="1165"/>
    </row>
    <row r="1096" spans="1:10">
      <c r="A1096" s="1084" t="s">
        <v>1315</v>
      </c>
      <c r="B1096" s="1085"/>
      <c r="C1096" s="1088"/>
      <c r="D1096" s="1088"/>
      <c r="E1096" s="1088"/>
      <c r="F1096" s="1085" t="s">
        <v>14</v>
      </c>
      <c r="G1096" s="1085"/>
      <c r="H1096" s="1166"/>
      <c r="I1096" s="1166"/>
      <c r="J1096" s="1167"/>
    </row>
    <row r="1097" spans="1:10">
      <c r="A1097" s="1084" t="s">
        <v>1302</v>
      </c>
      <c r="B1097" s="1085"/>
      <c r="C1097" s="1088"/>
      <c r="D1097" s="1088"/>
      <c r="E1097" s="1088"/>
      <c r="F1097" s="1085" t="s">
        <v>12</v>
      </c>
      <c r="G1097" s="1085"/>
      <c r="H1097" s="1086"/>
      <c r="I1097" s="1086"/>
      <c r="J1097" s="1163"/>
    </row>
    <row r="1098" spans="1:10">
      <c r="A1098" s="1084" t="s">
        <v>1303</v>
      </c>
      <c r="B1098" s="1085"/>
      <c r="C1098" s="1088"/>
      <c r="D1098" s="1088"/>
      <c r="E1098" s="1088"/>
      <c r="F1098" s="1085" t="s">
        <v>1019</v>
      </c>
      <c r="G1098" s="1085"/>
      <c r="H1098" s="1086"/>
      <c r="I1098" s="1086"/>
      <c r="J1098" s="1163"/>
    </row>
    <row r="1099" spans="1:10">
      <c r="A1099" s="1084" t="s">
        <v>11</v>
      </c>
      <c r="B1099" s="1085"/>
      <c r="C1099" s="1088"/>
      <c r="D1099" s="1088"/>
      <c r="E1099" s="1088"/>
      <c r="F1099" s="1085" t="s">
        <v>15</v>
      </c>
      <c r="G1099" s="1085"/>
      <c r="H1099" s="1180"/>
      <c r="I1099" s="1086"/>
      <c r="J1099" s="1163"/>
    </row>
    <row r="1100" spans="1:10">
      <c r="A1100" s="1084" t="s">
        <v>13</v>
      </c>
      <c r="B1100" s="1085"/>
      <c r="C1100" s="1088"/>
      <c r="D1100" s="1088"/>
      <c r="E1100" s="1088"/>
      <c r="F1100" s="569"/>
      <c r="G1100" s="569"/>
      <c r="H1100" s="569"/>
      <c r="I1100" s="569"/>
      <c r="J1100" s="570"/>
    </row>
    <row r="1101" spans="1:10">
      <c r="A1101" s="568"/>
      <c r="B1101" s="569"/>
      <c r="C1101" s="569"/>
      <c r="D1101" s="569"/>
      <c r="E1101" s="569"/>
      <c r="F1101" s="569"/>
      <c r="G1101" s="569"/>
      <c r="H1101" s="569"/>
      <c r="I1101" s="569"/>
      <c r="J1101" s="570"/>
    </row>
    <row r="1102" spans="1:10" ht="15.75">
      <c r="A1102" s="1081" t="s">
        <v>1330</v>
      </c>
      <c r="B1102" s="1082"/>
      <c r="C1102" s="1082"/>
      <c r="D1102" s="1082"/>
      <c r="E1102" s="1082"/>
      <c r="F1102" s="1082"/>
      <c r="G1102" s="1082"/>
      <c r="H1102" s="1082"/>
      <c r="I1102" s="1082"/>
      <c r="J1102" s="1083"/>
    </row>
    <row r="1103" spans="1:10" ht="27.75" customHeight="1">
      <c r="A1103" s="1176" t="s">
        <v>34</v>
      </c>
      <c r="B1103" s="1177"/>
      <c r="C1103" s="1177"/>
      <c r="D1103" s="1177"/>
      <c r="E1103" s="1178"/>
      <c r="F1103" s="574" t="s">
        <v>35</v>
      </c>
      <c r="G1103" s="575" t="s">
        <v>1316</v>
      </c>
      <c r="H1103" s="575" t="s">
        <v>1317</v>
      </c>
      <c r="I1103" s="576" t="s">
        <v>1318</v>
      </c>
      <c r="J1103" s="576" t="s">
        <v>904</v>
      </c>
    </row>
    <row r="1104" spans="1:10">
      <c r="A1104" s="1179"/>
      <c r="B1104" s="1126"/>
      <c r="C1104" s="1126"/>
      <c r="D1104" s="1126"/>
      <c r="E1104" s="1127"/>
      <c r="F1104" s="577"/>
      <c r="G1104" s="578"/>
      <c r="H1104" s="578"/>
      <c r="I1104" s="578"/>
      <c r="J1104" s="578"/>
    </row>
    <row r="1105" spans="1:10">
      <c r="A1105" s="1179"/>
      <c r="B1105" s="1126"/>
      <c r="C1105" s="1126"/>
      <c r="D1105" s="1126"/>
      <c r="E1105" s="1127"/>
      <c r="F1105" s="577"/>
      <c r="G1105" s="578"/>
      <c r="H1105" s="578"/>
      <c r="I1105" s="578"/>
      <c r="J1105" s="578"/>
    </row>
    <row r="1106" spans="1:10">
      <c r="A1106" s="1179"/>
      <c r="B1106" s="1126"/>
      <c r="C1106" s="1126"/>
      <c r="D1106" s="1126"/>
      <c r="E1106" s="1127"/>
      <c r="F1106" s="577"/>
      <c r="G1106" s="578"/>
      <c r="H1106" s="578"/>
      <c r="I1106" s="578"/>
      <c r="J1106" s="578"/>
    </row>
    <row r="1107" spans="1:10">
      <c r="A1107" s="1179"/>
      <c r="B1107" s="1126"/>
      <c r="C1107" s="1126"/>
      <c r="D1107" s="1126"/>
      <c r="E1107" s="1127"/>
      <c r="F1107" s="577"/>
      <c r="G1107" s="578"/>
      <c r="H1107" s="578"/>
      <c r="I1107" s="578"/>
      <c r="J1107" s="578"/>
    </row>
    <row r="1108" spans="1:10">
      <c r="A1108" s="1179"/>
      <c r="B1108" s="1126"/>
      <c r="C1108" s="1126"/>
      <c r="D1108" s="1126"/>
      <c r="E1108" s="1127"/>
      <c r="F1108" s="577"/>
      <c r="G1108" s="578"/>
      <c r="H1108" s="578"/>
      <c r="I1108" s="578"/>
      <c r="J1108" s="578"/>
    </row>
    <row r="1109" spans="1:10">
      <c r="A1109" s="1179"/>
      <c r="B1109" s="1126"/>
      <c r="C1109" s="1126"/>
      <c r="D1109" s="1126"/>
      <c r="E1109" s="1127"/>
      <c r="F1109" s="577"/>
      <c r="G1109" s="578"/>
      <c r="H1109" s="578"/>
      <c r="I1109" s="578"/>
      <c r="J1109" s="578"/>
    </row>
    <row r="1110" spans="1:10">
      <c r="A1110" s="1179"/>
      <c r="B1110" s="1126"/>
      <c r="C1110" s="1126"/>
      <c r="D1110" s="1126"/>
      <c r="E1110" s="1127"/>
      <c r="F1110" s="577"/>
      <c r="G1110" s="578"/>
      <c r="H1110" s="578"/>
      <c r="I1110" s="578"/>
      <c r="J1110" s="578"/>
    </row>
    <row r="1111" spans="1:10">
      <c r="A1111" s="1179"/>
      <c r="B1111" s="1126"/>
      <c r="C1111" s="1126"/>
      <c r="D1111" s="1126"/>
      <c r="E1111" s="1127"/>
      <c r="F1111" s="577"/>
      <c r="G1111" s="578"/>
      <c r="H1111" s="578"/>
      <c r="I1111" s="578"/>
      <c r="J1111" s="578"/>
    </row>
    <row r="1112" spans="1:10">
      <c r="A1112" s="1179"/>
      <c r="B1112" s="1126"/>
      <c r="C1112" s="1126"/>
      <c r="D1112" s="1126"/>
      <c r="E1112" s="1127"/>
      <c r="F1112" s="577"/>
      <c r="G1112" s="578"/>
      <c r="H1112" s="578"/>
      <c r="I1112" s="578"/>
      <c r="J1112" s="578"/>
    </row>
    <row r="1113" spans="1:10">
      <c r="A1113" s="1179"/>
      <c r="B1113" s="1126"/>
      <c r="C1113" s="1126"/>
      <c r="D1113" s="1126"/>
      <c r="E1113" s="1127"/>
      <c r="F1113" s="577"/>
      <c r="G1113" s="578"/>
      <c r="H1113" s="578"/>
      <c r="I1113" s="578"/>
      <c r="J1113" s="578"/>
    </row>
    <row r="1114" spans="1:10">
      <c r="A1114" s="1179"/>
      <c r="B1114" s="1126"/>
      <c r="C1114" s="1126"/>
      <c r="D1114" s="1126"/>
      <c r="E1114" s="1127"/>
      <c r="F1114" s="577"/>
      <c r="G1114" s="578"/>
      <c r="H1114" s="578"/>
      <c r="I1114" s="578"/>
      <c r="J1114" s="578"/>
    </row>
    <row r="1115" spans="1:10">
      <c r="A1115" s="1179"/>
      <c r="B1115" s="1126"/>
      <c r="C1115" s="1126"/>
      <c r="D1115" s="1126"/>
      <c r="E1115" s="1127"/>
      <c r="F1115" s="577"/>
      <c r="G1115" s="578"/>
      <c r="H1115" s="578"/>
      <c r="I1115" s="578"/>
      <c r="J1115" s="578"/>
    </row>
    <row r="1116" spans="1:10">
      <c r="A1116" s="1179"/>
      <c r="B1116" s="1126"/>
      <c r="C1116" s="1126"/>
      <c r="D1116" s="1126"/>
      <c r="E1116" s="1127"/>
      <c r="F1116" s="577"/>
      <c r="G1116" s="578"/>
      <c r="H1116" s="578"/>
      <c r="I1116" s="578"/>
      <c r="J1116" s="578"/>
    </row>
    <row r="1117" spans="1:10">
      <c r="A1117" s="1179"/>
      <c r="B1117" s="1126"/>
      <c r="C1117" s="1126"/>
      <c r="D1117" s="1126"/>
      <c r="E1117" s="1127"/>
      <c r="F1117" s="577"/>
      <c r="G1117" s="578"/>
      <c r="H1117" s="578"/>
      <c r="I1117" s="578"/>
      <c r="J1117" s="578"/>
    </row>
    <row r="1118" spans="1:10">
      <c r="A1118" s="1179"/>
      <c r="B1118" s="1126"/>
      <c r="C1118" s="1126"/>
      <c r="D1118" s="1126"/>
      <c r="E1118" s="1127"/>
      <c r="F1118" s="577"/>
      <c r="G1118" s="578"/>
      <c r="H1118" s="578"/>
      <c r="I1118" s="578"/>
      <c r="J1118" s="578"/>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ht="15.75">
      <c r="A1128" s="1081" t="s">
        <v>1331</v>
      </c>
      <c r="B1128" s="1082"/>
      <c r="C1128" s="1082"/>
      <c r="D1128" s="1082"/>
      <c r="E1128" s="1082"/>
      <c r="F1128" s="1082"/>
      <c r="G1128" s="1082"/>
      <c r="H1128" s="1082"/>
      <c r="I1128" s="1082"/>
      <c r="J1128" s="1083"/>
    </row>
    <row r="1129" spans="1:10" ht="30" customHeight="1">
      <c r="A1129" s="1176" t="s">
        <v>1332</v>
      </c>
      <c r="B1129" s="1177"/>
      <c r="C1129" s="1177"/>
      <c r="D1129" s="1177"/>
      <c r="E1129" s="1178"/>
      <c r="F1129" s="574" t="s">
        <v>35</v>
      </c>
      <c r="G1129" s="575" t="s">
        <v>1316</v>
      </c>
      <c r="H1129" s="575" t="s">
        <v>1317</v>
      </c>
      <c r="I1129" s="576" t="s">
        <v>1318</v>
      </c>
      <c r="J1129" s="576" t="s">
        <v>904</v>
      </c>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c r="A1143" s="1179"/>
      <c r="B1143" s="1126"/>
      <c r="C1143" s="1126"/>
      <c r="D1143" s="1126"/>
      <c r="E1143" s="1127"/>
      <c r="F1143" s="577"/>
      <c r="G1143" s="578"/>
      <c r="H1143" s="578"/>
      <c r="I1143" s="578"/>
      <c r="J1143" s="578"/>
    </row>
    <row r="1144" spans="1:10">
      <c r="A1144" s="1179"/>
      <c r="B1144" s="1126"/>
      <c r="C1144" s="1126"/>
      <c r="D1144" s="1126"/>
      <c r="E1144" s="1127"/>
      <c r="F1144" s="577"/>
      <c r="G1144" s="578"/>
      <c r="H1144" s="578"/>
      <c r="I1144" s="578"/>
      <c r="J1144" s="578"/>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ht="15.75">
      <c r="A1154" s="1193" t="s">
        <v>1319</v>
      </c>
      <c r="B1154" s="1193"/>
      <c r="C1154" s="1193"/>
      <c r="D1154" s="1193"/>
      <c r="E1154" s="1193"/>
      <c r="F1154" s="1193"/>
      <c r="G1154" s="1193"/>
      <c r="H1154" s="1193"/>
      <c r="I1154" s="1193"/>
      <c r="J1154" s="1193"/>
    </row>
    <row r="1155" spans="1:10">
      <c r="A1155" s="1194" t="s">
        <v>25</v>
      </c>
      <c r="B1155" s="1195"/>
      <c r="C1155" s="1195"/>
      <c r="D1155" s="1195"/>
      <c r="E1155" s="1195"/>
      <c r="F1155" s="1195"/>
      <c r="G1155" s="1195"/>
      <c r="H1155" s="1195"/>
      <c r="I1155" s="1195"/>
      <c r="J1155" s="1196"/>
    </row>
    <row r="1156" spans="1:10">
      <c r="A1156" s="1181" t="s">
        <v>1320</v>
      </c>
      <c r="B1156" s="1182"/>
      <c r="C1156" s="1182"/>
      <c r="D1156" s="1182"/>
      <c r="E1156" s="1182"/>
      <c r="F1156" s="1182"/>
      <c r="G1156" s="1183"/>
      <c r="H1156" s="1184"/>
      <c r="I1156" s="1185"/>
      <c r="J1156" s="1186"/>
    </row>
    <row r="1157" spans="1:10">
      <c r="A1157" s="1181" t="s">
        <v>30</v>
      </c>
      <c r="B1157" s="1182"/>
      <c r="C1157" s="1182"/>
      <c r="D1157" s="1182"/>
      <c r="E1157" s="1182"/>
      <c r="F1157" s="1182"/>
      <c r="G1157" s="1183"/>
      <c r="H1157" s="1204"/>
      <c r="I1157" s="1185"/>
      <c r="J1157" s="1186"/>
    </row>
    <row r="1158" spans="1:10">
      <c r="A1158" s="1181" t="s">
        <v>1373</v>
      </c>
      <c r="B1158" s="1182"/>
      <c r="C1158" s="1182"/>
      <c r="D1158" s="1182"/>
      <c r="E1158" s="1182"/>
      <c r="F1158" s="1182"/>
      <c r="G1158" s="1183"/>
      <c r="H1158" s="1187"/>
      <c r="I1158" s="1188"/>
      <c r="J1158" s="1189"/>
    </row>
    <row r="1159" spans="1:10">
      <c r="A1159" s="1181" t="s">
        <v>1374</v>
      </c>
      <c r="B1159" s="1182"/>
      <c r="C1159" s="1182"/>
      <c r="D1159" s="1182"/>
      <c r="E1159" s="1182"/>
      <c r="F1159" s="1182"/>
      <c r="G1159" s="1183"/>
      <c r="H1159" s="1190"/>
      <c r="I1159" s="1191"/>
      <c r="J1159" s="1192"/>
    </row>
    <row r="1160" spans="1:10">
      <c r="A1160" s="1197"/>
      <c r="B1160" s="1136"/>
      <c r="C1160" s="1136"/>
      <c r="D1160" s="1136"/>
      <c r="E1160" s="1136"/>
      <c r="F1160" s="1136"/>
      <c r="G1160" s="1136"/>
      <c r="H1160" s="1136"/>
      <c r="I1160" s="1136"/>
      <c r="J1160" s="1137"/>
    </row>
    <row r="1161" spans="1:10">
      <c r="A1161" s="1198"/>
      <c r="B1161" s="1138"/>
      <c r="C1161" s="1138"/>
      <c r="D1161" s="1138"/>
      <c r="E1161" s="1138"/>
      <c r="F1161" s="1138"/>
      <c r="G1161" s="1138"/>
      <c r="H1161" s="1138"/>
      <c r="I1161" s="1138"/>
      <c r="J1161" s="1139"/>
    </row>
    <row r="1162" spans="1:10">
      <c r="A1162" s="1198"/>
      <c r="B1162" s="1138"/>
      <c r="C1162" s="1138"/>
      <c r="D1162" s="1138"/>
      <c r="E1162" s="1138"/>
      <c r="F1162" s="1138"/>
      <c r="G1162" s="1138"/>
      <c r="H1162" s="1138"/>
      <c r="I1162" s="1138"/>
      <c r="J1162" s="1139"/>
    </row>
    <row r="1163" spans="1:10">
      <c r="A1163" s="1199"/>
      <c r="B1163" s="1200"/>
      <c r="C1163" s="1200"/>
      <c r="D1163" s="1200"/>
      <c r="E1163" s="1200"/>
      <c r="F1163" s="1200"/>
      <c r="G1163" s="1200"/>
      <c r="H1163" s="1200"/>
      <c r="I1163" s="1200"/>
      <c r="J1163" s="1201"/>
    </row>
    <row r="1164" spans="1:10">
      <c r="A1164" s="1181" t="s">
        <v>65</v>
      </c>
      <c r="B1164" s="1182"/>
      <c r="C1164" s="1182"/>
      <c r="D1164" s="1182"/>
      <c r="E1164" s="1182"/>
      <c r="F1164" s="1182"/>
      <c r="G1164" s="1183"/>
      <c r="H1164" s="1184"/>
      <c r="I1164" s="1185"/>
      <c r="J1164" s="1186"/>
    </row>
    <row r="1165" spans="1:10" ht="25.5" customHeight="1">
      <c r="A1165" s="1202" t="s">
        <v>1957</v>
      </c>
      <c r="B1165" s="1202"/>
      <c r="C1165" s="1202"/>
      <c r="D1165" s="1202"/>
      <c r="E1165" s="1202"/>
      <c r="F1165" s="1202"/>
      <c r="G1165" s="1202"/>
      <c r="H1165" s="1202"/>
      <c r="I1165" s="1202"/>
      <c r="J1165" s="1202"/>
    </row>
    <row r="1166" spans="1:10">
      <c r="A1166" s="1194" t="s">
        <v>1321</v>
      </c>
      <c r="B1166" s="1195"/>
      <c r="C1166" s="1195"/>
      <c r="D1166" s="1195"/>
      <c r="E1166" s="1195"/>
      <c r="F1166" s="1195"/>
      <c r="G1166" s="1195"/>
      <c r="H1166" s="1195"/>
      <c r="I1166" s="1195"/>
      <c r="J1166" s="1196"/>
    </row>
    <row r="1167" spans="1:10">
      <c r="A1167" s="1181" t="s">
        <v>902</v>
      </c>
      <c r="B1167" s="1182"/>
      <c r="C1167" s="1203" t="str">
        <f ca="1">IF(INDIRECT("'Sales Order Form 3'!$K$71")="","",INDIRECT("'Sales Order Form 3'!$K$71"))</f>
        <v>Online</v>
      </c>
      <c r="D1167" s="1182"/>
      <c r="E1167" s="1182"/>
      <c r="F1167" s="1182"/>
      <c r="G1167" s="1183"/>
      <c r="H1167" s="1184"/>
      <c r="I1167" s="1185"/>
      <c r="J1167" s="1186"/>
    </row>
    <row r="1168" spans="1:10">
      <c r="A1168" s="1181" t="s">
        <v>62</v>
      </c>
      <c r="B1168" s="1182"/>
      <c r="C1168" s="1182"/>
      <c r="D1168" s="1182"/>
      <c r="E1168" s="1182"/>
      <c r="F1168" s="1182"/>
      <c r="G1168" s="1183"/>
      <c r="H1168" s="1184"/>
      <c r="I1168" s="1185"/>
      <c r="J1168" s="1186"/>
    </row>
    <row r="1169" spans="1:10">
      <c r="A1169" s="1181" t="s">
        <v>95</v>
      </c>
      <c r="B1169" s="1182"/>
      <c r="C1169" s="1182"/>
      <c r="D1169" s="1182"/>
      <c r="E1169" s="1182"/>
      <c r="F1169" s="1182"/>
      <c r="G1169" s="1183"/>
      <c r="H1169" s="1184"/>
      <c r="I1169" s="1185"/>
      <c r="J1169" s="1186"/>
    </row>
    <row r="1170" spans="1:10">
      <c r="A1170" s="1181" t="s">
        <v>64</v>
      </c>
      <c r="B1170" s="1182"/>
      <c r="C1170" s="1182"/>
      <c r="D1170" s="1182"/>
      <c r="E1170" s="1182"/>
      <c r="F1170" s="1182"/>
      <c r="G1170" s="1183"/>
      <c r="H1170" s="1184"/>
      <c r="I1170" s="1185"/>
      <c r="J1170" s="1186"/>
    </row>
    <row r="1171" spans="1:10" ht="15.75">
      <c r="A1171" s="1160" t="s">
        <v>1060</v>
      </c>
      <c r="B1171" s="1161"/>
      <c r="C1171" s="1161"/>
      <c r="D1171" s="1161"/>
      <c r="E1171" s="1161"/>
      <c r="F1171" s="1161"/>
      <c r="G1171" s="1161"/>
      <c r="H1171" s="1161"/>
      <c r="I1171" s="1161"/>
      <c r="J1171" s="1162"/>
    </row>
    <row r="1172" spans="1:10" ht="15.75">
      <c r="A1172" s="1081" t="s">
        <v>1311</v>
      </c>
      <c r="B1172" s="1082"/>
      <c r="C1172" s="1082"/>
      <c r="D1172" s="1082"/>
      <c r="E1172" s="1082"/>
      <c r="F1172" s="1082"/>
      <c r="G1172" s="1082"/>
      <c r="H1172" s="1082"/>
      <c r="I1172" s="1082"/>
      <c r="J1172" s="1083"/>
    </row>
    <row r="1173" spans="1:10">
      <c r="A1173" s="1084" t="s">
        <v>683</v>
      </c>
      <c r="B1173" s="1085"/>
      <c r="C1173" s="1088"/>
      <c r="D1173" s="1088"/>
      <c r="E1173" s="1088"/>
      <c r="F1173" s="1085" t="s">
        <v>91</v>
      </c>
      <c r="G1173" s="1085"/>
      <c r="H1173" s="1086"/>
      <c r="I1173" s="1086"/>
      <c r="J1173" s="1163"/>
    </row>
    <row r="1174" spans="1:10">
      <c r="A1174" s="1084" t="s">
        <v>89</v>
      </c>
      <c r="B1174" s="1085"/>
      <c r="C1174" s="1088"/>
      <c r="D1174" s="1088"/>
      <c r="E1174" s="1088"/>
      <c r="F1174" s="1085" t="s">
        <v>92</v>
      </c>
      <c r="G1174" s="1085"/>
      <c r="H1174" s="1086"/>
      <c r="I1174" s="1086"/>
      <c r="J1174" s="1163"/>
    </row>
    <row r="1175" spans="1:10">
      <c r="A1175" s="1084" t="s">
        <v>90</v>
      </c>
      <c r="B1175" s="1085"/>
      <c r="C1175" s="1090"/>
      <c r="D1175" s="1090"/>
      <c r="E1175" s="1090"/>
      <c r="F1175" s="1085" t="s">
        <v>93</v>
      </c>
      <c r="G1175" s="1085"/>
      <c r="H1175" s="1086"/>
      <c r="I1175" s="1086"/>
      <c r="J1175" s="1163"/>
    </row>
    <row r="1176" spans="1:10">
      <c r="A1176" s="1084" t="s">
        <v>1302</v>
      </c>
      <c r="B1176" s="1085"/>
      <c r="C1176" s="1090"/>
      <c r="D1176" s="1090"/>
      <c r="E1176" s="1090"/>
      <c r="F1176" s="1085" t="s">
        <v>15</v>
      </c>
      <c r="G1176" s="1085"/>
      <c r="H1176" s="1180"/>
      <c r="I1176" s="1086"/>
      <c r="J1176" s="1163"/>
    </row>
    <row r="1177" spans="1:10">
      <c r="A1177" s="1084" t="s">
        <v>1303</v>
      </c>
      <c r="B1177" s="1085"/>
      <c r="C1177" s="1090"/>
      <c r="D1177" s="1090"/>
      <c r="E1177" s="1090"/>
      <c r="F1177" s="1085" t="s">
        <v>715</v>
      </c>
      <c r="G1177" s="1085"/>
      <c r="H1177" s="1158"/>
      <c r="I1177" s="1158"/>
      <c r="J1177" s="1159"/>
    </row>
    <row r="1178" spans="1:10">
      <c r="A1178" s="1084" t="s">
        <v>11</v>
      </c>
      <c r="B1178" s="1085"/>
      <c r="C1178" s="1090"/>
      <c r="D1178" s="1090"/>
      <c r="E1178" s="1090"/>
      <c r="F1178" s="1171" t="s">
        <v>1324</v>
      </c>
      <c r="G1178" s="1171"/>
      <c r="H1178" s="1172"/>
      <c r="I1178" s="1173"/>
      <c r="J1178" s="1174"/>
    </row>
    <row r="1179" spans="1:10">
      <c r="A1179" s="1084" t="s">
        <v>13</v>
      </c>
      <c r="B1179" s="1085"/>
      <c r="C1179" s="1090"/>
      <c r="D1179" s="1090"/>
      <c r="E1179" s="1090"/>
      <c r="F1179" s="1171"/>
      <c r="G1179" s="1171"/>
      <c r="H1179" s="1175"/>
      <c r="I1179" s="1164"/>
      <c r="J1179" s="1165"/>
    </row>
    <row r="1180" spans="1:10">
      <c r="A1180" s="1084" t="s">
        <v>14</v>
      </c>
      <c r="B1180" s="1085"/>
      <c r="C1180" s="1097"/>
      <c r="D1180" s="1097"/>
      <c r="E1180" s="1097"/>
      <c r="F1180" s="1168"/>
      <c r="G1180" s="1168"/>
      <c r="H1180" s="1169"/>
      <c r="I1180" s="1088"/>
      <c r="J1180" s="1089"/>
    </row>
    <row r="1181" spans="1:10">
      <c r="A1181" s="568"/>
      <c r="B1181" s="569"/>
      <c r="C1181" s="569"/>
      <c r="D1181" s="569"/>
      <c r="E1181" s="569"/>
      <c r="F1181" s="569"/>
      <c r="G1181" s="569"/>
      <c r="H1181" s="569"/>
      <c r="I1181" s="569"/>
      <c r="J1181" s="570"/>
    </row>
    <row r="1182" spans="1:10" ht="15.75">
      <c r="A1182" s="1081" t="s">
        <v>1312</v>
      </c>
      <c r="B1182" s="1082"/>
      <c r="C1182" s="1082"/>
      <c r="D1182" s="1082"/>
      <c r="E1182" s="1082"/>
      <c r="F1182" s="1082"/>
      <c r="G1182" s="1082"/>
      <c r="H1182" s="1082"/>
      <c r="I1182" s="1082"/>
      <c r="J1182" s="1083"/>
    </row>
    <row r="1183" spans="1:10">
      <c r="A1183" s="1084" t="s">
        <v>1313</v>
      </c>
      <c r="B1183" s="1085"/>
      <c r="C1183" s="1170"/>
      <c r="D1183" s="1088"/>
      <c r="E1183" s="1088"/>
      <c r="F1183" s="1085" t="s">
        <v>1314</v>
      </c>
      <c r="G1183" s="1085"/>
      <c r="H1183" s="1088"/>
      <c r="I1183" s="1088"/>
      <c r="J1183" s="1089"/>
    </row>
    <row r="1184" spans="1:10">
      <c r="A1184" s="1084"/>
      <c r="B1184" s="1085"/>
      <c r="C1184" s="1164" t="s">
        <v>108</v>
      </c>
      <c r="D1184" s="1164"/>
      <c r="E1184" s="1164"/>
      <c r="F1184" s="1164"/>
      <c r="G1184" s="1164"/>
      <c r="H1184" s="1164"/>
      <c r="I1184" s="1164"/>
      <c r="J1184" s="1165"/>
    </row>
    <row r="1185" spans="1:10">
      <c r="A1185" s="1084" t="s">
        <v>1315</v>
      </c>
      <c r="B1185" s="1085"/>
      <c r="C1185" s="1088"/>
      <c r="D1185" s="1088"/>
      <c r="E1185" s="1088"/>
      <c r="F1185" s="1085" t="s">
        <v>14</v>
      </c>
      <c r="G1185" s="1085"/>
      <c r="H1185" s="1166"/>
      <c r="I1185" s="1166"/>
      <c r="J1185" s="1167"/>
    </row>
    <row r="1186" spans="1:10">
      <c r="A1186" s="1084" t="s">
        <v>1302</v>
      </c>
      <c r="B1186" s="1085"/>
      <c r="C1186" s="1088"/>
      <c r="D1186" s="1088"/>
      <c r="E1186" s="1088"/>
      <c r="F1186" s="1085" t="s">
        <v>12</v>
      </c>
      <c r="G1186" s="1085"/>
      <c r="H1186" s="1086"/>
      <c r="I1186" s="1086"/>
      <c r="J1186" s="1163"/>
    </row>
    <row r="1187" spans="1:10">
      <c r="A1187" s="1084" t="s">
        <v>1303</v>
      </c>
      <c r="B1187" s="1085"/>
      <c r="C1187" s="1088"/>
      <c r="D1187" s="1088"/>
      <c r="E1187" s="1088"/>
      <c r="F1187" s="1085" t="s">
        <v>1019</v>
      </c>
      <c r="G1187" s="1085"/>
      <c r="H1187" s="1086"/>
      <c r="I1187" s="1086"/>
      <c r="J1187" s="1163"/>
    </row>
    <row r="1188" spans="1:10">
      <c r="A1188" s="1084" t="s">
        <v>11</v>
      </c>
      <c r="B1188" s="1085"/>
      <c r="C1188" s="1088"/>
      <c r="D1188" s="1088"/>
      <c r="E1188" s="1088"/>
      <c r="F1188" s="1085" t="s">
        <v>15</v>
      </c>
      <c r="G1188" s="1085"/>
      <c r="H1188" s="1180"/>
      <c r="I1188" s="1086"/>
      <c r="J1188" s="1163"/>
    </row>
    <row r="1189" spans="1:10">
      <c r="A1189" s="1084" t="s">
        <v>13</v>
      </c>
      <c r="B1189" s="1085"/>
      <c r="C1189" s="1088"/>
      <c r="D1189" s="1088"/>
      <c r="E1189" s="1088"/>
      <c r="F1189" s="569"/>
      <c r="G1189" s="569"/>
      <c r="H1189" s="569"/>
      <c r="I1189" s="569"/>
      <c r="J1189" s="570"/>
    </row>
    <row r="1190" spans="1:10">
      <c r="A1190" s="568"/>
      <c r="B1190" s="569"/>
      <c r="C1190" s="569"/>
      <c r="D1190" s="569"/>
      <c r="E1190" s="569"/>
      <c r="F1190" s="569"/>
      <c r="G1190" s="569"/>
      <c r="H1190" s="569"/>
      <c r="I1190" s="569"/>
      <c r="J1190" s="570"/>
    </row>
    <row r="1191" spans="1:10" ht="15.75">
      <c r="A1191" s="1081" t="s">
        <v>1330</v>
      </c>
      <c r="B1191" s="1082"/>
      <c r="C1191" s="1082"/>
      <c r="D1191" s="1082"/>
      <c r="E1191" s="1082"/>
      <c r="F1191" s="1082"/>
      <c r="G1191" s="1082"/>
      <c r="H1191" s="1082"/>
      <c r="I1191" s="1082"/>
      <c r="J1191" s="1083"/>
    </row>
    <row r="1192" spans="1:10" ht="29.25" customHeight="1">
      <c r="A1192" s="1176" t="s">
        <v>34</v>
      </c>
      <c r="B1192" s="1177"/>
      <c r="C1192" s="1177"/>
      <c r="D1192" s="1177"/>
      <c r="E1192" s="1178"/>
      <c r="F1192" s="574" t="s">
        <v>35</v>
      </c>
      <c r="G1192" s="575" t="s">
        <v>1316</v>
      </c>
      <c r="H1192" s="575" t="s">
        <v>1317</v>
      </c>
      <c r="I1192" s="576" t="s">
        <v>1318</v>
      </c>
      <c r="J1192" s="576" t="s">
        <v>904</v>
      </c>
    </row>
    <row r="1193" spans="1:10">
      <c r="A1193" s="1179"/>
      <c r="B1193" s="1126"/>
      <c r="C1193" s="1126"/>
      <c r="D1193" s="1126"/>
      <c r="E1193" s="1127"/>
      <c r="F1193" s="577"/>
      <c r="G1193" s="578"/>
      <c r="H1193" s="578"/>
      <c r="I1193" s="578"/>
      <c r="J1193" s="578"/>
    </row>
    <row r="1194" spans="1:10">
      <c r="A1194" s="1179"/>
      <c r="B1194" s="1126"/>
      <c r="C1194" s="1126"/>
      <c r="D1194" s="1126"/>
      <c r="E1194" s="1127"/>
      <c r="F1194" s="577"/>
      <c r="G1194" s="578"/>
      <c r="H1194" s="578"/>
      <c r="I1194" s="578"/>
      <c r="J1194" s="578"/>
    </row>
    <row r="1195" spans="1:10">
      <c r="A1195" s="1179"/>
      <c r="B1195" s="1126"/>
      <c r="C1195" s="1126"/>
      <c r="D1195" s="1126"/>
      <c r="E1195" s="1127"/>
      <c r="F1195" s="577"/>
      <c r="G1195" s="578"/>
      <c r="H1195" s="578"/>
      <c r="I1195" s="578"/>
      <c r="J1195" s="578"/>
    </row>
    <row r="1196" spans="1:10">
      <c r="A1196" s="1179"/>
      <c r="B1196" s="1126"/>
      <c r="C1196" s="1126"/>
      <c r="D1196" s="1126"/>
      <c r="E1196" s="1127"/>
      <c r="F1196" s="577"/>
      <c r="G1196" s="578"/>
      <c r="H1196" s="578"/>
      <c r="I1196" s="578"/>
      <c r="J1196" s="578"/>
    </row>
    <row r="1197" spans="1:10">
      <c r="A1197" s="1179"/>
      <c r="B1197" s="1126"/>
      <c r="C1197" s="1126"/>
      <c r="D1197" s="1126"/>
      <c r="E1197" s="1127"/>
      <c r="F1197" s="577"/>
      <c r="G1197" s="578"/>
      <c r="H1197" s="578"/>
      <c r="I1197" s="578"/>
      <c r="J1197" s="578"/>
    </row>
    <row r="1198" spans="1:10">
      <c r="A1198" s="1179"/>
      <c r="B1198" s="1126"/>
      <c r="C1198" s="1126"/>
      <c r="D1198" s="1126"/>
      <c r="E1198" s="1127"/>
      <c r="F1198" s="577"/>
      <c r="G1198" s="578"/>
      <c r="H1198" s="578"/>
      <c r="I1198" s="578"/>
      <c r="J1198" s="578"/>
    </row>
    <row r="1199" spans="1:10">
      <c r="A1199" s="1179"/>
      <c r="B1199" s="1126"/>
      <c r="C1199" s="1126"/>
      <c r="D1199" s="1126"/>
      <c r="E1199" s="1127"/>
      <c r="F1199" s="577"/>
      <c r="G1199" s="578"/>
      <c r="H1199" s="578"/>
      <c r="I1199" s="578"/>
      <c r="J1199" s="578"/>
    </row>
    <row r="1200" spans="1:10">
      <c r="A1200" s="1179"/>
      <c r="B1200" s="1126"/>
      <c r="C1200" s="1126"/>
      <c r="D1200" s="1126"/>
      <c r="E1200" s="1127"/>
      <c r="F1200" s="577"/>
      <c r="G1200" s="578"/>
      <c r="H1200" s="578"/>
      <c r="I1200" s="578"/>
      <c r="J1200" s="578"/>
    </row>
    <row r="1201" spans="1:10">
      <c r="A1201" s="1179"/>
      <c r="B1201" s="1126"/>
      <c r="C1201" s="1126"/>
      <c r="D1201" s="1126"/>
      <c r="E1201" s="1127"/>
      <c r="F1201" s="577"/>
      <c r="G1201" s="578"/>
      <c r="H1201" s="578"/>
      <c r="I1201" s="578"/>
      <c r="J1201" s="578"/>
    </row>
    <row r="1202" spans="1:10">
      <c r="A1202" s="1179"/>
      <c r="B1202" s="1126"/>
      <c r="C1202" s="1126"/>
      <c r="D1202" s="1126"/>
      <c r="E1202" s="1127"/>
      <c r="F1202" s="577"/>
      <c r="G1202" s="578"/>
      <c r="H1202" s="578"/>
      <c r="I1202" s="578"/>
      <c r="J1202" s="578"/>
    </row>
    <row r="1203" spans="1:10">
      <c r="A1203" s="1179"/>
      <c r="B1203" s="1126"/>
      <c r="C1203" s="1126"/>
      <c r="D1203" s="1126"/>
      <c r="E1203" s="1127"/>
      <c r="F1203" s="577"/>
      <c r="G1203" s="578"/>
      <c r="H1203" s="578"/>
      <c r="I1203" s="578"/>
      <c r="J1203" s="578"/>
    </row>
    <row r="1204" spans="1:10">
      <c r="A1204" s="1179"/>
      <c r="B1204" s="1126"/>
      <c r="C1204" s="1126"/>
      <c r="D1204" s="1126"/>
      <c r="E1204" s="1127"/>
      <c r="F1204" s="577"/>
      <c r="G1204" s="578"/>
      <c r="H1204" s="578"/>
      <c r="I1204" s="578"/>
      <c r="J1204" s="578"/>
    </row>
    <row r="1205" spans="1:10">
      <c r="A1205" s="1179"/>
      <c r="B1205" s="1126"/>
      <c r="C1205" s="1126"/>
      <c r="D1205" s="1126"/>
      <c r="E1205" s="1127"/>
      <c r="F1205" s="577"/>
      <c r="G1205" s="578"/>
      <c r="H1205" s="578"/>
      <c r="I1205" s="578"/>
      <c r="J1205" s="578"/>
    </row>
    <row r="1206" spans="1:10">
      <c r="A1206" s="1179"/>
      <c r="B1206" s="1126"/>
      <c r="C1206" s="1126"/>
      <c r="D1206" s="1126"/>
      <c r="E1206" s="1127"/>
      <c r="F1206" s="577"/>
      <c r="G1206" s="578"/>
      <c r="H1206" s="578"/>
      <c r="I1206" s="578"/>
      <c r="J1206" s="578"/>
    </row>
    <row r="1207" spans="1:10">
      <c r="A1207" s="1179"/>
      <c r="B1207" s="1126"/>
      <c r="C1207" s="1126"/>
      <c r="D1207" s="1126"/>
      <c r="E1207" s="1127"/>
      <c r="F1207" s="577"/>
      <c r="G1207" s="578"/>
      <c r="H1207" s="578"/>
      <c r="I1207" s="578"/>
      <c r="J1207" s="578"/>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ht="15.75">
      <c r="A1217" s="1081" t="s">
        <v>1331</v>
      </c>
      <c r="B1217" s="1082"/>
      <c r="C1217" s="1082"/>
      <c r="D1217" s="1082"/>
      <c r="E1217" s="1082"/>
      <c r="F1217" s="1082"/>
      <c r="G1217" s="1082"/>
      <c r="H1217" s="1082"/>
      <c r="I1217" s="1082"/>
      <c r="J1217" s="1083"/>
    </row>
    <row r="1218" spans="1:10" ht="30" customHeight="1">
      <c r="A1218" s="1176" t="s">
        <v>1332</v>
      </c>
      <c r="B1218" s="1177"/>
      <c r="C1218" s="1177"/>
      <c r="D1218" s="1177"/>
      <c r="E1218" s="1178"/>
      <c r="F1218" s="574" t="s">
        <v>35</v>
      </c>
      <c r="G1218" s="575" t="s">
        <v>1316</v>
      </c>
      <c r="H1218" s="575" t="s">
        <v>1317</v>
      </c>
      <c r="I1218" s="576" t="s">
        <v>1318</v>
      </c>
      <c r="J1218" s="576" t="s">
        <v>904</v>
      </c>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c r="A1232" s="1179"/>
      <c r="B1232" s="1126"/>
      <c r="C1232" s="1126"/>
      <c r="D1232" s="1126"/>
      <c r="E1232" s="1127"/>
      <c r="F1232" s="577"/>
      <c r="G1232" s="578"/>
      <c r="H1232" s="578"/>
      <c r="I1232" s="578"/>
      <c r="J1232" s="578"/>
    </row>
    <row r="1233" spans="1:10">
      <c r="A1233" s="1179"/>
      <c r="B1233" s="1126"/>
      <c r="C1233" s="1126"/>
      <c r="D1233" s="1126"/>
      <c r="E1233" s="1127"/>
      <c r="F1233" s="577"/>
      <c r="G1233" s="578"/>
      <c r="H1233" s="578"/>
      <c r="I1233" s="578"/>
      <c r="J1233" s="578"/>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ht="15.75">
      <c r="A1243" s="1193" t="s">
        <v>1319</v>
      </c>
      <c r="B1243" s="1193"/>
      <c r="C1243" s="1193"/>
      <c r="D1243" s="1193"/>
      <c r="E1243" s="1193"/>
      <c r="F1243" s="1193"/>
      <c r="G1243" s="1193"/>
      <c r="H1243" s="1193"/>
      <c r="I1243" s="1193"/>
      <c r="J1243" s="1193"/>
    </row>
    <row r="1244" spans="1:10">
      <c r="A1244" s="1194" t="s">
        <v>25</v>
      </c>
      <c r="B1244" s="1195"/>
      <c r="C1244" s="1195"/>
      <c r="D1244" s="1195"/>
      <c r="E1244" s="1195"/>
      <c r="F1244" s="1195"/>
      <c r="G1244" s="1195"/>
      <c r="H1244" s="1195"/>
      <c r="I1244" s="1195"/>
      <c r="J1244" s="1196"/>
    </row>
    <row r="1245" spans="1:10">
      <c r="A1245" s="1181" t="s">
        <v>1320</v>
      </c>
      <c r="B1245" s="1182"/>
      <c r="C1245" s="1182"/>
      <c r="D1245" s="1182"/>
      <c r="E1245" s="1182"/>
      <c r="F1245" s="1182"/>
      <c r="G1245" s="1183"/>
      <c r="H1245" s="1184"/>
      <c r="I1245" s="1185"/>
      <c r="J1245" s="1186"/>
    </row>
    <row r="1246" spans="1:10">
      <c r="A1246" s="1181" t="s">
        <v>30</v>
      </c>
      <c r="B1246" s="1182"/>
      <c r="C1246" s="1182"/>
      <c r="D1246" s="1182"/>
      <c r="E1246" s="1182"/>
      <c r="F1246" s="1182"/>
      <c r="G1246" s="1183"/>
      <c r="H1246" s="1204"/>
      <c r="I1246" s="1185"/>
      <c r="J1246" s="1186"/>
    </row>
    <row r="1247" spans="1:10">
      <c r="A1247" s="1181" t="s">
        <v>1373</v>
      </c>
      <c r="B1247" s="1182"/>
      <c r="C1247" s="1182"/>
      <c r="D1247" s="1182"/>
      <c r="E1247" s="1182"/>
      <c r="F1247" s="1182"/>
      <c r="G1247" s="1183"/>
      <c r="H1247" s="1187"/>
      <c r="I1247" s="1188"/>
      <c r="J1247" s="1189"/>
    </row>
    <row r="1248" spans="1:10">
      <c r="A1248" s="1181" t="s">
        <v>1374</v>
      </c>
      <c r="B1248" s="1182"/>
      <c r="C1248" s="1182"/>
      <c r="D1248" s="1182"/>
      <c r="E1248" s="1182"/>
      <c r="F1248" s="1182"/>
      <c r="G1248" s="1183"/>
      <c r="H1248" s="1190"/>
      <c r="I1248" s="1191"/>
      <c r="J1248" s="1192"/>
    </row>
    <row r="1249" spans="1:10">
      <c r="A1249" s="1197"/>
      <c r="B1249" s="1136"/>
      <c r="C1249" s="1136"/>
      <c r="D1249" s="1136"/>
      <c r="E1249" s="1136"/>
      <c r="F1249" s="1136"/>
      <c r="G1249" s="1136"/>
      <c r="H1249" s="1136"/>
      <c r="I1249" s="1136"/>
      <c r="J1249" s="1137"/>
    </row>
    <row r="1250" spans="1:10">
      <c r="A1250" s="1198"/>
      <c r="B1250" s="1138"/>
      <c r="C1250" s="1138"/>
      <c r="D1250" s="1138"/>
      <c r="E1250" s="1138"/>
      <c r="F1250" s="1138"/>
      <c r="G1250" s="1138"/>
      <c r="H1250" s="1138"/>
      <c r="I1250" s="1138"/>
      <c r="J1250" s="1139"/>
    </row>
    <row r="1251" spans="1:10">
      <c r="A1251" s="1198"/>
      <c r="B1251" s="1138"/>
      <c r="C1251" s="1138"/>
      <c r="D1251" s="1138"/>
      <c r="E1251" s="1138"/>
      <c r="F1251" s="1138"/>
      <c r="G1251" s="1138"/>
      <c r="H1251" s="1138"/>
      <c r="I1251" s="1138"/>
      <c r="J1251" s="1139"/>
    </row>
    <row r="1252" spans="1:10">
      <c r="A1252" s="1199"/>
      <c r="B1252" s="1200"/>
      <c r="C1252" s="1200"/>
      <c r="D1252" s="1200"/>
      <c r="E1252" s="1200"/>
      <c r="F1252" s="1200"/>
      <c r="G1252" s="1200"/>
      <c r="H1252" s="1200"/>
      <c r="I1252" s="1200"/>
      <c r="J1252" s="1201"/>
    </row>
    <row r="1253" spans="1:10">
      <c r="A1253" s="1181" t="s">
        <v>65</v>
      </c>
      <c r="B1253" s="1182"/>
      <c r="C1253" s="1182"/>
      <c r="D1253" s="1182"/>
      <c r="E1253" s="1182"/>
      <c r="F1253" s="1182"/>
      <c r="G1253" s="1183"/>
      <c r="H1253" s="1184"/>
      <c r="I1253" s="1185"/>
      <c r="J1253" s="1186"/>
    </row>
    <row r="1254" spans="1:10" ht="26.25" customHeight="1">
      <c r="A1254" s="1202" t="s">
        <v>1957</v>
      </c>
      <c r="B1254" s="1202"/>
      <c r="C1254" s="1202"/>
      <c r="D1254" s="1202"/>
      <c r="E1254" s="1202"/>
      <c r="F1254" s="1202"/>
      <c r="G1254" s="1202"/>
      <c r="H1254" s="1202"/>
      <c r="I1254" s="1202"/>
      <c r="J1254" s="1202"/>
    </row>
    <row r="1255" spans="1:10">
      <c r="A1255" s="1194" t="s">
        <v>1321</v>
      </c>
      <c r="B1255" s="1195"/>
      <c r="C1255" s="1195"/>
      <c r="D1255" s="1195"/>
      <c r="E1255" s="1195"/>
      <c r="F1255" s="1195"/>
      <c r="G1255" s="1195"/>
      <c r="H1255" s="1195"/>
      <c r="I1255" s="1195"/>
      <c r="J1255" s="1196"/>
    </row>
    <row r="1256" spans="1:10">
      <c r="A1256" s="1181" t="s">
        <v>902</v>
      </c>
      <c r="B1256" s="1182"/>
      <c r="C1256" s="1203" t="str">
        <f ca="1">IF(INDIRECT("'Sales Order Form 3'!$K$71")="","",INDIRECT("'Sales Order Form 3'!$K$71"))</f>
        <v>Online</v>
      </c>
      <c r="D1256" s="1182"/>
      <c r="E1256" s="1182"/>
      <c r="F1256" s="1182"/>
      <c r="G1256" s="1183"/>
      <c r="H1256" s="1184"/>
      <c r="I1256" s="1185"/>
      <c r="J1256" s="1186"/>
    </row>
    <row r="1257" spans="1:10">
      <c r="A1257" s="1181" t="s">
        <v>62</v>
      </c>
      <c r="B1257" s="1182"/>
      <c r="C1257" s="1182"/>
      <c r="D1257" s="1182"/>
      <c r="E1257" s="1182"/>
      <c r="F1257" s="1182"/>
      <c r="G1257" s="1183"/>
      <c r="H1257" s="1184"/>
      <c r="I1257" s="1185"/>
      <c r="J1257" s="1186"/>
    </row>
    <row r="1258" spans="1:10">
      <c r="A1258" s="1181" t="s">
        <v>95</v>
      </c>
      <c r="B1258" s="1182"/>
      <c r="C1258" s="1182"/>
      <c r="D1258" s="1182"/>
      <c r="E1258" s="1182"/>
      <c r="F1258" s="1182"/>
      <c r="G1258" s="1183"/>
      <c r="H1258" s="1184"/>
      <c r="I1258" s="1185"/>
      <c r="J1258" s="1186"/>
    </row>
    <row r="1259" spans="1:10">
      <c r="A1259" s="1181" t="s">
        <v>64</v>
      </c>
      <c r="B1259" s="1182"/>
      <c r="C1259" s="1182"/>
      <c r="D1259" s="1182"/>
      <c r="E1259" s="1182"/>
      <c r="F1259" s="1182"/>
      <c r="G1259" s="1183"/>
      <c r="H1259" s="1184"/>
      <c r="I1259" s="1185"/>
      <c r="J1259" s="1186"/>
    </row>
    <row r="1260" spans="1:10" ht="15.75">
      <c r="A1260" s="1160" t="s">
        <v>1060</v>
      </c>
      <c r="B1260" s="1161"/>
      <c r="C1260" s="1161"/>
      <c r="D1260" s="1161"/>
      <c r="E1260" s="1161"/>
      <c r="F1260" s="1161"/>
      <c r="G1260" s="1161"/>
      <c r="H1260" s="1161"/>
      <c r="I1260" s="1161"/>
      <c r="J1260" s="1162"/>
    </row>
    <row r="1261" spans="1:10" ht="15.75">
      <c r="A1261" s="1081" t="s">
        <v>1311</v>
      </c>
      <c r="B1261" s="1082"/>
      <c r="C1261" s="1082"/>
      <c r="D1261" s="1082"/>
      <c r="E1261" s="1082"/>
      <c r="F1261" s="1082"/>
      <c r="G1261" s="1082"/>
      <c r="H1261" s="1082"/>
      <c r="I1261" s="1082"/>
      <c r="J1261" s="1083"/>
    </row>
    <row r="1262" spans="1:10">
      <c r="A1262" s="1084" t="s">
        <v>683</v>
      </c>
      <c r="B1262" s="1085"/>
      <c r="C1262" s="1088"/>
      <c r="D1262" s="1088"/>
      <c r="E1262" s="1088"/>
      <c r="F1262" s="1085" t="s">
        <v>91</v>
      </c>
      <c r="G1262" s="1085"/>
      <c r="H1262" s="1086"/>
      <c r="I1262" s="1086"/>
      <c r="J1262" s="1163"/>
    </row>
    <row r="1263" spans="1:10">
      <c r="A1263" s="1084" t="s">
        <v>89</v>
      </c>
      <c r="B1263" s="1085"/>
      <c r="C1263" s="1088"/>
      <c r="D1263" s="1088"/>
      <c r="E1263" s="1088"/>
      <c r="F1263" s="1085" t="s">
        <v>92</v>
      </c>
      <c r="G1263" s="1085"/>
      <c r="H1263" s="1086"/>
      <c r="I1263" s="1086"/>
      <c r="J1263" s="1163"/>
    </row>
    <row r="1264" spans="1:10">
      <c r="A1264" s="1084" t="s">
        <v>90</v>
      </c>
      <c r="B1264" s="1085"/>
      <c r="C1264" s="1090"/>
      <c r="D1264" s="1090"/>
      <c r="E1264" s="1090"/>
      <c r="F1264" s="1085" t="s">
        <v>93</v>
      </c>
      <c r="G1264" s="1085"/>
      <c r="H1264" s="1086"/>
      <c r="I1264" s="1086"/>
      <c r="J1264" s="1163"/>
    </row>
    <row r="1265" spans="1:10">
      <c r="A1265" s="1084" t="s">
        <v>1302</v>
      </c>
      <c r="B1265" s="1085"/>
      <c r="C1265" s="1090"/>
      <c r="D1265" s="1090"/>
      <c r="E1265" s="1090"/>
      <c r="F1265" s="1085" t="s">
        <v>15</v>
      </c>
      <c r="G1265" s="1085"/>
      <c r="H1265" s="1180"/>
      <c r="I1265" s="1086"/>
      <c r="J1265" s="1163"/>
    </row>
    <row r="1266" spans="1:10">
      <c r="A1266" s="1084" t="s">
        <v>1303</v>
      </c>
      <c r="B1266" s="1085"/>
      <c r="C1266" s="1090"/>
      <c r="D1266" s="1090"/>
      <c r="E1266" s="1090"/>
      <c r="F1266" s="1085" t="s">
        <v>715</v>
      </c>
      <c r="G1266" s="1085"/>
      <c r="H1266" s="1158"/>
      <c r="I1266" s="1158"/>
      <c r="J1266" s="1159"/>
    </row>
    <row r="1267" spans="1:10">
      <c r="A1267" s="1084" t="s">
        <v>11</v>
      </c>
      <c r="B1267" s="1085"/>
      <c r="C1267" s="1090"/>
      <c r="D1267" s="1090"/>
      <c r="E1267" s="1090"/>
      <c r="F1267" s="1171" t="s">
        <v>1324</v>
      </c>
      <c r="G1267" s="1171"/>
      <c r="H1267" s="1172"/>
      <c r="I1267" s="1173"/>
      <c r="J1267" s="1174"/>
    </row>
    <row r="1268" spans="1:10">
      <c r="A1268" s="1084" t="s">
        <v>13</v>
      </c>
      <c r="B1268" s="1085"/>
      <c r="C1268" s="1090"/>
      <c r="D1268" s="1090"/>
      <c r="E1268" s="1090"/>
      <c r="F1268" s="1171"/>
      <c r="G1268" s="1171"/>
      <c r="H1268" s="1175"/>
      <c r="I1268" s="1164"/>
      <c r="J1268" s="1165"/>
    </row>
    <row r="1269" spans="1:10">
      <c r="A1269" s="1084" t="s">
        <v>14</v>
      </c>
      <c r="B1269" s="1085"/>
      <c r="C1269" s="1097"/>
      <c r="D1269" s="1097"/>
      <c r="E1269" s="1097"/>
      <c r="F1269" s="1168"/>
      <c r="G1269" s="1168"/>
      <c r="H1269" s="1169"/>
      <c r="I1269" s="1088"/>
      <c r="J1269" s="1089"/>
    </row>
    <row r="1270" spans="1:10">
      <c r="A1270" s="568"/>
      <c r="B1270" s="569"/>
      <c r="C1270" s="569"/>
      <c r="D1270" s="569"/>
      <c r="E1270" s="569"/>
      <c r="F1270" s="569"/>
      <c r="G1270" s="569"/>
      <c r="H1270" s="569"/>
      <c r="I1270" s="569"/>
      <c r="J1270" s="570"/>
    </row>
    <row r="1271" spans="1:10" ht="15.75">
      <c r="A1271" s="1081" t="s">
        <v>1312</v>
      </c>
      <c r="B1271" s="1082"/>
      <c r="C1271" s="1082"/>
      <c r="D1271" s="1082"/>
      <c r="E1271" s="1082"/>
      <c r="F1271" s="1082"/>
      <c r="G1271" s="1082"/>
      <c r="H1271" s="1082"/>
      <c r="I1271" s="1082"/>
      <c r="J1271" s="1083"/>
    </row>
    <row r="1272" spans="1:10">
      <c r="A1272" s="1084" t="s">
        <v>1313</v>
      </c>
      <c r="B1272" s="1085"/>
      <c r="C1272" s="1170"/>
      <c r="D1272" s="1088"/>
      <c r="E1272" s="1088"/>
      <c r="F1272" s="1085" t="s">
        <v>1314</v>
      </c>
      <c r="G1272" s="1085"/>
      <c r="H1272" s="1088"/>
      <c r="I1272" s="1088"/>
      <c r="J1272" s="1089"/>
    </row>
    <row r="1273" spans="1:10">
      <c r="A1273" s="1084"/>
      <c r="B1273" s="1085"/>
      <c r="C1273" s="1164" t="s">
        <v>108</v>
      </c>
      <c r="D1273" s="1164"/>
      <c r="E1273" s="1164"/>
      <c r="F1273" s="1164"/>
      <c r="G1273" s="1164"/>
      <c r="H1273" s="1164"/>
      <c r="I1273" s="1164"/>
      <c r="J1273" s="1165"/>
    </row>
    <row r="1274" spans="1:10">
      <c r="A1274" s="1084" t="s">
        <v>1315</v>
      </c>
      <c r="B1274" s="1085"/>
      <c r="C1274" s="1088"/>
      <c r="D1274" s="1088"/>
      <c r="E1274" s="1088"/>
      <c r="F1274" s="1085" t="s">
        <v>14</v>
      </c>
      <c r="G1274" s="1085"/>
      <c r="H1274" s="1166"/>
      <c r="I1274" s="1166"/>
      <c r="J1274" s="1167"/>
    </row>
    <row r="1275" spans="1:10">
      <c r="A1275" s="1084" t="s">
        <v>1302</v>
      </c>
      <c r="B1275" s="1085"/>
      <c r="C1275" s="1088"/>
      <c r="D1275" s="1088"/>
      <c r="E1275" s="1088"/>
      <c r="F1275" s="1085" t="s">
        <v>12</v>
      </c>
      <c r="G1275" s="1085"/>
      <c r="H1275" s="1086"/>
      <c r="I1275" s="1086"/>
      <c r="J1275" s="1163"/>
    </row>
    <row r="1276" spans="1:10">
      <c r="A1276" s="1084" t="s">
        <v>1303</v>
      </c>
      <c r="B1276" s="1085"/>
      <c r="C1276" s="1088"/>
      <c r="D1276" s="1088"/>
      <c r="E1276" s="1088"/>
      <c r="F1276" s="1085" t="s">
        <v>1019</v>
      </c>
      <c r="G1276" s="1085"/>
      <c r="H1276" s="1086"/>
      <c r="I1276" s="1086"/>
      <c r="J1276" s="1163"/>
    </row>
    <row r="1277" spans="1:10">
      <c r="A1277" s="1084" t="s">
        <v>11</v>
      </c>
      <c r="B1277" s="1085"/>
      <c r="C1277" s="1088"/>
      <c r="D1277" s="1088"/>
      <c r="E1277" s="1088"/>
      <c r="F1277" s="1085" t="s">
        <v>15</v>
      </c>
      <c r="G1277" s="1085"/>
      <c r="H1277" s="1180"/>
      <c r="I1277" s="1086"/>
      <c r="J1277" s="1163"/>
    </row>
    <row r="1278" spans="1:10">
      <c r="A1278" s="1084" t="s">
        <v>13</v>
      </c>
      <c r="B1278" s="1085"/>
      <c r="C1278" s="1088"/>
      <c r="D1278" s="1088"/>
      <c r="E1278" s="1088"/>
      <c r="F1278" s="569"/>
      <c r="G1278" s="569"/>
      <c r="H1278" s="569"/>
      <c r="I1278" s="569"/>
      <c r="J1278" s="570"/>
    </row>
    <row r="1279" spans="1:10">
      <c r="A1279" s="568"/>
      <c r="B1279" s="569"/>
      <c r="C1279" s="569"/>
      <c r="D1279" s="569"/>
      <c r="E1279" s="569"/>
      <c r="F1279" s="569"/>
      <c r="G1279" s="569"/>
      <c r="H1279" s="569"/>
      <c r="I1279" s="569"/>
      <c r="J1279" s="570"/>
    </row>
    <row r="1280" spans="1:10" ht="15.75">
      <c r="A1280" s="1081" t="s">
        <v>1330</v>
      </c>
      <c r="B1280" s="1082"/>
      <c r="C1280" s="1082"/>
      <c r="D1280" s="1082"/>
      <c r="E1280" s="1082"/>
      <c r="F1280" s="1082"/>
      <c r="G1280" s="1082"/>
      <c r="H1280" s="1082"/>
      <c r="I1280" s="1082"/>
      <c r="J1280" s="1083"/>
    </row>
    <row r="1281" spans="1:10" ht="28.5" customHeight="1">
      <c r="A1281" s="1176" t="s">
        <v>34</v>
      </c>
      <c r="B1281" s="1177"/>
      <c r="C1281" s="1177"/>
      <c r="D1281" s="1177"/>
      <c r="E1281" s="1178"/>
      <c r="F1281" s="574" t="s">
        <v>35</v>
      </c>
      <c r="G1281" s="575" t="s">
        <v>1316</v>
      </c>
      <c r="H1281" s="575" t="s">
        <v>1317</v>
      </c>
      <c r="I1281" s="576" t="s">
        <v>1318</v>
      </c>
      <c r="J1281" s="576" t="s">
        <v>904</v>
      </c>
    </row>
    <row r="1282" spans="1:10">
      <c r="A1282" s="1179"/>
      <c r="B1282" s="1126"/>
      <c r="C1282" s="1126"/>
      <c r="D1282" s="1126"/>
      <c r="E1282" s="1127"/>
      <c r="F1282" s="577"/>
      <c r="G1282" s="578"/>
      <c r="H1282" s="578"/>
      <c r="I1282" s="578"/>
      <c r="J1282" s="578"/>
    </row>
    <row r="1283" spans="1:10">
      <c r="A1283" s="1179"/>
      <c r="B1283" s="1126"/>
      <c r="C1283" s="1126"/>
      <c r="D1283" s="1126"/>
      <c r="E1283" s="1127"/>
      <c r="F1283" s="577"/>
      <c r="G1283" s="578"/>
      <c r="H1283" s="578"/>
      <c r="I1283" s="578"/>
      <c r="J1283" s="578"/>
    </row>
    <row r="1284" spans="1:10">
      <c r="A1284" s="1179"/>
      <c r="B1284" s="1126"/>
      <c r="C1284" s="1126"/>
      <c r="D1284" s="1126"/>
      <c r="E1284" s="1127"/>
      <c r="F1284" s="577"/>
      <c r="G1284" s="578"/>
      <c r="H1284" s="578"/>
      <c r="I1284" s="578"/>
      <c r="J1284" s="578"/>
    </row>
    <row r="1285" spans="1:10">
      <c r="A1285" s="1179"/>
      <c r="B1285" s="1126"/>
      <c r="C1285" s="1126"/>
      <c r="D1285" s="1126"/>
      <c r="E1285" s="1127"/>
      <c r="F1285" s="577"/>
      <c r="G1285" s="578"/>
      <c r="H1285" s="578"/>
      <c r="I1285" s="578"/>
      <c r="J1285" s="578"/>
    </row>
    <row r="1286" spans="1:10">
      <c r="A1286" s="1179"/>
      <c r="B1286" s="1126"/>
      <c r="C1286" s="1126"/>
      <c r="D1286" s="1126"/>
      <c r="E1286" s="1127"/>
      <c r="F1286" s="577"/>
      <c r="G1286" s="578"/>
      <c r="H1286" s="578"/>
      <c r="I1286" s="578"/>
      <c r="J1286" s="578"/>
    </row>
    <row r="1287" spans="1:10">
      <c r="A1287" s="1179"/>
      <c r="B1287" s="1126"/>
      <c r="C1287" s="1126"/>
      <c r="D1287" s="1126"/>
      <c r="E1287" s="1127"/>
      <c r="F1287" s="577"/>
      <c r="G1287" s="578"/>
      <c r="H1287" s="578"/>
      <c r="I1287" s="578"/>
      <c r="J1287" s="578"/>
    </row>
    <row r="1288" spans="1:10">
      <c r="A1288" s="1179"/>
      <c r="B1288" s="1126"/>
      <c r="C1288" s="1126"/>
      <c r="D1288" s="1126"/>
      <c r="E1288" s="1127"/>
      <c r="F1288" s="577"/>
      <c r="G1288" s="578"/>
      <c r="H1288" s="578"/>
      <c r="I1288" s="578"/>
      <c r="J1288" s="578"/>
    </row>
    <row r="1289" spans="1:10">
      <c r="A1289" s="1179"/>
      <c r="B1289" s="1126"/>
      <c r="C1289" s="1126"/>
      <c r="D1289" s="1126"/>
      <c r="E1289" s="1127"/>
      <c r="F1289" s="577"/>
      <c r="G1289" s="578"/>
      <c r="H1289" s="578"/>
      <c r="I1289" s="578"/>
      <c r="J1289" s="578"/>
    </row>
    <row r="1290" spans="1:10">
      <c r="A1290" s="1179"/>
      <c r="B1290" s="1126"/>
      <c r="C1290" s="1126"/>
      <c r="D1290" s="1126"/>
      <c r="E1290" s="1127"/>
      <c r="F1290" s="577"/>
      <c r="G1290" s="578"/>
      <c r="H1290" s="578"/>
      <c r="I1290" s="578"/>
      <c r="J1290" s="578"/>
    </row>
    <row r="1291" spans="1:10">
      <c r="A1291" s="1179"/>
      <c r="B1291" s="1126"/>
      <c r="C1291" s="1126"/>
      <c r="D1291" s="1126"/>
      <c r="E1291" s="1127"/>
      <c r="F1291" s="577"/>
      <c r="G1291" s="578"/>
      <c r="H1291" s="578"/>
      <c r="I1291" s="578"/>
      <c r="J1291" s="578"/>
    </row>
    <row r="1292" spans="1:10">
      <c r="A1292" s="1179"/>
      <c r="B1292" s="1126"/>
      <c r="C1292" s="1126"/>
      <c r="D1292" s="1126"/>
      <c r="E1292" s="1127"/>
      <c r="F1292" s="577"/>
      <c r="G1292" s="578"/>
      <c r="H1292" s="578"/>
      <c r="I1292" s="578"/>
      <c r="J1292" s="578"/>
    </row>
    <row r="1293" spans="1:10">
      <c r="A1293" s="1179"/>
      <c r="B1293" s="1126"/>
      <c r="C1293" s="1126"/>
      <c r="D1293" s="1126"/>
      <c r="E1293" s="1127"/>
      <c r="F1293" s="577"/>
      <c r="G1293" s="578"/>
      <c r="H1293" s="578"/>
      <c r="I1293" s="578"/>
      <c r="J1293" s="578"/>
    </row>
    <row r="1294" spans="1:10">
      <c r="A1294" s="1179"/>
      <c r="B1294" s="1126"/>
      <c r="C1294" s="1126"/>
      <c r="D1294" s="1126"/>
      <c r="E1294" s="1127"/>
      <c r="F1294" s="577"/>
      <c r="G1294" s="578"/>
      <c r="H1294" s="578"/>
      <c r="I1294" s="578"/>
      <c r="J1294" s="578"/>
    </row>
    <row r="1295" spans="1:10">
      <c r="A1295" s="1179"/>
      <c r="B1295" s="1126"/>
      <c r="C1295" s="1126"/>
      <c r="D1295" s="1126"/>
      <c r="E1295" s="1127"/>
      <c r="F1295" s="577"/>
      <c r="G1295" s="578"/>
      <c r="H1295" s="578"/>
      <c r="I1295" s="578"/>
      <c r="J1295" s="578"/>
    </row>
    <row r="1296" spans="1:10">
      <c r="A1296" s="1179"/>
      <c r="B1296" s="1126"/>
      <c r="C1296" s="1126"/>
      <c r="D1296" s="1126"/>
      <c r="E1296" s="1127"/>
      <c r="F1296" s="577"/>
      <c r="G1296" s="578"/>
      <c r="H1296" s="578"/>
      <c r="I1296" s="578"/>
      <c r="J1296" s="578"/>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ht="15.75">
      <c r="A1306" s="1081" t="s">
        <v>1331</v>
      </c>
      <c r="B1306" s="1082"/>
      <c r="C1306" s="1082"/>
      <c r="D1306" s="1082"/>
      <c r="E1306" s="1082"/>
      <c r="F1306" s="1082"/>
      <c r="G1306" s="1082"/>
      <c r="H1306" s="1082"/>
      <c r="I1306" s="1082"/>
      <c r="J1306" s="1083"/>
    </row>
    <row r="1307" spans="1:10" ht="30.75" customHeight="1">
      <c r="A1307" s="1176" t="s">
        <v>1332</v>
      </c>
      <c r="B1307" s="1177"/>
      <c r="C1307" s="1177"/>
      <c r="D1307" s="1177"/>
      <c r="E1307" s="1178"/>
      <c r="F1307" s="574" t="s">
        <v>35</v>
      </c>
      <c r="G1307" s="575" t="s">
        <v>1316</v>
      </c>
      <c r="H1307" s="575" t="s">
        <v>1317</v>
      </c>
      <c r="I1307" s="576" t="s">
        <v>1318</v>
      </c>
      <c r="J1307" s="576" t="s">
        <v>904</v>
      </c>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c r="A1321" s="1179"/>
      <c r="B1321" s="1126"/>
      <c r="C1321" s="1126"/>
      <c r="D1321" s="1126"/>
      <c r="E1321" s="1127"/>
      <c r="F1321" s="577"/>
      <c r="G1321" s="578"/>
      <c r="H1321" s="578"/>
      <c r="I1321" s="578"/>
      <c r="J1321" s="578"/>
    </row>
    <row r="1322" spans="1:10">
      <c r="A1322" s="1179"/>
      <c r="B1322" s="1126"/>
      <c r="C1322" s="1126"/>
      <c r="D1322" s="1126"/>
      <c r="E1322" s="1127"/>
      <c r="F1322" s="577"/>
      <c r="G1322" s="578"/>
      <c r="H1322" s="578"/>
      <c r="I1322" s="578"/>
      <c r="J1322" s="578"/>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ht="15.75">
      <c r="A1332" s="1193" t="s">
        <v>1319</v>
      </c>
      <c r="B1332" s="1193"/>
      <c r="C1332" s="1193"/>
      <c r="D1332" s="1193"/>
      <c r="E1332" s="1193"/>
      <c r="F1332" s="1193"/>
      <c r="G1332" s="1193"/>
      <c r="H1332" s="1193"/>
      <c r="I1332" s="1193"/>
      <c r="J1332" s="1193"/>
    </row>
    <row r="1333" spans="1:10">
      <c r="A1333" s="1194" t="s">
        <v>25</v>
      </c>
      <c r="B1333" s="1195"/>
      <c r="C1333" s="1195"/>
      <c r="D1333" s="1195"/>
      <c r="E1333" s="1195"/>
      <c r="F1333" s="1195"/>
      <c r="G1333" s="1195"/>
      <c r="H1333" s="1195"/>
      <c r="I1333" s="1195"/>
      <c r="J1333" s="1196"/>
    </row>
    <row r="1334" spans="1:10">
      <c r="A1334" s="1181" t="s">
        <v>1320</v>
      </c>
      <c r="B1334" s="1182"/>
      <c r="C1334" s="1182"/>
      <c r="D1334" s="1182"/>
      <c r="E1334" s="1182"/>
      <c r="F1334" s="1182"/>
      <c r="G1334" s="1183"/>
      <c r="H1334" s="1184"/>
      <c r="I1334" s="1185"/>
      <c r="J1334" s="1186"/>
    </row>
    <row r="1335" spans="1:10">
      <c r="A1335" s="1181" t="s">
        <v>30</v>
      </c>
      <c r="B1335" s="1182"/>
      <c r="C1335" s="1182"/>
      <c r="D1335" s="1182"/>
      <c r="E1335" s="1182"/>
      <c r="F1335" s="1182"/>
      <c r="G1335" s="1183"/>
      <c r="H1335" s="1204"/>
      <c r="I1335" s="1185"/>
      <c r="J1335" s="1186"/>
    </row>
    <row r="1336" spans="1:10">
      <c r="A1336" s="1181" t="s">
        <v>1373</v>
      </c>
      <c r="B1336" s="1182"/>
      <c r="C1336" s="1182"/>
      <c r="D1336" s="1182"/>
      <c r="E1336" s="1182"/>
      <c r="F1336" s="1182"/>
      <c r="G1336" s="1183"/>
      <c r="H1336" s="1187"/>
      <c r="I1336" s="1188"/>
      <c r="J1336" s="1189"/>
    </row>
    <row r="1337" spans="1:10">
      <c r="A1337" s="1181" t="s">
        <v>1374</v>
      </c>
      <c r="B1337" s="1182"/>
      <c r="C1337" s="1182"/>
      <c r="D1337" s="1182"/>
      <c r="E1337" s="1182"/>
      <c r="F1337" s="1182"/>
      <c r="G1337" s="1183"/>
      <c r="H1337" s="1190"/>
      <c r="I1337" s="1191"/>
      <c r="J1337" s="1192"/>
    </row>
    <row r="1338" spans="1:10">
      <c r="A1338" s="1197"/>
      <c r="B1338" s="1136"/>
      <c r="C1338" s="1136"/>
      <c r="D1338" s="1136"/>
      <c r="E1338" s="1136"/>
      <c r="F1338" s="1136"/>
      <c r="G1338" s="1136"/>
      <c r="H1338" s="1136"/>
      <c r="I1338" s="1136"/>
      <c r="J1338" s="1137"/>
    </row>
    <row r="1339" spans="1:10">
      <c r="A1339" s="1198"/>
      <c r="B1339" s="1138"/>
      <c r="C1339" s="1138"/>
      <c r="D1339" s="1138"/>
      <c r="E1339" s="1138"/>
      <c r="F1339" s="1138"/>
      <c r="G1339" s="1138"/>
      <c r="H1339" s="1138"/>
      <c r="I1339" s="1138"/>
      <c r="J1339" s="1139"/>
    </row>
    <row r="1340" spans="1:10">
      <c r="A1340" s="1198"/>
      <c r="B1340" s="1138"/>
      <c r="C1340" s="1138"/>
      <c r="D1340" s="1138"/>
      <c r="E1340" s="1138"/>
      <c r="F1340" s="1138"/>
      <c r="G1340" s="1138"/>
      <c r="H1340" s="1138"/>
      <c r="I1340" s="1138"/>
      <c r="J1340" s="1139"/>
    </row>
    <row r="1341" spans="1:10">
      <c r="A1341" s="1199"/>
      <c r="B1341" s="1200"/>
      <c r="C1341" s="1200"/>
      <c r="D1341" s="1200"/>
      <c r="E1341" s="1200"/>
      <c r="F1341" s="1200"/>
      <c r="G1341" s="1200"/>
      <c r="H1341" s="1200"/>
      <c r="I1341" s="1200"/>
      <c r="J1341" s="1201"/>
    </row>
    <row r="1342" spans="1:10">
      <c r="A1342" s="1181" t="s">
        <v>65</v>
      </c>
      <c r="B1342" s="1182"/>
      <c r="C1342" s="1182"/>
      <c r="D1342" s="1182"/>
      <c r="E1342" s="1182"/>
      <c r="F1342" s="1182"/>
      <c r="G1342" s="1183"/>
      <c r="H1342" s="1184"/>
      <c r="I1342" s="1185"/>
      <c r="J1342" s="1186"/>
    </row>
    <row r="1343" spans="1:10" ht="27.75" customHeight="1">
      <c r="A1343" s="1202" t="s">
        <v>1957</v>
      </c>
      <c r="B1343" s="1202"/>
      <c r="C1343" s="1202"/>
      <c r="D1343" s="1202"/>
      <c r="E1343" s="1202"/>
      <c r="F1343" s="1202"/>
      <c r="G1343" s="1202"/>
      <c r="H1343" s="1202"/>
      <c r="I1343" s="1202"/>
      <c r="J1343" s="1202"/>
    </row>
    <row r="1344" spans="1:10">
      <c r="A1344" s="1194" t="s">
        <v>1321</v>
      </c>
      <c r="B1344" s="1195"/>
      <c r="C1344" s="1195"/>
      <c r="D1344" s="1195"/>
      <c r="E1344" s="1195"/>
      <c r="F1344" s="1195"/>
      <c r="G1344" s="1195"/>
      <c r="H1344" s="1195"/>
      <c r="I1344" s="1195"/>
      <c r="J1344" s="1196"/>
    </row>
    <row r="1345" spans="1:10">
      <c r="A1345" s="1181" t="s">
        <v>902</v>
      </c>
      <c r="B1345" s="1182"/>
      <c r="C1345" s="1203" t="str">
        <f ca="1">IF(INDIRECT("'Sales Order Form 3'!$K$71")="","",INDIRECT("'Sales Order Form 3'!$K$71"))</f>
        <v>Online</v>
      </c>
      <c r="D1345" s="1182"/>
      <c r="E1345" s="1182"/>
      <c r="F1345" s="1182"/>
      <c r="G1345" s="1183"/>
      <c r="H1345" s="1184"/>
      <c r="I1345" s="1185"/>
      <c r="J1345" s="1186"/>
    </row>
    <row r="1346" spans="1:10">
      <c r="A1346" s="1181" t="s">
        <v>62</v>
      </c>
      <c r="B1346" s="1182"/>
      <c r="C1346" s="1182"/>
      <c r="D1346" s="1182"/>
      <c r="E1346" s="1182"/>
      <c r="F1346" s="1182"/>
      <c r="G1346" s="1183"/>
      <c r="H1346" s="1184"/>
      <c r="I1346" s="1185"/>
      <c r="J1346" s="1186"/>
    </row>
    <row r="1347" spans="1:10">
      <c r="A1347" s="1181" t="s">
        <v>95</v>
      </c>
      <c r="B1347" s="1182"/>
      <c r="C1347" s="1182"/>
      <c r="D1347" s="1182"/>
      <c r="E1347" s="1182"/>
      <c r="F1347" s="1182"/>
      <c r="G1347" s="1183"/>
      <c r="H1347" s="1184"/>
      <c r="I1347" s="1185"/>
      <c r="J1347" s="1186"/>
    </row>
    <row r="1348" spans="1:10">
      <c r="A1348" s="1181" t="s">
        <v>64</v>
      </c>
      <c r="B1348" s="1182"/>
      <c r="C1348" s="1182"/>
      <c r="D1348" s="1182"/>
      <c r="E1348" s="1182"/>
      <c r="F1348" s="1182"/>
      <c r="G1348" s="1183"/>
      <c r="H1348" s="1184"/>
      <c r="I1348" s="1185"/>
      <c r="J1348" s="1186"/>
    </row>
    <row r="1349" spans="1:10" ht="15.75">
      <c r="A1349" s="1160" t="s">
        <v>1060</v>
      </c>
      <c r="B1349" s="1161"/>
      <c r="C1349" s="1161"/>
      <c r="D1349" s="1161"/>
      <c r="E1349" s="1161"/>
      <c r="F1349" s="1161"/>
      <c r="G1349" s="1161"/>
      <c r="H1349" s="1161"/>
      <c r="I1349" s="1161"/>
      <c r="J1349" s="1162"/>
    </row>
    <row r="1350" spans="1:10" ht="15.75">
      <c r="A1350" s="1081" t="s">
        <v>1311</v>
      </c>
      <c r="B1350" s="1082"/>
      <c r="C1350" s="1082"/>
      <c r="D1350" s="1082"/>
      <c r="E1350" s="1082"/>
      <c r="F1350" s="1082"/>
      <c r="G1350" s="1082"/>
      <c r="H1350" s="1082"/>
      <c r="I1350" s="1082"/>
      <c r="J1350" s="1083"/>
    </row>
    <row r="1351" spans="1:10">
      <c r="A1351" s="1084" t="s">
        <v>683</v>
      </c>
      <c r="B1351" s="1085"/>
      <c r="C1351" s="1088"/>
      <c r="D1351" s="1088"/>
      <c r="E1351" s="1088"/>
      <c r="F1351" s="1085" t="s">
        <v>91</v>
      </c>
      <c r="G1351" s="1085"/>
      <c r="H1351" s="1086"/>
      <c r="I1351" s="1086"/>
      <c r="J1351" s="1163"/>
    </row>
    <row r="1352" spans="1:10">
      <c r="A1352" s="1084" t="s">
        <v>89</v>
      </c>
      <c r="B1352" s="1085"/>
      <c r="C1352" s="1088"/>
      <c r="D1352" s="1088"/>
      <c r="E1352" s="1088"/>
      <c r="F1352" s="1085" t="s">
        <v>92</v>
      </c>
      <c r="G1352" s="1085"/>
      <c r="H1352" s="1086"/>
      <c r="I1352" s="1086"/>
      <c r="J1352" s="1163"/>
    </row>
    <row r="1353" spans="1:10">
      <c r="A1353" s="1084" t="s">
        <v>90</v>
      </c>
      <c r="B1353" s="1085"/>
      <c r="C1353" s="1090"/>
      <c r="D1353" s="1090"/>
      <c r="E1353" s="1090"/>
      <c r="F1353" s="1085" t="s">
        <v>93</v>
      </c>
      <c r="G1353" s="1085"/>
      <c r="H1353" s="1086"/>
      <c r="I1353" s="1086"/>
      <c r="J1353" s="1163"/>
    </row>
    <row r="1354" spans="1:10">
      <c r="A1354" s="1084" t="s">
        <v>1302</v>
      </c>
      <c r="B1354" s="1085"/>
      <c r="C1354" s="1090"/>
      <c r="D1354" s="1090"/>
      <c r="E1354" s="1090"/>
      <c r="F1354" s="1085" t="s">
        <v>15</v>
      </c>
      <c r="G1354" s="1085"/>
      <c r="H1354" s="1180"/>
      <c r="I1354" s="1086"/>
      <c r="J1354" s="1163"/>
    </row>
    <row r="1355" spans="1:10">
      <c r="A1355" s="1084" t="s">
        <v>1303</v>
      </c>
      <c r="B1355" s="1085"/>
      <c r="C1355" s="1090"/>
      <c r="D1355" s="1090"/>
      <c r="E1355" s="1090"/>
      <c r="F1355" s="1085" t="s">
        <v>715</v>
      </c>
      <c r="G1355" s="1085"/>
      <c r="H1355" s="1158"/>
      <c r="I1355" s="1158"/>
      <c r="J1355" s="1159"/>
    </row>
    <row r="1356" spans="1:10">
      <c r="A1356" s="1084" t="s">
        <v>11</v>
      </c>
      <c r="B1356" s="1085"/>
      <c r="C1356" s="1090"/>
      <c r="D1356" s="1090"/>
      <c r="E1356" s="1090"/>
      <c r="F1356" s="1171" t="s">
        <v>1324</v>
      </c>
      <c r="G1356" s="1171"/>
      <c r="H1356" s="1172"/>
      <c r="I1356" s="1173"/>
      <c r="J1356" s="1174"/>
    </row>
    <row r="1357" spans="1:10">
      <c r="A1357" s="1084" t="s">
        <v>13</v>
      </c>
      <c r="B1357" s="1085"/>
      <c r="C1357" s="1090"/>
      <c r="D1357" s="1090"/>
      <c r="E1357" s="1090"/>
      <c r="F1357" s="1171"/>
      <c r="G1357" s="1171"/>
      <c r="H1357" s="1175"/>
      <c r="I1357" s="1164"/>
      <c r="J1357" s="1165"/>
    </row>
    <row r="1358" spans="1:10">
      <c r="A1358" s="1084" t="s">
        <v>14</v>
      </c>
      <c r="B1358" s="1085"/>
      <c r="C1358" s="1097"/>
      <c r="D1358" s="1097"/>
      <c r="E1358" s="1097"/>
      <c r="F1358" s="1168"/>
      <c r="G1358" s="1168"/>
      <c r="H1358" s="1169"/>
      <c r="I1358" s="1088"/>
      <c r="J1358" s="1089"/>
    </row>
    <row r="1359" spans="1:10">
      <c r="A1359" s="568"/>
      <c r="B1359" s="569"/>
      <c r="C1359" s="569"/>
      <c r="D1359" s="569"/>
      <c r="E1359" s="569"/>
      <c r="F1359" s="569"/>
      <c r="G1359" s="569"/>
      <c r="H1359" s="569"/>
      <c r="I1359" s="569"/>
      <c r="J1359" s="570"/>
    </row>
    <row r="1360" spans="1:10" ht="15.75">
      <c r="A1360" s="1081" t="s">
        <v>1312</v>
      </c>
      <c r="B1360" s="1082"/>
      <c r="C1360" s="1082"/>
      <c r="D1360" s="1082"/>
      <c r="E1360" s="1082"/>
      <c r="F1360" s="1082"/>
      <c r="G1360" s="1082"/>
      <c r="H1360" s="1082"/>
      <c r="I1360" s="1082"/>
      <c r="J1360" s="1083"/>
    </row>
    <row r="1361" spans="1:10">
      <c r="A1361" s="1084" t="s">
        <v>1313</v>
      </c>
      <c r="B1361" s="1085"/>
      <c r="C1361" s="1170"/>
      <c r="D1361" s="1088"/>
      <c r="E1361" s="1088"/>
      <c r="F1361" s="1085" t="s">
        <v>1314</v>
      </c>
      <c r="G1361" s="1085"/>
      <c r="H1361" s="1088"/>
      <c r="I1361" s="1088"/>
      <c r="J1361" s="1089"/>
    </row>
    <row r="1362" spans="1:10">
      <c r="A1362" s="1084"/>
      <c r="B1362" s="1085"/>
      <c r="C1362" s="1164" t="s">
        <v>108</v>
      </c>
      <c r="D1362" s="1164"/>
      <c r="E1362" s="1164"/>
      <c r="F1362" s="1164"/>
      <c r="G1362" s="1164"/>
      <c r="H1362" s="1164"/>
      <c r="I1362" s="1164"/>
      <c r="J1362" s="1165"/>
    </row>
    <row r="1363" spans="1:10">
      <c r="A1363" s="1084" t="s">
        <v>1315</v>
      </c>
      <c r="B1363" s="1085"/>
      <c r="C1363" s="1088"/>
      <c r="D1363" s="1088"/>
      <c r="E1363" s="1088"/>
      <c r="F1363" s="1085" t="s">
        <v>14</v>
      </c>
      <c r="G1363" s="1085"/>
      <c r="H1363" s="1166"/>
      <c r="I1363" s="1166"/>
      <c r="J1363" s="1167"/>
    </row>
    <row r="1364" spans="1:10">
      <c r="A1364" s="1084" t="s">
        <v>1302</v>
      </c>
      <c r="B1364" s="1085"/>
      <c r="C1364" s="1088"/>
      <c r="D1364" s="1088"/>
      <c r="E1364" s="1088"/>
      <c r="F1364" s="1085" t="s">
        <v>12</v>
      </c>
      <c r="G1364" s="1085"/>
      <c r="H1364" s="1086"/>
      <c r="I1364" s="1086"/>
      <c r="J1364" s="1163"/>
    </row>
    <row r="1365" spans="1:10">
      <c r="A1365" s="1084" t="s">
        <v>1303</v>
      </c>
      <c r="B1365" s="1085"/>
      <c r="C1365" s="1088"/>
      <c r="D1365" s="1088"/>
      <c r="E1365" s="1088"/>
      <c r="F1365" s="1085" t="s">
        <v>1019</v>
      </c>
      <c r="G1365" s="1085"/>
      <c r="H1365" s="1086"/>
      <c r="I1365" s="1086"/>
      <c r="J1365" s="1163"/>
    </row>
    <row r="1366" spans="1:10">
      <c r="A1366" s="1084" t="s">
        <v>11</v>
      </c>
      <c r="B1366" s="1085"/>
      <c r="C1366" s="1088"/>
      <c r="D1366" s="1088"/>
      <c r="E1366" s="1088"/>
      <c r="F1366" s="1085" t="s">
        <v>15</v>
      </c>
      <c r="G1366" s="1085"/>
      <c r="H1366" s="1180"/>
      <c r="I1366" s="1086"/>
      <c r="J1366" s="1163"/>
    </row>
    <row r="1367" spans="1:10">
      <c r="A1367" s="1084" t="s">
        <v>13</v>
      </c>
      <c r="B1367" s="1085"/>
      <c r="C1367" s="1088"/>
      <c r="D1367" s="1088"/>
      <c r="E1367" s="1088"/>
      <c r="F1367" s="569"/>
      <c r="G1367" s="569"/>
      <c r="H1367" s="569"/>
      <c r="I1367" s="569"/>
      <c r="J1367" s="570"/>
    </row>
    <row r="1368" spans="1:10">
      <c r="A1368" s="568"/>
      <c r="B1368" s="569"/>
      <c r="C1368" s="569"/>
      <c r="D1368" s="569"/>
      <c r="E1368" s="569"/>
      <c r="F1368" s="569"/>
      <c r="G1368" s="569"/>
      <c r="H1368" s="569"/>
      <c r="I1368" s="569"/>
      <c r="J1368" s="570"/>
    </row>
    <row r="1369" spans="1:10" ht="15.75">
      <c r="A1369" s="1081" t="s">
        <v>1330</v>
      </c>
      <c r="B1369" s="1082"/>
      <c r="C1369" s="1082"/>
      <c r="D1369" s="1082"/>
      <c r="E1369" s="1082"/>
      <c r="F1369" s="1082"/>
      <c r="G1369" s="1082"/>
      <c r="H1369" s="1082"/>
      <c r="I1369" s="1082"/>
      <c r="J1369" s="1083"/>
    </row>
    <row r="1370" spans="1:10" ht="29.25" customHeight="1">
      <c r="A1370" s="1176" t="s">
        <v>34</v>
      </c>
      <c r="B1370" s="1177"/>
      <c r="C1370" s="1177"/>
      <c r="D1370" s="1177"/>
      <c r="E1370" s="1178"/>
      <c r="F1370" s="574" t="s">
        <v>35</v>
      </c>
      <c r="G1370" s="575" t="s">
        <v>1316</v>
      </c>
      <c r="H1370" s="575" t="s">
        <v>1317</v>
      </c>
      <c r="I1370" s="576" t="s">
        <v>1318</v>
      </c>
      <c r="J1370" s="576" t="s">
        <v>904</v>
      </c>
    </row>
    <row r="1371" spans="1:10">
      <c r="A1371" s="1179"/>
      <c r="B1371" s="1126"/>
      <c r="C1371" s="1126"/>
      <c r="D1371" s="1126"/>
      <c r="E1371" s="1127"/>
      <c r="F1371" s="577"/>
      <c r="G1371" s="578"/>
      <c r="H1371" s="578"/>
      <c r="I1371" s="578"/>
      <c r="J1371" s="578"/>
    </row>
    <row r="1372" spans="1:10">
      <c r="A1372" s="1179"/>
      <c r="B1372" s="1126"/>
      <c r="C1372" s="1126"/>
      <c r="D1372" s="1126"/>
      <c r="E1372" s="1127"/>
      <c r="F1372" s="577"/>
      <c r="G1372" s="578"/>
      <c r="H1372" s="578"/>
      <c r="I1372" s="578"/>
      <c r="J1372" s="578"/>
    </row>
    <row r="1373" spans="1:10">
      <c r="A1373" s="1179"/>
      <c r="B1373" s="1126"/>
      <c r="C1373" s="1126"/>
      <c r="D1373" s="1126"/>
      <c r="E1373" s="1127"/>
      <c r="F1373" s="577"/>
      <c r="G1373" s="578"/>
      <c r="H1373" s="578"/>
      <c r="I1373" s="578"/>
      <c r="J1373" s="578"/>
    </row>
    <row r="1374" spans="1:10">
      <c r="A1374" s="1179"/>
      <c r="B1374" s="1126"/>
      <c r="C1374" s="1126"/>
      <c r="D1374" s="1126"/>
      <c r="E1374" s="1127"/>
      <c r="F1374" s="577"/>
      <c r="G1374" s="578"/>
      <c r="H1374" s="578"/>
      <c r="I1374" s="578"/>
      <c r="J1374" s="578"/>
    </row>
    <row r="1375" spans="1:10">
      <c r="A1375" s="1179"/>
      <c r="B1375" s="1126"/>
      <c r="C1375" s="1126"/>
      <c r="D1375" s="1126"/>
      <c r="E1375" s="1127"/>
      <c r="F1375" s="577"/>
      <c r="G1375" s="578"/>
      <c r="H1375" s="578"/>
      <c r="I1375" s="578"/>
      <c r="J1375" s="578"/>
    </row>
    <row r="1376" spans="1:10">
      <c r="A1376" s="1179"/>
      <c r="B1376" s="1126"/>
      <c r="C1376" s="1126"/>
      <c r="D1376" s="1126"/>
      <c r="E1376" s="1127"/>
      <c r="F1376" s="577"/>
      <c r="G1376" s="578"/>
      <c r="H1376" s="578"/>
      <c r="I1376" s="578"/>
      <c r="J1376" s="578"/>
    </row>
    <row r="1377" spans="1:10">
      <c r="A1377" s="1179"/>
      <c r="B1377" s="1126"/>
      <c r="C1377" s="1126"/>
      <c r="D1377" s="1126"/>
      <c r="E1377" s="1127"/>
      <c r="F1377" s="577"/>
      <c r="G1377" s="578"/>
      <c r="H1377" s="578"/>
      <c r="I1377" s="578"/>
      <c r="J1377" s="578"/>
    </row>
    <row r="1378" spans="1:10">
      <c r="A1378" s="1179"/>
      <c r="B1378" s="1126"/>
      <c r="C1378" s="1126"/>
      <c r="D1378" s="1126"/>
      <c r="E1378" s="1127"/>
      <c r="F1378" s="577"/>
      <c r="G1378" s="578"/>
      <c r="H1378" s="578"/>
      <c r="I1378" s="578"/>
      <c r="J1378" s="578"/>
    </row>
    <row r="1379" spans="1:10">
      <c r="A1379" s="1179"/>
      <c r="B1379" s="1126"/>
      <c r="C1379" s="1126"/>
      <c r="D1379" s="1126"/>
      <c r="E1379" s="1127"/>
      <c r="F1379" s="577"/>
      <c r="G1379" s="578"/>
      <c r="H1379" s="578"/>
      <c r="I1379" s="578"/>
      <c r="J1379" s="578"/>
    </row>
    <row r="1380" spans="1:10">
      <c r="A1380" s="1179"/>
      <c r="B1380" s="1126"/>
      <c r="C1380" s="1126"/>
      <c r="D1380" s="1126"/>
      <c r="E1380" s="1127"/>
      <c r="F1380" s="577"/>
      <c r="G1380" s="578"/>
      <c r="H1380" s="578"/>
      <c r="I1380" s="578"/>
      <c r="J1380" s="578"/>
    </row>
    <row r="1381" spans="1:10">
      <c r="A1381" s="1179"/>
      <c r="B1381" s="1126"/>
      <c r="C1381" s="1126"/>
      <c r="D1381" s="1126"/>
      <c r="E1381" s="1127"/>
      <c r="F1381" s="577"/>
      <c r="G1381" s="578"/>
      <c r="H1381" s="578"/>
      <c r="I1381" s="578"/>
      <c r="J1381" s="578"/>
    </row>
    <row r="1382" spans="1:10">
      <c r="A1382" s="1179"/>
      <c r="B1382" s="1126"/>
      <c r="C1382" s="1126"/>
      <c r="D1382" s="1126"/>
      <c r="E1382" s="1127"/>
      <c r="F1382" s="577"/>
      <c r="G1382" s="578"/>
      <c r="H1382" s="578"/>
      <c r="I1382" s="578"/>
      <c r="J1382" s="578"/>
    </row>
    <row r="1383" spans="1:10">
      <c r="A1383" s="1179"/>
      <c r="B1383" s="1126"/>
      <c r="C1383" s="1126"/>
      <c r="D1383" s="1126"/>
      <c r="E1383" s="1127"/>
      <c r="F1383" s="577"/>
      <c r="G1383" s="578"/>
      <c r="H1383" s="578"/>
      <c r="I1383" s="578"/>
      <c r="J1383" s="578"/>
    </row>
    <row r="1384" spans="1:10">
      <c r="A1384" s="1179"/>
      <c r="B1384" s="1126"/>
      <c r="C1384" s="1126"/>
      <c r="D1384" s="1126"/>
      <c r="E1384" s="1127"/>
      <c r="F1384" s="577"/>
      <c r="G1384" s="578"/>
      <c r="H1384" s="578"/>
      <c r="I1384" s="578"/>
      <c r="J1384" s="578"/>
    </row>
    <row r="1385" spans="1:10">
      <c r="A1385" s="1179"/>
      <c r="B1385" s="1126"/>
      <c r="C1385" s="1126"/>
      <c r="D1385" s="1126"/>
      <c r="E1385" s="1127"/>
      <c r="F1385" s="577"/>
      <c r="G1385" s="578"/>
      <c r="H1385" s="578"/>
      <c r="I1385" s="578"/>
      <c r="J1385" s="578"/>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ht="15.75">
      <c r="A1395" s="1081" t="s">
        <v>1331</v>
      </c>
      <c r="B1395" s="1082"/>
      <c r="C1395" s="1082"/>
      <c r="D1395" s="1082"/>
      <c r="E1395" s="1082"/>
      <c r="F1395" s="1082"/>
      <c r="G1395" s="1082"/>
      <c r="H1395" s="1082"/>
      <c r="I1395" s="1082"/>
      <c r="J1395" s="1083"/>
    </row>
    <row r="1396" spans="1:10" ht="29.25" customHeight="1">
      <c r="A1396" s="1176" t="s">
        <v>1332</v>
      </c>
      <c r="B1396" s="1177"/>
      <c r="C1396" s="1177"/>
      <c r="D1396" s="1177"/>
      <c r="E1396" s="1178"/>
      <c r="F1396" s="574" t="s">
        <v>35</v>
      </c>
      <c r="G1396" s="575" t="s">
        <v>1316</v>
      </c>
      <c r="H1396" s="575" t="s">
        <v>1317</v>
      </c>
      <c r="I1396" s="576" t="s">
        <v>1318</v>
      </c>
      <c r="J1396" s="576" t="s">
        <v>904</v>
      </c>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c r="A1410" s="1179"/>
      <c r="B1410" s="1126"/>
      <c r="C1410" s="1126"/>
      <c r="D1410" s="1126"/>
      <c r="E1410" s="1127"/>
      <c r="F1410" s="577"/>
      <c r="G1410" s="578"/>
      <c r="H1410" s="578"/>
      <c r="I1410" s="578"/>
      <c r="J1410" s="578"/>
    </row>
    <row r="1411" spans="1:10">
      <c r="A1411" s="1179"/>
      <c r="B1411" s="1126"/>
      <c r="C1411" s="1126"/>
      <c r="D1411" s="1126"/>
      <c r="E1411" s="1127"/>
      <c r="F1411" s="577"/>
      <c r="G1411" s="578"/>
      <c r="H1411" s="578"/>
      <c r="I1411" s="578"/>
      <c r="J1411" s="578"/>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ht="15.75">
      <c r="A1421" s="1193" t="s">
        <v>1319</v>
      </c>
      <c r="B1421" s="1193"/>
      <c r="C1421" s="1193"/>
      <c r="D1421" s="1193"/>
      <c r="E1421" s="1193"/>
      <c r="F1421" s="1193"/>
      <c r="G1421" s="1193"/>
      <c r="H1421" s="1193"/>
      <c r="I1421" s="1193"/>
      <c r="J1421" s="1193"/>
    </row>
    <row r="1422" spans="1:10">
      <c r="A1422" s="1194" t="s">
        <v>25</v>
      </c>
      <c r="B1422" s="1195"/>
      <c r="C1422" s="1195"/>
      <c r="D1422" s="1195"/>
      <c r="E1422" s="1195"/>
      <c r="F1422" s="1195"/>
      <c r="G1422" s="1195"/>
      <c r="H1422" s="1195"/>
      <c r="I1422" s="1195"/>
      <c r="J1422" s="1196"/>
    </row>
    <row r="1423" spans="1:10">
      <c r="A1423" s="1181" t="s">
        <v>1320</v>
      </c>
      <c r="B1423" s="1182"/>
      <c r="C1423" s="1182"/>
      <c r="D1423" s="1182"/>
      <c r="E1423" s="1182"/>
      <c r="F1423" s="1182"/>
      <c r="G1423" s="1183"/>
      <c r="H1423" s="1184"/>
      <c r="I1423" s="1185"/>
      <c r="J1423" s="1186"/>
    </row>
    <row r="1424" spans="1:10">
      <c r="A1424" s="1181" t="s">
        <v>30</v>
      </c>
      <c r="B1424" s="1182"/>
      <c r="C1424" s="1182"/>
      <c r="D1424" s="1182"/>
      <c r="E1424" s="1182"/>
      <c r="F1424" s="1182"/>
      <c r="G1424" s="1183"/>
      <c r="H1424" s="1204"/>
      <c r="I1424" s="1185"/>
      <c r="J1424" s="1186"/>
    </row>
    <row r="1425" spans="1:10">
      <c r="A1425" s="1181" t="s">
        <v>1373</v>
      </c>
      <c r="B1425" s="1182"/>
      <c r="C1425" s="1182"/>
      <c r="D1425" s="1182"/>
      <c r="E1425" s="1182"/>
      <c r="F1425" s="1182"/>
      <c r="G1425" s="1183"/>
      <c r="H1425" s="1187"/>
      <c r="I1425" s="1188"/>
      <c r="J1425" s="1189"/>
    </row>
    <row r="1426" spans="1:10">
      <c r="A1426" s="1181" t="s">
        <v>1374</v>
      </c>
      <c r="B1426" s="1182"/>
      <c r="C1426" s="1182"/>
      <c r="D1426" s="1182"/>
      <c r="E1426" s="1182"/>
      <c r="F1426" s="1182"/>
      <c r="G1426" s="1183"/>
      <c r="H1426" s="1190"/>
      <c r="I1426" s="1191"/>
      <c r="J1426" s="1192"/>
    </row>
    <row r="1427" spans="1:10">
      <c r="A1427" s="1197"/>
      <c r="B1427" s="1136"/>
      <c r="C1427" s="1136"/>
      <c r="D1427" s="1136"/>
      <c r="E1427" s="1136"/>
      <c r="F1427" s="1136"/>
      <c r="G1427" s="1136"/>
      <c r="H1427" s="1136"/>
      <c r="I1427" s="1136"/>
      <c r="J1427" s="1137"/>
    </row>
    <row r="1428" spans="1:10">
      <c r="A1428" s="1198"/>
      <c r="B1428" s="1138"/>
      <c r="C1428" s="1138"/>
      <c r="D1428" s="1138"/>
      <c r="E1428" s="1138"/>
      <c r="F1428" s="1138"/>
      <c r="G1428" s="1138"/>
      <c r="H1428" s="1138"/>
      <c r="I1428" s="1138"/>
      <c r="J1428" s="1139"/>
    </row>
    <row r="1429" spans="1:10">
      <c r="A1429" s="1198"/>
      <c r="B1429" s="1138"/>
      <c r="C1429" s="1138"/>
      <c r="D1429" s="1138"/>
      <c r="E1429" s="1138"/>
      <c r="F1429" s="1138"/>
      <c r="G1429" s="1138"/>
      <c r="H1429" s="1138"/>
      <c r="I1429" s="1138"/>
      <c r="J1429" s="1139"/>
    </row>
    <row r="1430" spans="1:10">
      <c r="A1430" s="1199"/>
      <c r="B1430" s="1200"/>
      <c r="C1430" s="1200"/>
      <c r="D1430" s="1200"/>
      <c r="E1430" s="1200"/>
      <c r="F1430" s="1200"/>
      <c r="G1430" s="1200"/>
      <c r="H1430" s="1200"/>
      <c r="I1430" s="1200"/>
      <c r="J1430" s="1201"/>
    </row>
    <row r="1431" spans="1:10">
      <c r="A1431" s="1181" t="s">
        <v>65</v>
      </c>
      <c r="B1431" s="1182"/>
      <c r="C1431" s="1182"/>
      <c r="D1431" s="1182"/>
      <c r="E1431" s="1182"/>
      <c r="F1431" s="1182"/>
      <c r="G1431" s="1183"/>
      <c r="H1431" s="1184"/>
      <c r="I1431" s="1185"/>
      <c r="J1431" s="1186"/>
    </row>
    <row r="1432" spans="1:10" ht="27" customHeight="1">
      <c r="A1432" s="1202" t="s">
        <v>1957</v>
      </c>
      <c r="B1432" s="1202"/>
      <c r="C1432" s="1202"/>
      <c r="D1432" s="1202"/>
      <c r="E1432" s="1202"/>
      <c r="F1432" s="1202"/>
      <c r="G1432" s="1202"/>
      <c r="H1432" s="1202"/>
      <c r="I1432" s="1202"/>
      <c r="J1432" s="1202"/>
    </row>
    <row r="1433" spans="1:10">
      <c r="A1433" s="1194" t="s">
        <v>1321</v>
      </c>
      <c r="B1433" s="1195"/>
      <c r="C1433" s="1195"/>
      <c r="D1433" s="1195"/>
      <c r="E1433" s="1195"/>
      <c r="F1433" s="1195"/>
      <c r="G1433" s="1195"/>
      <c r="H1433" s="1195"/>
      <c r="I1433" s="1195"/>
      <c r="J1433" s="1196"/>
    </row>
    <row r="1434" spans="1:10">
      <c r="A1434" s="1181" t="s">
        <v>902</v>
      </c>
      <c r="B1434" s="1182"/>
      <c r="C1434" s="1203" t="str">
        <f ca="1">IF(INDIRECT("'Sales Order Form 3'!$K$71")="","",INDIRECT("'Sales Order Form 3'!$K$71"))</f>
        <v>Online</v>
      </c>
      <c r="D1434" s="1182"/>
      <c r="E1434" s="1182"/>
      <c r="F1434" s="1182"/>
      <c r="G1434" s="1183"/>
      <c r="H1434" s="1184"/>
      <c r="I1434" s="1185"/>
      <c r="J1434" s="1186"/>
    </row>
    <row r="1435" spans="1:10">
      <c r="A1435" s="1181" t="s">
        <v>62</v>
      </c>
      <c r="B1435" s="1182"/>
      <c r="C1435" s="1182"/>
      <c r="D1435" s="1182"/>
      <c r="E1435" s="1182"/>
      <c r="F1435" s="1182"/>
      <c r="G1435" s="1183"/>
      <c r="H1435" s="1184"/>
      <c r="I1435" s="1185"/>
      <c r="J1435" s="1186"/>
    </row>
    <row r="1436" spans="1:10">
      <c r="A1436" s="1181" t="s">
        <v>95</v>
      </c>
      <c r="B1436" s="1182"/>
      <c r="C1436" s="1182"/>
      <c r="D1436" s="1182"/>
      <c r="E1436" s="1182"/>
      <c r="F1436" s="1182"/>
      <c r="G1436" s="1183"/>
      <c r="H1436" s="1184"/>
      <c r="I1436" s="1185"/>
      <c r="J1436" s="1186"/>
    </row>
    <row r="1437" spans="1:10">
      <c r="A1437" s="1181" t="s">
        <v>64</v>
      </c>
      <c r="B1437" s="1182"/>
      <c r="C1437" s="1182"/>
      <c r="D1437" s="1182"/>
      <c r="E1437" s="1182"/>
      <c r="F1437" s="1182"/>
      <c r="G1437" s="1183"/>
      <c r="H1437" s="1184"/>
      <c r="I1437" s="1185"/>
      <c r="J1437" s="1186"/>
    </row>
    <row r="1438" spans="1:10" ht="15.75">
      <c r="A1438" s="1160" t="s">
        <v>1060</v>
      </c>
      <c r="B1438" s="1161"/>
      <c r="C1438" s="1161"/>
      <c r="D1438" s="1161"/>
      <c r="E1438" s="1161"/>
      <c r="F1438" s="1161"/>
      <c r="G1438" s="1161"/>
      <c r="H1438" s="1161"/>
      <c r="I1438" s="1161"/>
      <c r="J1438" s="1162"/>
    </row>
    <row r="1439" spans="1:10" ht="15.75">
      <c r="A1439" s="1081" t="s">
        <v>1311</v>
      </c>
      <c r="B1439" s="1082"/>
      <c r="C1439" s="1082"/>
      <c r="D1439" s="1082"/>
      <c r="E1439" s="1082"/>
      <c r="F1439" s="1082"/>
      <c r="G1439" s="1082"/>
      <c r="H1439" s="1082"/>
      <c r="I1439" s="1082"/>
      <c r="J1439" s="1083"/>
    </row>
    <row r="1440" spans="1:10">
      <c r="A1440" s="1084" t="s">
        <v>683</v>
      </c>
      <c r="B1440" s="1085"/>
      <c r="C1440" s="1088"/>
      <c r="D1440" s="1088"/>
      <c r="E1440" s="1088"/>
      <c r="F1440" s="1085" t="s">
        <v>91</v>
      </c>
      <c r="G1440" s="1085"/>
      <c r="H1440" s="1086"/>
      <c r="I1440" s="1086"/>
      <c r="J1440" s="1163"/>
    </row>
    <row r="1441" spans="1:10">
      <c r="A1441" s="1084" t="s">
        <v>89</v>
      </c>
      <c r="B1441" s="1085"/>
      <c r="C1441" s="1088"/>
      <c r="D1441" s="1088"/>
      <c r="E1441" s="1088"/>
      <c r="F1441" s="1085" t="s">
        <v>92</v>
      </c>
      <c r="G1441" s="1085"/>
      <c r="H1441" s="1086"/>
      <c r="I1441" s="1086"/>
      <c r="J1441" s="1163"/>
    </row>
    <row r="1442" spans="1:10">
      <c r="A1442" s="1084" t="s">
        <v>90</v>
      </c>
      <c r="B1442" s="1085"/>
      <c r="C1442" s="1090"/>
      <c r="D1442" s="1090"/>
      <c r="E1442" s="1090"/>
      <c r="F1442" s="1085" t="s">
        <v>93</v>
      </c>
      <c r="G1442" s="1085"/>
      <c r="H1442" s="1086"/>
      <c r="I1442" s="1086"/>
      <c r="J1442" s="1163"/>
    </row>
    <row r="1443" spans="1:10">
      <c r="A1443" s="1084" t="s">
        <v>1302</v>
      </c>
      <c r="B1443" s="1085"/>
      <c r="C1443" s="1090"/>
      <c r="D1443" s="1090"/>
      <c r="E1443" s="1090"/>
      <c r="F1443" s="1085" t="s">
        <v>15</v>
      </c>
      <c r="G1443" s="1085"/>
      <c r="H1443" s="1180"/>
      <c r="I1443" s="1086"/>
      <c r="J1443" s="1163"/>
    </row>
    <row r="1444" spans="1:10">
      <c r="A1444" s="1084" t="s">
        <v>1303</v>
      </c>
      <c r="B1444" s="1085"/>
      <c r="C1444" s="1090"/>
      <c r="D1444" s="1090"/>
      <c r="E1444" s="1090"/>
      <c r="F1444" s="1085" t="s">
        <v>715</v>
      </c>
      <c r="G1444" s="1085"/>
      <c r="H1444" s="1158"/>
      <c r="I1444" s="1158"/>
      <c r="J1444" s="1159"/>
    </row>
    <row r="1445" spans="1:10">
      <c r="A1445" s="1084" t="s">
        <v>11</v>
      </c>
      <c r="B1445" s="1085"/>
      <c r="C1445" s="1090"/>
      <c r="D1445" s="1090"/>
      <c r="E1445" s="1090"/>
      <c r="F1445" s="1171" t="s">
        <v>1324</v>
      </c>
      <c r="G1445" s="1171"/>
      <c r="H1445" s="1172"/>
      <c r="I1445" s="1173"/>
      <c r="J1445" s="1174"/>
    </row>
    <row r="1446" spans="1:10">
      <c r="A1446" s="1084" t="s">
        <v>13</v>
      </c>
      <c r="B1446" s="1085"/>
      <c r="C1446" s="1090"/>
      <c r="D1446" s="1090"/>
      <c r="E1446" s="1090"/>
      <c r="F1446" s="1171"/>
      <c r="G1446" s="1171"/>
      <c r="H1446" s="1175"/>
      <c r="I1446" s="1164"/>
      <c r="J1446" s="1165"/>
    </row>
    <row r="1447" spans="1:10">
      <c r="A1447" s="1084" t="s">
        <v>14</v>
      </c>
      <c r="B1447" s="1085"/>
      <c r="C1447" s="1097"/>
      <c r="D1447" s="1097"/>
      <c r="E1447" s="1097"/>
      <c r="F1447" s="1168"/>
      <c r="G1447" s="1168"/>
      <c r="H1447" s="1169"/>
      <c r="I1447" s="1088"/>
      <c r="J1447" s="1089"/>
    </row>
    <row r="1448" spans="1:10">
      <c r="A1448" s="568"/>
      <c r="B1448" s="569"/>
      <c r="C1448" s="569"/>
      <c r="D1448" s="569"/>
      <c r="E1448" s="569"/>
      <c r="F1448" s="569"/>
      <c r="G1448" s="569"/>
      <c r="H1448" s="569"/>
      <c r="I1448" s="569"/>
      <c r="J1448" s="570"/>
    </row>
    <row r="1449" spans="1:10" ht="15.75">
      <c r="A1449" s="1081" t="s">
        <v>1312</v>
      </c>
      <c r="B1449" s="1082"/>
      <c r="C1449" s="1082"/>
      <c r="D1449" s="1082"/>
      <c r="E1449" s="1082"/>
      <c r="F1449" s="1082"/>
      <c r="G1449" s="1082"/>
      <c r="H1449" s="1082"/>
      <c r="I1449" s="1082"/>
      <c r="J1449" s="1083"/>
    </row>
    <row r="1450" spans="1:10">
      <c r="A1450" s="1084" t="s">
        <v>1313</v>
      </c>
      <c r="B1450" s="1085"/>
      <c r="C1450" s="1170"/>
      <c r="D1450" s="1088"/>
      <c r="E1450" s="1088"/>
      <c r="F1450" s="1085" t="s">
        <v>1314</v>
      </c>
      <c r="G1450" s="1085"/>
      <c r="H1450" s="1088"/>
      <c r="I1450" s="1088"/>
      <c r="J1450" s="1089"/>
    </row>
    <row r="1451" spans="1:10">
      <c r="A1451" s="1084"/>
      <c r="B1451" s="1085"/>
      <c r="C1451" s="1164" t="s">
        <v>108</v>
      </c>
      <c r="D1451" s="1164"/>
      <c r="E1451" s="1164"/>
      <c r="F1451" s="1164"/>
      <c r="G1451" s="1164"/>
      <c r="H1451" s="1164"/>
      <c r="I1451" s="1164"/>
      <c r="J1451" s="1165"/>
    </row>
    <row r="1452" spans="1:10">
      <c r="A1452" s="1084" t="s">
        <v>1315</v>
      </c>
      <c r="B1452" s="1085"/>
      <c r="C1452" s="1088"/>
      <c r="D1452" s="1088"/>
      <c r="E1452" s="1088"/>
      <c r="F1452" s="1085" t="s">
        <v>14</v>
      </c>
      <c r="G1452" s="1085"/>
      <c r="H1452" s="1166"/>
      <c r="I1452" s="1166"/>
      <c r="J1452" s="1167"/>
    </row>
    <row r="1453" spans="1:10">
      <c r="A1453" s="1084" t="s">
        <v>1302</v>
      </c>
      <c r="B1453" s="1085"/>
      <c r="C1453" s="1088"/>
      <c r="D1453" s="1088"/>
      <c r="E1453" s="1088"/>
      <c r="F1453" s="1085" t="s">
        <v>12</v>
      </c>
      <c r="G1453" s="1085"/>
      <c r="H1453" s="1086"/>
      <c r="I1453" s="1086"/>
      <c r="J1453" s="1163"/>
    </row>
    <row r="1454" spans="1:10">
      <c r="A1454" s="1084" t="s">
        <v>1303</v>
      </c>
      <c r="B1454" s="1085"/>
      <c r="C1454" s="1088"/>
      <c r="D1454" s="1088"/>
      <c r="E1454" s="1088"/>
      <c r="F1454" s="1085" t="s">
        <v>1019</v>
      </c>
      <c r="G1454" s="1085"/>
      <c r="H1454" s="1086"/>
      <c r="I1454" s="1086"/>
      <c r="J1454" s="1163"/>
    </row>
    <row r="1455" spans="1:10">
      <c r="A1455" s="1084" t="s">
        <v>11</v>
      </c>
      <c r="B1455" s="1085"/>
      <c r="C1455" s="1088"/>
      <c r="D1455" s="1088"/>
      <c r="E1455" s="1088"/>
      <c r="F1455" s="1085" t="s">
        <v>15</v>
      </c>
      <c r="G1455" s="1085"/>
      <c r="H1455" s="1180"/>
      <c r="I1455" s="1086"/>
      <c r="J1455" s="1163"/>
    </row>
    <row r="1456" spans="1:10">
      <c r="A1456" s="1084" t="s">
        <v>13</v>
      </c>
      <c r="B1456" s="1085"/>
      <c r="C1456" s="1088"/>
      <c r="D1456" s="1088"/>
      <c r="E1456" s="1088"/>
      <c r="F1456" s="569"/>
      <c r="G1456" s="569"/>
      <c r="H1456" s="569"/>
      <c r="I1456" s="569"/>
      <c r="J1456" s="570"/>
    </row>
    <row r="1457" spans="1:10">
      <c r="A1457" s="568"/>
      <c r="B1457" s="569"/>
      <c r="C1457" s="569"/>
      <c r="D1457" s="569"/>
      <c r="E1457" s="569"/>
      <c r="F1457" s="569"/>
      <c r="G1457" s="569"/>
      <c r="H1457" s="569"/>
      <c r="I1457" s="569"/>
      <c r="J1457" s="570"/>
    </row>
    <row r="1458" spans="1:10" ht="15.75">
      <c r="A1458" s="1081" t="s">
        <v>1330</v>
      </c>
      <c r="B1458" s="1082"/>
      <c r="C1458" s="1082"/>
      <c r="D1458" s="1082"/>
      <c r="E1458" s="1082"/>
      <c r="F1458" s="1082"/>
      <c r="G1458" s="1082"/>
      <c r="H1458" s="1082"/>
      <c r="I1458" s="1082"/>
      <c r="J1458" s="1083"/>
    </row>
    <row r="1459" spans="1:10" ht="28.5" customHeight="1">
      <c r="A1459" s="1176" t="s">
        <v>34</v>
      </c>
      <c r="B1459" s="1177"/>
      <c r="C1459" s="1177"/>
      <c r="D1459" s="1177"/>
      <c r="E1459" s="1178"/>
      <c r="F1459" s="574" t="s">
        <v>35</v>
      </c>
      <c r="G1459" s="575" t="s">
        <v>1316</v>
      </c>
      <c r="H1459" s="575" t="s">
        <v>1317</v>
      </c>
      <c r="I1459" s="576" t="s">
        <v>1318</v>
      </c>
      <c r="J1459" s="576" t="s">
        <v>904</v>
      </c>
    </row>
    <row r="1460" spans="1:10">
      <c r="A1460" s="1179"/>
      <c r="B1460" s="1126"/>
      <c r="C1460" s="1126"/>
      <c r="D1460" s="1126"/>
      <c r="E1460" s="1127"/>
      <c r="F1460" s="577"/>
      <c r="G1460" s="578"/>
      <c r="H1460" s="578"/>
      <c r="I1460" s="578"/>
      <c r="J1460" s="578"/>
    </row>
    <row r="1461" spans="1:10">
      <c r="A1461" s="1179"/>
      <c r="B1461" s="1126"/>
      <c r="C1461" s="1126"/>
      <c r="D1461" s="1126"/>
      <c r="E1461" s="1127"/>
      <c r="F1461" s="577"/>
      <c r="G1461" s="578"/>
      <c r="H1461" s="578"/>
      <c r="I1461" s="578"/>
      <c r="J1461" s="578"/>
    </row>
    <row r="1462" spans="1:10">
      <c r="A1462" s="1179"/>
      <c r="B1462" s="1126"/>
      <c r="C1462" s="1126"/>
      <c r="D1462" s="1126"/>
      <c r="E1462" s="1127"/>
      <c r="F1462" s="577"/>
      <c r="G1462" s="578"/>
      <c r="H1462" s="578"/>
      <c r="I1462" s="578"/>
      <c r="J1462" s="578"/>
    </row>
    <row r="1463" spans="1:10">
      <c r="A1463" s="1179"/>
      <c r="B1463" s="1126"/>
      <c r="C1463" s="1126"/>
      <c r="D1463" s="1126"/>
      <c r="E1463" s="1127"/>
      <c r="F1463" s="577"/>
      <c r="G1463" s="578"/>
      <c r="H1463" s="578"/>
      <c r="I1463" s="578"/>
      <c r="J1463" s="578"/>
    </row>
    <row r="1464" spans="1:10">
      <c r="A1464" s="1179"/>
      <c r="B1464" s="1126"/>
      <c r="C1464" s="1126"/>
      <c r="D1464" s="1126"/>
      <c r="E1464" s="1127"/>
      <c r="F1464" s="577"/>
      <c r="G1464" s="578"/>
      <c r="H1464" s="578"/>
      <c r="I1464" s="578"/>
      <c r="J1464" s="578"/>
    </row>
    <row r="1465" spans="1:10">
      <c r="A1465" s="1179"/>
      <c r="B1465" s="1126"/>
      <c r="C1465" s="1126"/>
      <c r="D1465" s="1126"/>
      <c r="E1465" s="1127"/>
      <c r="F1465" s="577"/>
      <c r="G1465" s="578"/>
      <c r="H1465" s="578"/>
      <c r="I1465" s="578"/>
      <c r="J1465" s="578"/>
    </row>
    <row r="1466" spans="1:10">
      <c r="A1466" s="1179"/>
      <c r="B1466" s="1126"/>
      <c r="C1466" s="1126"/>
      <c r="D1466" s="1126"/>
      <c r="E1466" s="1127"/>
      <c r="F1466" s="577"/>
      <c r="G1466" s="578"/>
      <c r="H1466" s="578"/>
      <c r="I1466" s="578"/>
      <c r="J1466" s="578"/>
    </row>
    <row r="1467" spans="1:10">
      <c r="A1467" s="1179"/>
      <c r="B1467" s="1126"/>
      <c r="C1467" s="1126"/>
      <c r="D1467" s="1126"/>
      <c r="E1467" s="1127"/>
      <c r="F1467" s="577"/>
      <c r="G1467" s="578"/>
      <c r="H1467" s="578"/>
      <c r="I1467" s="578"/>
      <c r="J1467" s="578"/>
    </row>
    <row r="1468" spans="1:10">
      <c r="A1468" s="1179"/>
      <c r="B1468" s="1126"/>
      <c r="C1468" s="1126"/>
      <c r="D1468" s="1126"/>
      <c r="E1468" s="1127"/>
      <c r="F1468" s="577"/>
      <c r="G1468" s="578"/>
      <c r="H1468" s="578"/>
      <c r="I1468" s="578"/>
      <c r="J1468" s="578"/>
    </row>
    <row r="1469" spans="1:10">
      <c r="A1469" s="1179"/>
      <c r="B1469" s="1126"/>
      <c r="C1469" s="1126"/>
      <c r="D1469" s="1126"/>
      <c r="E1469" s="1127"/>
      <c r="F1469" s="577"/>
      <c r="G1469" s="578"/>
      <c r="H1469" s="578"/>
      <c r="I1469" s="578"/>
      <c r="J1469" s="578"/>
    </row>
    <row r="1470" spans="1:10">
      <c r="A1470" s="1179"/>
      <c r="B1470" s="1126"/>
      <c r="C1470" s="1126"/>
      <c r="D1470" s="1126"/>
      <c r="E1470" s="1127"/>
      <c r="F1470" s="577"/>
      <c r="G1470" s="578"/>
      <c r="H1470" s="578"/>
      <c r="I1470" s="578"/>
      <c r="J1470" s="578"/>
    </row>
    <row r="1471" spans="1:10">
      <c r="A1471" s="1179"/>
      <c r="B1471" s="1126"/>
      <c r="C1471" s="1126"/>
      <c r="D1471" s="1126"/>
      <c r="E1471" s="1127"/>
      <c r="F1471" s="577"/>
      <c r="G1471" s="578"/>
      <c r="H1471" s="578"/>
      <c r="I1471" s="578"/>
      <c r="J1471" s="578"/>
    </row>
    <row r="1472" spans="1:10">
      <c r="A1472" s="1179"/>
      <c r="B1472" s="1126"/>
      <c r="C1472" s="1126"/>
      <c r="D1472" s="1126"/>
      <c r="E1472" s="1127"/>
      <c r="F1472" s="577"/>
      <c r="G1472" s="578"/>
      <c r="H1472" s="578"/>
      <c r="I1472" s="578"/>
      <c r="J1472" s="578"/>
    </row>
    <row r="1473" spans="1:10">
      <c r="A1473" s="1179"/>
      <c r="B1473" s="1126"/>
      <c r="C1473" s="1126"/>
      <c r="D1473" s="1126"/>
      <c r="E1473" s="1127"/>
      <c r="F1473" s="577"/>
      <c r="G1473" s="578"/>
      <c r="H1473" s="578"/>
      <c r="I1473" s="578"/>
      <c r="J1473" s="578"/>
    </row>
    <row r="1474" spans="1:10">
      <c r="A1474" s="1179"/>
      <c r="B1474" s="1126"/>
      <c r="C1474" s="1126"/>
      <c r="D1474" s="1126"/>
      <c r="E1474" s="1127"/>
      <c r="F1474" s="577"/>
      <c r="G1474" s="578"/>
      <c r="H1474" s="578"/>
      <c r="I1474" s="578"/>
      <c r="J1474" s="578"/>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ht="15.75">
      <c r="A1484" s="1081" t="s">
        <v>1331</v>
      </c>
      <c r="B1484" s="1082"/>
      <c r="C1484" s="1082"/>
      <c r="D1484" s="1082"/>
      <c r="E1484" s="1082"/>
      <c r="F1484" s="1082"/>
      <c r="G1484" s="1082"/>
      <c r="H1484" s="1082"/>
      <c r="I1484" s="1082"/>
      <c r="J1484" s="1083"/>
    </row>
    <row r="1485" spans="1:10" ht="29.25" customHeight="1">
      <c r="A1485" s="1176" t="s">
        <v>1332</v>
      </c>
      <c r="B1485" s="1177"/>
      <c r="C1485" s="1177"/>
      <c r="D1485" s="1177"/>
      <c r="E1485" s="1178"/>
      <c r="F1485" s="574" t="s">
        <v>35</v>
      </c>
      <c r="G1485" s="575" t="s">
        <v>1316</v>
      </c>
      <c r="H1485" s="575" t="s">
        <v>1317</v>
      </c>
      <c r="I1485" s="576" t="s">
        <v>1318</v>
      </c>
      <c r="J1485" s="576" t="s">
        <v>904</v>
      </c>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c r="A1499" s="1179"/>
      <c r="B1499" s="1126"/>
      <c r="C1499" s="1126"/>
      <c r="D1499" s="1126"/>
      <c r="E1499" s="1127"/>
      <c r="F1499" s="577"/>
      <c r="G1499" s="578"/>
      <c r="H1499" s="578"/>
      <c r="I1499" s="578"/>
      <c r="J1499" s="578"/>
    </row>
    <row r="1500" spans="1:10">
      <c r="A1500" s="1179"/>
      <c r="B1500" s="1126"/>
      <c r="C1500" s="1126"/>
      <c r="D1500" s="1126"/>
      <c r="E1500" s="1127"/>
      <c r="F1500" s="577"/>
      <c r="G1500" s="578"/>
      <c r="H1500" s="578"/>
      <c r="I1500" s="578"/>
      <c r="J1500" s="578"/>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ht="15.75">
      <c r="A1510" s="1193" t="s">
        <v>1319</v>
      </c>
      <c r="B1510" s="1193"/>
      <c r="C1510" s="1193"/>
      <c r="D1510" s="1193"/>
      <c r="E1510" s="1193"/>
      <c r="F1510" s="1193"/>
      <c r="G1510" s="1193"/>
      <c r="H1510" s="1193"/>
      <c r="I1510" s="1193"/>
      <c r="J1510" s="1193"/>
    </row>
    <row r="1511" spans="1:10">
      <c r="A1511" s="1194" t="s">
        <v>25</v>
      </c>
      <c r="B1511" s="1195"/>
      <c r="C1511" s="1195"/>
      <c r="D1511" s="1195"/>
      <c r="E1511" s="1195"/>
      <c r="F1511" s="1195"/>
      <c r="G1511" s="1195"/>
      <c r="H1511" s="1195"/>
      <c r="I1511" s="1195"/>
      <c r="J1511" s="1196"/>
    </row>
    <row r="1512" spans="1:10">
      <c r="A1512" s="1181" t="s">
        <v>1320</v>
      </c>
      <c r="B1512" s="1182"/>
      <c r="C1512" s="1182"/>
      <c r="D1512" s="1182"/>
      <c r="E1512" s="1182"/>
      <c r="F1512" s="1182"/>
      <c r="G1512" s="1183"/>
      <c r="H1512" s="1184"/>
      <c r="I1512" s="1185"/>
      <c r="J1512" s="1186"/>
    </row>
    <row r="1513" spans="1:10">
      <c r="A1513" s="1181" t="s">
        <v>30</v>
      </c>
      <c r="B1513" s="1182"/>
      <c r="C1513" s="1182"/>
      <c r="D1513" s="1182"/>
      <c r="E1513" s="1182"/>
      <c r="F1513" s="1182"/>
      <c r="G1513" s="1183"/>
      <c r="H1513" s="1204"/>
      <c r="I1513" s="1185"/>
      <c r="J1513" s="1186"/>
    </row>
    <row r="1514" spans="1:10">
      <c r="A1514" s="1181" t="s">
        <v>1373</v>
      </c>
      <c r="B1514" s="1182"/>
      <c r="C1514" s="1182"/>
      <c r="D1514" s="1182"/>
      <c r="E1514" s="1182"/>
      <c r="F1514" s="1182"/>
      <c r="G1514" s="1183"/>
      <c r="H1514" s="1187"/>
      <c r="I1514" s="1188"/>
      <c r="J1514" s="1189"/>
    </row>
    <row r="1515" spans="1:10">
      <c r="A1515" s="1181" t="s">
        <v>1374</v>
      </c>
      <c r="B1515" s="1182"/>
      <c r="C1515" s="1182"/>
      <c r="D1515" s="1182"/>
      <c r="E1515" s="1182"/>
      <c r="F1515" s="1182"/>
      <c r="G1515" s="1183"/>
      <c r="H1515" s="1190"/>
      <c r="I1515" s="1191"/>
      <c r="J1515" s="1192"/>
    </row>
    <row r="1516" spans="1:10">
      <c r="A1516" s="1197"/>
      <c r="B1516" s="1136"/>
      <c r="C1516" s="1136"/>
      <c r="D1516" s="1136"/>
      <c r="E1516" s="1136"/>
      <c r="F1516" s="1136"/>
      <c r="G1516" s="1136"/>
      <c r="H1516" s="1136"/>
      <c r="I1516" s="1136"/>
      <c r="J1516" s="1137"/>
    </row>
    <row r="1517" spans="1:10">
      <c r="A1517" s="1198"/>
      <c r="B1517" s="1138"/>
      <c r="C1517" s="1138"/>
      <c r="D1517" s="1138"/>
      <c r="E1517" s="1138"/>
      <c r="F1517" s="1138"/>
      <c r="G1517" s="1138"/>
      <c r="H1517" s="1138"/>
      <c r="I1517" s="1138"/>
      <c r="J1517" s="1139"/>
    </row>
    <row r="1518" spans="1:10">
      <c r="A1518" s="1198"/>
      <c r="B1518" s="1138"/>
      <c r="C1518" s="1138"/>
      <c r="D1518" s="1138"/>
      <c r="E1518" s="1138"/>
      <c r="F1518" s="1138"/>
      <c r="G1518" s="1138"/>
      <c r="H1518" s="1138"/>
      <c r="I1518" s="1138"/>
      <c r="J1518" s="1139"/>
    </row>
    <row r="1519" spans="1:10">
      <c r="A1519" s="1199"/>
      <c r="B1519" s="1200"/>
      <c r="C1519" s="1200"/>
      <c r="D1519" s="1200"/>
      <c r="E1519" s="1200"/>
      <c r="F1519" s="1200"/>
      <c r="G1519" s="1200"/>
      <c r="H1519" s="1200"/>
      <c r="I1519" s="1200"/>
      <c r="J1519" s="1201"/>
    </row>
    <row r="1520" spans="1:10">
      <c r="A1520" s="1181" t="s">
        <v>65</v>
      </c>
      <c r="B1520" s="1182"/>
      <c r="C1520" s="1182"/>
      <c r="D1520" s="1182"/>
      <c r="E1520" s="1182"/>
      <c r="F1520" s="1182"/>
      <c r="G1520" s="1183"/>
      <c r="H1520" s="1184"/>
      <c r="I1520" s="1185"/>
      <c r="J1520" s="1186"/>
    </row>
    <row r="1521" spans="1:10" ht="26.25" customHeight="1">
      <c r="A1521" s="1202" t="s">
        <v>1957</v>
      </c>
      <c r="B1521" s="1202"/>
      <c r="C1521" s="1202"/>
      <c r="D1521" s="1202"/>
      <c r="E1521" s="1202"/>
      <c r="F1521" s="1202"/>
      <c r="G1521" s="1202"/>
      <c r="H1521" s="1202"/>
      <c r="I1521" s="1202"/>
      <c r="J1521" s="1202"/>
    </row>
    <row r="1522" spans="1:10">
      <c r="A1522" s="1194" t="s">
        <v>1321</v>
      </c>
      <c r="B1522" s="1195"/>
      <c r="C1522" s="1195"/>
      <c r="D1522" s="1195"/>
      <c r="E1522" s="1195"/>
      <c r="F1522" s="1195"/>
      <c r="G1522" s="1195"/>
      <c r="H1522" s="1195"/>
      <c r="I1522" s="1195"/>
      <c r="J1522" s="1196"/>
    </row>
    <row r="1523" spans="1:10">
      <c r="A1523" s="1181" t="s">
        <v>902</v>
      </c>
      <c r="B1523" s="1182"/>
      <c r="C1523" s="1203" t="str">
        <f ca="1">IF(INDIRECT("'Sales Order Form 3'!$K$71")="","",INDIRECT("'Sales Order Form 3'!$K$71"))</f>
        <v>Online</v>
      </c>
      <c r="D1523" s="1182"/>
      <c r="E1523" s="1182"/>
      <c r="F1523" s="1182"/>
      <c r="G1523" s="1183"/>
      <c r="H1523" s="1184"/>
      <c r="I1523" s="1185"/>
      <c r="J1523" s="1186"/>
    </row>
    <row r="1524" spans="1:10">
      <c r="A1524" s="1181" t="s">
        <v>62</v>
      </c>
      <c r="B1524" s="1182"/>
      <c r="C1524" s="1182"/>
      <c r="D1524" s="1182"/>
      <c r="E1524" s="1182"/>
      <c r="F1524" s="1182"/>
      <c r="G1524" s="1183"/>
      <c r="H1524" s="1184"/>
      <c r="I1524" s="1185"/>
      <c r="J1524" s="1186"/>
    </row>
    <row r="1525" spans="1:10">
      <c r="A1525" s="1181" t="s">
        <v>95</v>
      </c>
      <c r="B1525" s="1182"/>
      <c r="C1525" s="1182"/>
      <c r="D1525" s="1182"/>
      <c r="E1525" s="1182"/>
      <c r="F1525" s="1182"/>
      <c r="G1525" s="1183"/>
      <c r="H1525" s="1184"/>
      <c r="I1525" s="1185"/>
      <c r="J1525" s="1186"/>
    </row>
    <row r="1526" spans="1:10">
      <c r="A1526" s="1181" t="s">
        <v>64</v>
      </c>
      <c r="B1526" s="1182"/>
      <c r="C1526" s="1182"/>
      <c r="D1526" s="1182"/>
      <c r="E1526" s="1182"/>
      <c r="F1526" s="1182"/>
      <c r="G1526" s="1183"/>
      <c r="H1526" s="1184"/>
      <c r="I1526" s="1185"/>
      <c r="J1526" s="1186"/>
    </row>
    <row r="1527" spans="1:10" ht="15.75">
      <c r="A1527" s="1160" t="s">
        <v>1060</v>
      </c>
      <c r="B1527" s="1161"/>
      <c r="C1527" s="1161"/>
      <c r="D1527" s="1161"/>
      <c r="E1527" s="1161"/>
      <c r="F1527" s="1161"/>
      <c r="G1527" s="1161"/>
      <c r="H1527" s="1161"/>
      <c r="I1527" s="1161"/>
      <c r="J1527" s="1162"/>
    </row>
    <row r="1528" spans="1:10" ht="15.75">
      <c r="A1528" s="1081" t="s">
        <v>1311</v>
      </c>
      <c r="B1528" s="1082"/>
      <c r="C1528" s="1082"/>
      <c r="D1528" s="1082"/>
      <c r="E1528" s="1082"/>
      <c r="F1528" s="1082"/>
      <c r="G1528" s="1082"/>
      <c r="H1528" s="1082"/>
      <c r="I1528" s="1082"/>
      <c r="J1528" s="1083"/>
    </row>
    <row r="1529" spans="1:10">
      <c r="A1529" s="1084" t="s">
        <v>683</v>
      </c>
      <c r="B1529" s="1085"/>
      <c r="C1529" s="1088"/>
      <c r="D1529" s="1088"/>
      <c r="E1529" s="1088"/>
      <c r="F1529" s="1085" t="s">
        <v>91</v>
      </c>
      <c r="G1529" s="1085"/>
      <c r="H1529" s="1086"/>
      <c r="I1529" s="1086"/>
      <c r="J1529" s="1163"/>
    </row>
    <row r="1530" spans="1:10">
      <c r="A1530" s="1084" t="s">
        <v>89</v>
      </c>
      <c r="B1530" s="1085"/>
      <c r="C1530" s="1088"/>
      <c r="D1530" s="1088"/>
      <c r="E1530" s="1088"/>
      <c r="F1530" s="1085" t="s">
        <v>92</v>
      </c>
      <c r="G1530" s="1085"/>
      <c r="H1530" s="1086"/>
      <c r="I1530" s="1086"/>
      <c r="J1530" s="1163"/>
    </row>
    <row r="1531" spans="1:10">
      <c r="A1531" s="1084" t="s">
        <v>90</v>
      </c>
      <c r="B1531" s="1085"/>
      <c r="C1531" s="1090"/>
      <c r="D1531" s="1090"/>
      <c r="E1531" s="1090"/>
      <c r="F1531" s="1085" t="s">
        <v>93</v>
      </c>
      <c r="G1531" s="1085"/>
      <c r="H1531" s="1086"/>
      <c r="I1531" s="1086"/>
      <c r="J1531" s="1163"/>
    </row>
    <row r="1532" spans="1:10">
      <c r="A1532" s="1084" t="s">
        <v>1302</v>
      </c>
      <c r="B1532" s="1085"/>
      <c r="C1532" s="1090"/>
      <c r="D1532" s="1090"/>
      <c r="E1532" s="1090"/>
      <c r="F1532" s="1085" t="s">
        <v>15</v>
      </c>
      <c r="G1532" s="1085"/>
      <c r="H1532" s="1180"/>
      <c r="I1532" s="1086"/>
      <c r="J1532" s="1163"/>
    </row>
    <row r="1533" spans="1:10">
      <c r="A1533" s="1084" t="s">
        <v>1303</v>
      </c>
      <c r="B1533" s="1085"/>
      <c r="C1533" s="1090"/>
      <c r="D1533" s="1090"/>
      <c r="E1533" s="1090"/>
      <c r="F1533" s="1085" t="s">
        <v>715</v>
      </c>
      <c r="G1533" s="1085"/>
      <c r="H1533" s="1158"/>
      <c r="I1533" s="1158"/>
      <c r="J1533" s="1159"/>
    </row>
    <row r="1534" spans="1:10">
      <c r="A1534" s="1084" t="s">
        <v>11</v>
      </c>
      <c r="B1534" s="1085"/>
      <c r="C1534" s="1090"/>
      <c r="D1534" s="1090"/>
      <c r="E1534" s="1090"/>
      <c r="F1534" s="1171" t="s">
        <v>1324</v>
      </c>
      <c r="G1534" s="1171"/>
      <c r="H1534" s="1172"/>
      <c r="I1534" s="1173"/>
      <c r="J1534" s="1174"/>
    </row>
    <row r="1535" spans="1:10">
      <c r="A1535" s="1084" t="s">
        <v>13</v>
      </c>
      <c r="B1535" s="1085"/>
      <c r="C1535" s="1090"/>
      <c r="D1535" s="1090"/>
      <c r="E1535" s="1090"/>
      <c r="F1535" s="1171"/>
      <c r="G1535" s="1171"/>
      <c r="H1535" s="1175"/>
      <c r="I1535" s="1164"/>
      <c r="J1535" s="1165"/>
    </row>
    <row r="1536" spans="1:10">
      <c r="A1536" s="1084" t="s">
        <v>14</v>
      </c>
      <c r="B1536" s="1085"/>
      <c r="C1536" s="1097"/>
      <c r="D1536" s="1097"/>
      <c r="E1536" s="1097"/>
      <c r="F1536" s="1168"/>
      <c r="G1536" s="1168"/>
      <c r="H1536" s="1169"/>
      <c r="I1536" s="1088"/>
      <c r="J1536" s="1089"/>
    </row>
    <row r="1537" spans="1:10">
      <c r="A1537" s="568"/>
      <c r="B1537" s="569"/>
      <c r="C1537" s="569"/>
      <c r="D1537" s="569"/>
      <c r="E1537" s="569"/>
      <c r="F1537" s="569"/>
      <c r="G1537" s="569"/>
      <c r="H1537" s="569"/>
      <c r="I1537" s="569"/>
      <c r="J1537" s="570"/>
    </row>
    <row r="1538" spans="1:10" ht="15.75">
      <c r="A1538" s="1081" t="s">
        <v>1312</v>
      </c>
      <c r="B1538" s="1082"/>
      <c r="C1538" s="1082"/>
      <c r="D1538" s="1082"/>
      <c r="E1538" s="1082"/>
      <c r="F1538" s="1082"/>
      <c r="G1538" s="1082"/>
      <c r="H1538" s="1082"/>
      <c r="I1538" s="1082"/>
      <c r="J1538" s="1083"/>
    </row>
    <row r="1539" spans="1:10">
      <c r="A1539" s="1084" t="s">
        <v>1313</v>
      </c>
      <c r="B1539" s="1085"/>
      <c r="C1539" s="1170"/>
      <c r="D1539" s="1088"/>
      <c r="E1539" s="1088"/>
      <c r="F1539" s="1085" t="s">
        <v>1314</v>
      </c>
      <c r="G1539" s="1085"/>
      <c r="H1539" s="1088"/>
      <c r="I1539" s="1088"/>
      <c r="J1539" s="1089"/>
    </row>
    <row r="1540" spans="1:10">
      <c r="A1540" s="1084"/>
      <c r="B1540" s="1085"/>
      <c r="C1540" s="1164" t="s">
        <v>108</v>
      </c>
      <c r="D1540" s="1164"/>
      <c r="E1540" s="1164"/>
      <c r="F1540" s="1164"/>
      <c r="G1540" s="1164"/>
      <c r="H1540" s="1164"/>
      <c r="I1540" s="1164"/>
      <c r="J1540" s="1165"/>
    </row>
    <row r="1541" spans="1:10">
      <c r="A1541" s="1084" t="s">
        <v>1315</v>
      </c>
      <c r="B1541" s="1085"/>
      <c r="C1541" s="1088"/>
      <c r="D1541" s="1088"/>
      <c r="E1541" s="1088"/>
      <c r="F1541" s="1085" t="s">
        <v>14</v>
      </c>
      <c r="G1541" s="1085"/>
      <c r="H1541" s="1166"/>
      <c r="I1541" s="1166"/>
      <c r="J1541" s="1167"/>
    </row>
    <row r="1542" spans="1:10">
      <c r="A1542" s="1084" t="s">
        <v>1302</v>
      </c>
      <c r="B1542" s="1085"/>
      <c r="C1542" s="1088"/>
      <c r="D1542" s="1088"/>
      <c r="E1542" s="1088"/>
      <c r="F1542" s="1085" t="s">
        <v>12</v>
      </c>
      <c r="G1542" s="1085"/>
      <c r="H1542" s="1086"/>
      <c r="I1542" s="1086"/>
      <c r="J1542" s="1163"/>
    </row>
    <row r="1543" spans="1:10">
      <c r="A1543" s="1084" t="s">
        <v>1303</v>
      </c>
      <c r="B1543" s="1085"/>
      <c r="C1543" s="1088"/>
      <c r="D1543" s="1088"/>
      <c r="E1543" s="1088"/>
      <c r="F1543" s="1085" t="s">
        <v>1019</v>
      </c>
      <c r="G1543" s="1085"/>
      <c r="H1543" s="1086"/>
      <c r="I1543" s="1086"/>
      <c r="J1543" s="1163"/>
    </row>
    <row r="1544" spans="1:10">
      <c r="A1544" s="1084" t="s">
        <v>11</v>
      </c>
      <c r="B1544" s="1085"/>
      <c r="C1544" s="1088"/>
      <c r="D1544" s="1088"/>
      <c r="E1544" s="1088"/>
      <c r="F1544" s="1085" t="s">
        <v>15</v>
      </c>
      <c r="G1544" s="1085"/>
      <c r="H1544" s="1180"/>
      <c r="I1544" s="1086"/>
      <c r="J1544" s="1163"/>
    </row>
    <row r="1545" spans="1:10">
      <c r="A1545" s="1084" t="s">
        <v>13</v>
      </c>
      <c r="B1545" s="1085"/>
      <c r="C1545" s="1088"/>
      <c r="D1545" s="1088"/>
      <c r="E1545" s="1088"/>
      <c r="F1545" s="569"/>
      <c r="G1545" s="569"/>
      <c r="H1545" s="569"/>
      <c r="I1545" s="569"/>
      <c r="J1545" s="570"/>
    </row>
    <row r="1546" spans="1:10">
      <c r="A1546" s="568"/>
      <c r="B1546" s="569"/>
      <c r="C1546" s="569"/>
      <c r="D1546" s="569"/>
      <c r="E1546" s="569"/>
      <c r="F1546" s="569"/>
      <c r="G1546" s="569"/>
      <c r="H1546" s="569"/>
      <c r="I1546" s="569"/>
      <c r="J1546" s="570"/>
    </row>
    <row r="1547" spans="1:10" ht="15.75">
      <c r="A1547" s="1081" t="s">
        <v>1330</v>
      </c>
      <c r="B1547" s="1082"/>
      <c r="C1547" s="1082"/>
      <c r="D1547" s="1082"/>
      <c r="E1547" s="1082"/>
      <c r="F1547" s="1082"/>
      <c r="G1547" s="1082"/>
      <c r="H1547" s="1082"/>
      <c r="I1547" s="1082"/>
      <c r="J1547" s="1083"/>
    </row>
    <row r="1548" spans="1:10" ht="29.25" customHeight="1">
      <c r="A1548" s="1176" t="s">
        <v>34</v>
      </c>
      <c r="B1548" s="1177"/>
      <c r="C1548" s="1177"/>
      <c r="D1548" s="1177"/>
      <c r="E1548" s="1178"/>
      <c r="F1548" s="574" t="s">
        <v>35</v>
      </c>
      <c r="G1548" s="575" t="s">
        <v>1316</v>
      </c>
      <c r="H1548" s="575" t="s">
        <v>1317</v>
      </c>
      <c r="I1548" s="576" t="s">
        <v>1318</v>
      </c>
      <c r="J1548" s="576" t="s">
        <v>904</v>
      </c>
    </row>
    <row r="1549" spans="1:10">
      <c r="A1549" s="1179"/>
      <c r="B1549" s="1126"/>
      <c r="C1549" s="1126"/>
      <c r="D1549" s="1126"/>
      <c r="E1549" s="1127"/>
      <c r="F1549" s="577"/>
      <c r="G1549" s="578"/>
      <c r="H1549" s="578"/>
      <c r="I1549" s="578"/>
      <c r="J1549" s="578"/>
    </row>
    <row r="1550" spans="1:10">
      <c r="A1550" s="1179"/>
      <c r="B1550" s="1126"/>
      <c r="C1550" s="1126"/>
      <c r="D1550" s="1126"/>
      <c r="E1550" s="1127"/>
      <c r="F1550" s="577"/>
      <c r="G1550" s="578"/>
      <c r="H1550" s="578"/>
      <c r="I1550" s="578"/>
      <c r="J1550" s="578"/>
    </row>
    <row r="1551" spans="1:10">
      <c r="A1551" s="1179"/>
      <c r="B1551" s="1126"/>
      <c r="C1551" s="1126"/>
      <c r="D1551" s="1126"/>
      <c r="E1551" s="1127"/>
      <c r="F1551" s="577"/>
      <c r="G1551" s="578"/>
      <c r="H1551" s="578"/>
      <c r="I1551" s="578"/>
      <c r="J1551" s="578"/>
    </row>
    <row r="1552" spans="1:10">
      <c r="A1552" s="1179"/>
      <c r="B1552" s="1126"/>
      <c r="C1552" s="1126"/>
      <c r="D1552" s="1126"/>
      <c r="E1552" s="1127"/>
      <c r="F1552" s="577"/>
      <c r="G1552" s="578"/>
      <c r="H1552" s="578"/>
      <c r="I1552" s="578"/>
      <c r="J1552" s="578"/>
    </row>
    <row r="1553" spans="1:10">
      <c r="A1553" s="1179"/>
      <c r="B1553" s="1126"/>
      <c r="C1553" s="1126"/>
      <c r="D1553" s="1126"/>
      <c r="E1553" s="1127"/>
      <c r="F1553" s="577"/>
      <c r="G1553" s="578"/>
      <c r="H1553" s="578"/>
      <c r="I1553" s="578"/>
      <c r="J1553" s="578"/>
    </row>
    <row r="1554" spans="1:10">
      <c r="A1554" s="1179"/>
      <c r="B1554" s="1126"/>
      <c r="C1554" s="1126"/>
      <c r="D1554" s="1126"/>
      <c r="E1554" s="1127"/>
      <c r="F1554" s="577"/>
      <c r="G1554" s="578"/>
      <c r="H1554" s="578"/>
      <c r="I1554" s="578"/>
      <c r="J1554" s="578"/>
    </row>
    <row r="1555" spans="1:10">
      <c r="A1555" s="1179"/>
      <c r="B1555" s="1126"/>
      <c r="C1555" s="1126"/>
      <c r="D1555" s="1126"/>
      <c r="E1555" s="1127"/>
      <c r="F1555" s="577"/>
      <c r="G1555" s="578"/>
      <c r="H1555" s="578"/>
      <c r="I1555" s="578"/>
      <c r="J1555" s="578"/>
    </row>
    <row r="1556" spans="1:10">
      <c r="A1556" s="1179"/>
      <c r="B1556" s="1126"/>
      <c r="C1556" s="1126"/>
      <c r="D1556" s="1126"/>
      <c r="E1556" s="1127"/>
      <c r="F1556" s="577"/>
      <c r="G1556" s="578"/>
      <c r="H1556" s="578"/>
      <c r="I1556" s="578"/>
      <c r="J1556" s="578"/>
    </row>
    <row r="1557" spans="1:10">
      <c r="A1557" s="1179"/>
      <c r="B1557" s="1126"/>
      <c r="C1557" s="1126"/>
      <c r="D1557" s="1126"/>
      <c r="E1557" s="1127"/>
      <c r="F1557" s="577"/>
      <c r="G1557" s="578"/>
      <c r="H1557" s="578"/>
      <c r="I1557" s="578"/>
      <c r="J1557" s="578"/>
    </row>
    <row r="1558" spans="1:10">
      <c r="A1558" s="1179"/>
      <c r="B1558" s="1126"/>
      <c r="C1558" s="1126"/>
      <c r="D1558" s="1126"/>
      <c r="E1558" s="1127"/>
      <c r="F1558" s="577"/>
      <c r="G1558" s="578"/>
      <c r="H1558" s="578"/>
      <c r="I1558" s="578"/>
      <c r="J1558" s="578"/>
    </row>
    <row r="1559" spans="1:10">
      <c r="A1559" s="1179"/>
      <c r="B1559" s="1126"/>
      <c r="C1559" s="1126"/>
      <c r="D1559" s="1126"/>
      <c r="E1559" s="1127"/>
      <c r="F1559" s="577"/>
      <c r="G1559" s="578"/>
      <c r="H1559" s="578"/>
      <c r="I1559" s="578"/>
      <c r="J1559" s="578"/>
    </row>
    <row r="1560" spans="1:10">
      <c r="A1560" s="1179"/>
      <c r="B1560" s="1126"/>
      <c r="C1560" s="1126"/>
      <c r="D1560" s="1126"/>
      <c r="E1560" s="1127"/>
      <c r="F1560" s="577"/>
      <c r="G1560" s="578"/>
      <c r="H1560" s="578"/>
      <c r="I1560" s="578"/>
      <c r="J1560" s="578"/>
    </row>
    <row r="1561" spans="1:10">
      <c r="A1561" s="1179"/>
      <c r="B1561" s="1126"/>
      <c r="C1561" s="1126"/>
      <c r="D1561" s="1126"/>
      <c r="E1561" s="1127"/>
      <c r="F1561" s="577"/>
      <c r="G1561" s="578"/>
      <c r="H1561" s="578"/>
      <c r="I1561" s="578"/>
      <c r="J1561" s="578"/>
    </row>
    <row r="1562" spans="1:10">
      <c r="A1562" s="1179"/>
      <c r="B1562" s="1126"/>
      <c r="C1562" s="1126"/>
      <c r="D1562" s="1126"/>
      <c r="E1562" s="1127"/>
      <c r="F1562" s="577"/>
      <c r="G1562" s="578"/>
      <c r="H1562" s="578"/>
      <c r="I1562" s="578"/>
      <c r="J1562" s="578"/>
    </row>
    <row r="1563" spans="1:10">
      <c r="A1563" s="1179"/>
      <c r="B1563" s="1126"/>
      <c r="C1563" s="1126"/>
      <c r="D1563" s="1126"/>
      <c r="E1563" s="1127"/>
      <c r="F1563" s="577"/>
      <c r="G1563" s="578"/>
      <c r="H1563" s="578"/>
      <c r="I1563" s="578"/>
      <c r="J1563" s="578"/>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ht="15.75">
      <c r="A1573" s="1081" t="s">
        <v>1331</v>
      </c>
      <c r="B1573" s="1082"/>
      <c r="C1573" s="1082"/>
      <c r="D1573" s="1082"/>
      <c r="E1573" s="1082"/>
      <c r="F1573" s="1082"/>
      <c r="G1573" s="1082"/>
      <c r="H1573" s="1082"/>
      <c r="I1573" s="1082"/>
      <c r="J1573" s="1083"/>
    </row>
    <row r="1574" spans="1:10" ht="30" customHeight="1">
      <c r="A1574" s="1176" t="s">
        <v>1332</v>
      </c>
      <c r="B1574" s="1177"/>
      <c r="C1574" s="1177"/>
      <c r="D1574" s="1177"/>
      <c r="E1574" s="1178"/>
      <c r="F1574" s="574" t="s">
        <v>35</v>
      </c>
      <c r="G1574" s="575" t="s">
        <v>1316</v>
      </c>
      <c r="H1574" s="575" t="s">
        <v>1317</v>
      </c>
      <c r="I1574" s="576" t="s">
        <v>1318</v>
      </c>
      <c r="J1574" s="576" t="s">
        <v>904</v>
      </c>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c r="A1588" s="1179"/>
      <c r="B1588" s="1126"/>
      <c r="C1588" s="1126"/>
      <c r="D1588" s="1126"/>
      <c r="E1588" s="1127"/>
      <c r="F1588" s="577"/>
      <c r="G1588" s="578"/>
      <c r="H1588" s="578"/>
      <c r="I1588" s="578"/>
      <c r="J1588" s="578"/>
    </row>
    <row r="1589" spans="1:10">
      <c r="A1589" s="1179"/>
      <c r="B1589" s="1126"/>
      <c r="C1589" s="1126"/>
      <c r="D1589" s="1126"/>
      <c r="E1589" s="1127"/>
      <c r="F1589" s="577"/>
      <c r="G1589" s="578"/>
      <c r="H1589" s="578"/>
      <c r="I1589" s="578"/>
      <c r="J1589" s="578"/>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ht="15.75">
      <c r="A1599" s="1193" t="s">
        <v>1319</v>
      </c>
      <c r="B1599" s="1193"/>
      <c r="C1599" s="1193"/>
      <c r="D1599" s="1193"/>
      <c r="E1599" s="1193"/>
      <c r="F1599" s="1193"/>
      <c r="G1599" s="1193"/>
      <c r="H1599" s="1193"/>
      <c r="I1599" s="1193"/>
      <c r="J1599" s="1193"/>
    </row>
    <row r="1600" spans="1:10">
      <c r="A1600" s="1194" t="s">
        <v>25</v>
      </c>
      <c r="B1600" s="1195"/>
      <c r="C1600" s="1195"/>
      <c r="D1600" s="1195"/>
      <c r="E1600" s="1195"/>
      <c r="F1600" s="1195"/>
      <c r="G1600" s="1195"/>
      <c r="H1600" s="1195"/>
      <c r="I1600" s="1195"/>
      <c r="J1600" s="1196"/>
    </row>
    <row r="1601" spans="1:10">
      <c r="A1601" s="1181" t="s">
        <v>1320</v>
      </c>
      <c r="B1601" s="1182"/>
      <c r="C1601" s="1182"/>
      <c r="D1601" s="1182"/>
      <c r="E1601" s="1182"/>
      <c r="F1601" s="1182"/>
      <c r="G1601" s="1183"/>
      <c r="H1601" s="1184"/>
      <c r="I1601" s="1185"/>
      <c r="J1601" s="1186"/>
    </row>
    <row r="1602" spans="1:10">
      <c r="A1602" s="1181" t="s">
        <v>30</v>
      </c>
      <c r="B1602" s="1182"/>
      <c r="C1602" s="1182"/>
      <c r="D1602" s="1182"/>
      <c r="E1602" s="1182"/>
      <c r="F1602" s="1182"/>
      <c r="G1602" s="1183"/>
      <c r="H1602" s="1204"/>
      <c r="I1602" s="1185"/>
      <c r="J1602" s="1186"/>
    </row>
    <row r="1603" spans="1:10">
      <c r="A1603" s="1181" t="s">
        <v>1373</v>
      </c>
      <c r="B1603" s="1182"/>
      <c r="C1603" s="1182"/>
      <c r="D1603" s="1182"/>
      <c r="E1603" s="1182"/>
      <c r="F1603" s="1182"/>
      <c r="G1603" s="1183"/>
      <c r="H1603" s="1187"/>
      <c r="I1603" s="1188"/>
      <c r="J1603" s="1189"/>
    </row>
    <row r="1604" spans="1:10">
      <c r="A1604" s="1181" t="s">
        <v>1374</v>
      </c>
      <c r="B1604" s="1182"/>
      <c r="C1604" s="1182"/>
      <c r="D1604" s="1182"/>
      <c r="E1604" s="1182"/>
      <c r="F1604" s="1182"/>
      <c r="G1604" s="1183"/>
      <c r="H1604" s="1190"/>
      <c r="I1604" s="1191"/>
      <c r="J1604" s="1192"/>
    </row>
    <row r="1605" spans="1:10">
      <c r="A1605" s="1197"/>
      <c r="B1605" s="1136"/>
      <c r="C1605" s="1136"/>
      <c r="D1605" s="1136"/>
      <c r="E1605" s="1136"/>
      <c r="F1605" s="1136"/>
      <c r="G1605" s="1136"/>
      <c r="H1605" s="1136"/>
      <c r="I1605" s="1136"/>
      <c r="J1605" s="1137"/>
    </row>
    <row r="1606" spans="1:10">
      <c r="A1606" s="1198"/>
      <c r="B1606" s="1138"/>
      <c r="C1606" s="1138"/>
      <c r="D1606" s="1138"/>
      <c r="E1606" s="1138"/>
      <c r="F1606" s="1138"/>
      <c r="G1606" s="1138"/>
      <c r="H1606" s="1138"/>
      <c r="I1606" s="1138"/>
      <c r="J1606" s="1139"/>
    </row>
    <row r="1607" spans="1:10">
      <c r="A1607" s="1198"/>
      <c r="B1607" s="1138"/>
      <c r="C1607" s="1138"/>
      <c r="D1607" s="1138"/>
      <c r="E1607" s="1138"/>
      <c r="F1607" s="1138"/>
      <c r="G1607" s="1138"/>
      <c r="H1607" s="1138"/>
      <c r="I1607" s="1138"/>
      <c r="J1607" s="1139"/>
    </row>
    <row r="1608" spans="1:10">
      <c r="A1608" s="1199"/>
      <c r="B1608" s="1200"/>
      <c r="C1608" s="1200"/>
      <c r="D1608" s="1200"/>
      <c r="E1608" s="1200"/>
      <c r="F1608" s="1200"/>
      <c r="G1608" s="1200"/>
      <c r="H1608" s="1200"/>
      <c r="I1608" s="1200"/>
      <c r="J1608" s="1201"/>
    </row>
    <row r="1609" spans="1:10">
      <c r="A1609" s="1181" t="s">
        <v>65</v>
      </c>
      <c r="B1609" s="1182"/>
      <c r="C1609" s="1182"/>
      <c r="D1609" s="1182"/>
      <c r="E1609" s="1182"/>
      <c r="F1609" s="1182"/>
      <c r="G1609" s="1183"/>
      <c r="H1609" s="1184"/>
      <c r="I1609" s="1185"/>
      <c r="J1609" s="1186"/>
    </row>
    <row r="1610" spans="1:10" ht="25.5" customHeight="1">
      <c r="A1610" s="1202" t="s">
        <v>1957</v>
      </c>
      <c r="B1610" s="1202"/>
      <c r="C1610" s="1202"/>
      <c r="D1610" s="1202"/>
      <c r="E1610" s="1202"/>
      <c r="F1610" s="1202"/>
      <c r="G1610" s="1202"/>
      <c r="H1610" s="1202"/>
      <c r="I1610" s="1202"/>
      <c r="J1610" s="1202"/>
    </row>
    <row r="1611" spans="1:10">
      <c r="A1611" s="1194" t="s">
        <v>1321</v>
      </c>
      <c r="B1611" s="1195"/>
      <c r="C1611" s="1195"/>
      <c r="D1611" s="1195"/>
      <c r="E1611" s="1195"/>
      <c r="F1611" s="1195"/>
      <c r="G1611" s="1195"/>
      <c r="H1611" s="1195"/>
      <c r="I1611" s="1195"/>
      <c r="J1611" s="1196"/>
    </row>
    <row r="1612" spans="1:10">
      <c r="A1612" s="1181" t="s">
        <v>902</v>
      </c>
      <c r="B1612" s="1182"/>
      <c r="C1612" s="1203" t="str">
        <f ca="1">IF(INDIRECT("'Sales Order Form 3'!$K$71")="","",INDIRECT("'Sales Order Form 3'!$K$71"))</f>
        <v>Online</v>
      </c>
      <c r="D1612" s="1182"/>
      <c r="E1612" s="1182"/>
      <c r="F1612" s="1182"/>
      <c r="G1612" s="1183"/>
      <c r="H1612" s="1184"/>
      <c r="I1612" s="1185"/>
      <c r="J1612" s="1186"/>
    </row>
    <row r="1613" spans="1:10">
      <c r="A1613" s="1181" t="s">
        <v>62</v>
      </c>
      <c r="B1613" s="1182"/>
      <c r="C1613" s="1182"/>
      <c r="D1613" s="1182"/>
      <c r="E1613" s="1182"/>
      <c r="F1613" s="1182"/>
      <c r="G1613" s="1183"/>
      <c r="H1613" s="1184"/>
      <c r="I1613" s="1185"/>
      <c r="J1613" s="1186"/>
    </row>
    <row r="1614" spans="1:10">
      <c r="A1614" s="1181" t="s">
        <v>95</v>
      </c>
      <c r="B1614" s="1182"/>
      <c r="C1614" s="1182"/>
      <c r="D1614" s="1182"/>
      <c r="E1614" s="1182"/>
      <c r="F1614" s="1182"/>
      <c r="G1614" s="1183"/>
      <c r="H1614" s="1184"/>
      <c r="I1614" s="1185"/>
      <c r="J1614" s="1186"/>
    </row>
    <row r="1615" spans="1:10">
      <c r="A1615" s="1181" t="s">
        <v>64</v>
      </c>
      <c r="B1615" s="1182"/>
      <c r="C1615" s="1182"/>
      <c r="D1615" s="1182"/>
      <c r="E1615" s="1182"/>
      <c r="F1615" s="1182"/>
      <c r="G1615" s="1183"/>
      <c r="H1615" s="1184"/>
      <c r="I1615" s="1185"/>
      <c r="J1615" s="1186"/>
    </row>
    <row r="1616" spans="1:10" ht="15.75">
      <c r="A1616" s="1160" t="s">
        <v>1060</v>
      </c>
      <c r="B1616" s="1161"/>
      <c r="C1616" s="1161"/>
      <c r="D1616" s="1161"/>
      <c r="E1616" s="1161"/>
      <c r="F1616" s="1161"/>
      <c r="G1616" s="1161"/>
      <c r="H1616" s="1161"/>
      <c r="I1616" s="1161"/>
      <c r="J1616" s="1162"/>
    </row>
    <row r="1617" spans="1:10" ht="15.75">
      <c r="A1617" s="1081" t="s">
        <v>1311</v>
      </c>
      <c r="B1617" s="1082"/>
      <c r="C1617" s="1082"/>
      <c r="D1617" s="1082"/>
      <c r="E1617" s="1082"/>
      <c r="F1617" s="1082"/>
      <c r="G1617" s="1082"/>
      <c r="H1617" s="1082"/>
      <c r="I1617" s="1082"/>
      <c r="J1617" s="1083"/>
    </row>
    <row r="1618" spans="1:10">
      <c r="A1618" s="1084" t="s">
        <v>683</v>
      </c>
      <c r="B1618" s="1085"/>
      <c r="C1618" s="1088"/>
      <c r="D1618" s="1088"/>
      <c r="E1618" s="1088"/>
      <c r="F1618" s="1085" t="s">
        <v>91</v>
      </c>
      <c r="G1618" s="1085"/>
      <c r="H1618" s="1086"/>
      <c r="I1618" s="1086"/>
      <c r="J1618" s="1163"/>
    </row>
    <row r="1619" spans="1:10">
      <c r="A1619" s="1084" t="s">
        <v>89</v>
      </c>
      <c r="B1619" s="1085"/>
      <c r="C1619" s="1088"/>
      <c r="D1619" s="1088"/>
      <c r="E1619" s="1088"/>
      <c r="F1619" s="1085" t="s">
        <v>92</v>
      </c>
      <c r="G1619" s="1085"/>
      <c r="H1619" s="1086"/>
      <c r="I1619" s="1086"/>
      <c r="J1619" s="1163"/>
    </row>
    <row r="1620" spans="1:10">
      <c r="A1620" s="1084" t="s">
        <v>90</v>
      </c>
      <c r="B1620" s="1085"/>
      <c r="C1620" s="1090"/>
      <c r="D1620" s="1090"/>
      <c r="E1620" s="1090"/>
      <c r="F1620" s="1085" t="s">
        <v>93</v>
      </c>
      <c r="G1620" s="1085"/>
      <c r="H1620" s="1086"/>
      <c r="I1620" s="1086"/>
      <c r="J1620" s="1163"/>
    </row>
    <row r="1621" spans="1:10">
      <c r="A1621" s="1084" t="s">
        <v>1302</v>
      </c>
      <c r="B1621" s="1085"/>
      <c r="C1621" s="1090"/>
      <c r="D1621" s="1090"/>
      <c r="E1621" s="1090"/>
      <c r="F1621" s="1085" t="s">
        <v>15</v>
      </c>
      <c r="G1621" s="1085"/>
      <c r="H1621" s="1180"/>
      <c r="I1621" s="1086"/>
      <c r="J1621" s="1163"/>
    </row>
    <row r="1622" spans="1:10">
      <c r="A1622" s="1084" t="s">
        <v>1303</v>
      </c>
      <c r="B1622" s="1085"/>
      <c r="C1622" s="1090"/>
      <c r="D1622" s="1090"/>
      <c r="E1622" s="1090"/>
      <c r="F1622" s="1085" t="s">
        <v>715</v>
      </c>
      <c r="G1622" s="1085"/>
      <c r="H1622" s="1158"/>
      <c r="I1622" s="1158"/>
      <c r="J1622" s="1159"/>
    </row>
    <row r="1623" spans="1:10">
      <c r="A1623" s="1084" t="s">
        <v>11</v>
      </c>
      <c r="B1623" s="1085"/>
      <c r="C1623" s="1090"/>
      <c r="D1623" s="1090"/>
      <c r="E1623" s="1090"/>
      <c r="F1623" s="1171" t="s">
        <v>1324</v>
      </c>
      <c r="G1623" s="1171"/>
      <c r="H1623" s="1172"/>
      <c r="I1623" s="1173"/>
      <c r="J1623" s="1174"/>
    </row>
    <row r="1624" spans="1:10">
      <c r="A1624" s="1084" t="s">
        <v>13</v>
      </c>
      <c r="B1624" s="1085"/>
      <c r="C1624" s="1090"/>
      <c r="D1624" s="1090"/>
      <c r="E1624" s="1090"/>
      <c r="F1624" s="1171"/>
      <c r="G1624" s="1171"/>
      <c r="H1624" s="1175"/>
      <c r="I1624" s="1164"/>
      <c r="J1624" s="1165"/>
    </row>
    <row r="1625" spans="1:10">
      <c r="A1625" s="1084" t="s">
        <v>14</v>
      </c>
      <c r="B1625" s="1085"/>
      <c r="C1625" s="1097"/>
      <c r="D1625" s="1097"/>
      <c r="E1625" s="1097"/>
      <c r="F1625" s="1168"/>
      <c r="G1625" s="1168"/>
      <c r="H1625" s="1169"/>
      <c r="I1625" s="1088"/>
      <c r="J1625" s="1089"/>
    </row>
    <row r="1626" spans="1:10">
      <c r="A1626" s="568"/>
      <c r="B1626" s="569"/>
      <c r="C1626" s="569"/>
      <c r="D1626" s="569"/>
      <c r="E1626" s="569"/>
      <c r="F1626" s="569"/>
      <c r="G1626" s="569"/>
      <c r="H1626" s="569"/>
      <c r="I1626" s="569"/>
      <c r="J1626" s="570"/>
    </row>
    <row r="1627" spans="1:10" ht="15.75">
      <c r="A1627" s="1081" t="s">
        <v>1312</v>
      </c>
      <c r="B1627" s="1082"/>
      <c r="C1627" s="1082"/>
      <c r="D1627" s="1082"/>
      <c r="E1627" s="1082"/>
      <c r="F1627" s="1082"/>
      <c r="G1627" s="1082"/>
      <c r="H1627" s="1082"/>
      <c r="I1627" s="1082"/>
      <c r="J1627" s="1083"/>
    </row>
    <row r="1628" spans="1:10">
      <c r="A1628" s="1084" t="s">
        <v>1313</v>
      </c>
      <c r="B1628" s="1085"/>
      <c r="C1628" s="1170"/>
      <c r="D1628" s="1088"/>
      <c r="E1628" s="1088"/>
      <c r="F1628" s="1085" t="s">
        <v>1314</v>
      </c>
      <c r="G1628" s="1085"/>
      <c r="H1628" s="1088"/>
      <c r="I1628" s="1088"/>
      <c r="J1628" s="1089"/>
    </row>
    <row r="1629" spans="1:10">
      <c r="A1629" s="1084"/>
      <c r="B1629" s="1085"/>
      <c r="C1629" s="1164" t="s">
        <v>108</v>
      </c>
      <c r="D1629" s="1164"/>
      <c r="E1629" s="1164"/>
      <c r="F1629" s="1164"/>
      <c r="G1629" s="1164"/>
      <c r="H1629" s="1164"/>
      <c r="I1629" s="1164"/>
      <c r="J1629" s="1165"/>
    </row>
    <row r="1630" spans="1:10">
      <c r="A1630" s="1084" t="s">
        <v>1315</v>
      </c>
      <c r="B1630" s="1085"/>
      <c r="C1630" s="1088"/>
      <c r="D1630" s="1088"/>
      <c r="E1630" s="1088"/>
      <c r="F1630" s="1085" t="s">
        <v>14</v>
      </c>
      <c r="G1630" s="1085"/>
      <c r="H1630" s="1166"/>
      <c r="I1630" s="1166"/>
      <c r="J1630" s="1167"/>
    </row>
    <row r="1631" spans="1:10">
      <c r="A1631" s="1084" t="s">
        <v>1302</v>
      </c>
      <c r="B1631" s="1085"/>
      <c r="C1631" s="1088"/>
      <c r="D1631" s="1088"/>
      <c r="E1631" s="1088"/>
      <c r="F1631" s="1085" t="s">
        <v>12</v>
      </c>
      <c r="G1631" s="1085"/>
      <c r="H1631" s="1086"/>
      <c r="I1631" s="1086"/>
      <c r="J1631" s="1163"/>
    </row>
    <row r="1632" spans="1:10">
      <c r="A1632" s="1084" t="s">
        <v>1303</v>
      </c>
      <c r="B1632" s="1085"/>
      <c r="C1632" s="1088"/>
      <c r="D1632" s="1088"/>
      <c r="E1632" s="1088"/>
      <c r="F1632" s="1085" t="s">
        <v>1019</v>
      </c>
      <c r="G1632" s="1085"/>
      <c r="H1632" s="1086"/>
      <c r="I1632" s="1086"/>
      <c r="J1632" s="1163"/>
    </row>
    <row r="1633" spans="1:10">
      <c r="A1633" s="1084" t="s">
        <v>11</v>
      </c>
      <c r="B1633" s="1085"/>
      <c r="C1633" s="1088"/>
      <c r="D1633" s="1088"/>
      <c r="E1633" s="1088"/>
      <c r="F1633" s="1085" t="s">
        <v>15</v>
      </c>
      <c r="G1633" s="1085"/>
      <c r="H1633" s="1180"/>
      <c r="I1633" s="1086"/>
      <c r="J1633" s="1163"/>
    </row>
    <row r="1634" spans="1:10">
      <c r="A1634" s="1084" t="s">
        <v>13</v>
      </c>
      <c r="B1634" s="1085"/>
      <c r="C1634" s="1088"/>
      <c r="D1634" s="1088"/>
      <c r="E1634" s="1088"/>
      <c r="F1634" s="569"/>
      <c r="G1634" s="569"/>
      <c r="H1634" s="569"/>
      <c r="I1634" s="569"/>
      <c r="J1634" s="570"/>
    </row>
    <row r="1635" spans="1:10">
      <c r="A1635" s="568"/>
      <c r="B1635" s="569"/>
      <c r="C1635" s="569"/>
      <c r="D1635" s="569"/>
      <c r="E1635" s="569"/>
      <c r="F1635" s="569"/>
      <c r="G1635" s="569"/>
      <c r="H1635" s="569"/>
      <c r="I1635" s="569"/>
      <c r="J1635" s="570"/>
    </row>
    <row r="1636" spans="1:10" ht="15.75">
      <c r="A1636" s="1081" t="s">
        <v>1330</v>
      </c>
      <c r="B1636" s="1082"/>
      <c r="C1636" s="1082"/>
      <c r="D1636" s="1082"/>
      <c r="E1636" s="1082"/>
      <c r="F1636" s="1082"/>
      <c r="G1636" s="1082"/>
      <c r="H1636" s="1082"/>
      <c r="I1636" s="1082"/>
      <c r="J1636" s="1083"/>
    </row>
    <row r="1637" spans="1:10" ht="29.25" customHeight="1">
      <c r="A1637" s="1176" t="s">
        <v>34</v>
      </c>
      <c r="B1637" s="1177"/>
      <c r="C1637" s="1177"/>
      <c r="D1637" s="1177"/>
      <c r="E1637" s="1178"/>
      <c r="F1637" s="574" t="s">
        <v>35</v>
      </c>
      <c r="G1637" s="575" t="s">
        <v>1316</v>
      </c>
      <c r="H1637" s="575" t="s">
        <v>1317</v>
      </c>
      <c r="I1637" s="576" t="s">
        <v>1318</v>
      </c>
      <c r="J1637" s="576" t="s">
        <v>904</v>
      </c>
    </row>
    <row r="1638" spans="1:10">
      <c r="A1638" s="1179"/>
      <c r="B1638" s="1126"/>
      <c r="C1638" s="1126"/>
      <c r="D1638" s="1126"/>
      <c r="E1638" s="1127"/>
      <c r="F1638" s="577"/>
      <c r="G1638" s="578"/>
      <c r="H1638" s="578"/>
      <c r="I1638" s="578"/>
      <c r="J1638" s="578"/>
    </row>
    <row r="1639" spans="1:10">
      <c r="A1639" s="1179"/>
      <c r="B1639" s="1126"/>
      <c r="C1639" s="1126"/>
      <c r="D1639" s="1126"/>
      <c r="E1639" s="1127"/>
      <c r="F1639" s="577"/>
      <c r="G1639" s="578"/>
      <c r="H1639" s="578"/>
      <c r="I1639" s="578"/>
      <c r="J1639" s="578"/>
    </row>
    <row r="1640" spans="1:10">
      <c r="A1640" s="1179"/>
      <c r="B1640" s="1126"/>
      <c r="C1640" s="1126"/>
      <c r="D1640" s="1126"/>
      <c r="E1640" s="1127"/>
      <c r="F1640" s="577"/>
      <c r="G1640" s="578"/>
      <c r="H1640" s="578"/>
      <c r="I1640" s="578"/>
      <c r="J1640" s="578"/>
    </row>
    <row r="1641" spans="1:10">
      <c r="A1641" s="1179"/>
      <c r="B1641" s="1126"/>
      <c r="C1641" s="1126"/>
      <c r="D1641" s="1126"/>
      <c r="E1641" s="1127"/>
      <c r="F1641" s="577"/>
      <c r="G1641" s="578"/>
      <c r="H1641" s="578"/>
      <c r="I1641" s="578"/>
      <c r="J1641" s="578"/>
    </row>
    <row r="1642" spans="1:10">
      <c r="A1642" s="1179"/>
      <c r="B1642" s="1126"/>
      <c r="C1642" s="1126"/>
      <c r="D1642" s="1126"/>
      <c r="E1642" s="1127"/>
      <c r="F1642" s="577"/>
      <c r="G1642" s="578"/>
      <c r="H1642" s="578"/>
      <c r="I1642" s="578"/>
      <c r="J1642" s="578"/>
    </row>
    <row r="1643" spans="1:10">
      <c r="A1643" s="1179"/>
      <c r="B1643" s="1126"/>
      <c r="C1643" s="1126"/>
      <c r="D1643" s="1126"/>
      <c r="E1643" s="1127"/>
      <c r="F1643" s="577"/>
      <c r="G1643" s="578"/>
      <c r="H1643" s="578"/>
      <c r="I1643" s="578"/>
      <c r="J1643" s="578"/>
    </row>
    <row r="1644" spans="1:10">
      <c r="A1644" s="1179"/>
      <c r="B1644" s="1126"/>
      <c r="C1644" s="1126"/>
      <c r="D1644" s="1126"/>
      <c r="E1644" s="1127"/>
      <c r="F1644" s="577"/>
      <c r="G1644" s="578"/>
      <c r="H1644" s="578"/>
      <c r="I1644" s="578"/>
      <c r="J1644" s="578"/>
    </row>
    <row r="1645" spans="1:10">
      <c r="A1645" s="1179"/>
      <c r="B1645" s="1126"/>
      <c r="C1645" s="1126"/>
      <c r="D1645" s="1126"/>
      <c r="E1645" s="1127"/>
      <c r="F1645" s="577"/>
      <c r="G1645" s="578"/>
      <c r="H1645" s="578"/>
      <c r="I1645" s="578"/>
      <c r="J1645" s="578"/>
    </row>
    <row r="1646" spans="1:10">
      <c r="A1646" s="1179"/>
      <c r="B1646" s="1126"/>
      <c r="C1646" s="1126"/>
      <c r="D1646" s="1126"/>
      <c r="E1646" s="1127"/>
      <c r="F1646" s="577"/>
      <c r="G1646" s="578"/>
      <c r="H1646" s="578"/>
      <c r="I1646" s="578"/>
      <c r="J1646" s="578"/>
    </row>
    <row r="1647" spans="1:10">
      <c r="A1647" s="1179"/>
      <c r="B1647" s="1126"/>
      <c r="C1647" s="1126"/>
      <c r="D1647" s="1126"/>
      <c r="E1647" s="1127"/>
      <c r="F1647" s="577"/>
      <c r="G1647" s="578"/>
      <c r="H1647" s="578"/>
      <c r="I1647" s="578"/>
      <c r="J1647" s="578"/>
    </row>
    <row r="1648" spans="1:10">
      <c r="A1648" s="1179"/>
      <c r="B1648" s="1126"/>
      <c r="C1648" s="1126"/>
      <c r="D1648" s="1126"/>
      <c r="E1648" s="1127"/>
      <c r="F1648" s="577"/>
      <c r="G1648" s="578"/>
      <c r="H1648" s="578"/>
      <c r="I1648" s="578"/>
      <c r="J1648" s="578"/>
    </row>
    <row r="1649" spans="1:10">
      <c r="A1649" s="1179"/>
      <c r="B1649" s="1126"/>
      <c r="C1649" s="1126"/>
      <c r="D1649" s="1126"/>
      <c r="E1649" s="1127"/>
      <c r="F1649" s="577"/>
      <c r="G1649" s="578"/>
      <c r="H1649" s="578"/>
      <c r="I1649" s="578"/>
      <c r="J1649" s="578"/>
    </row>
    <row r="1650" spans="1:10">
      <c r="A1650" s="1179"/>
      <c r="B1650" s="1126"/>
      <c r="C1650" s="1126"/>
      <c r="D1650" s="1126"/>
      <c r="E1650" s="1127"/>
      <c r="F1650" s="577"/>
      <c r="G1650" s="578"/>
      <c r="H1650" s="578"/>
      <c r="I1650" s="578"/>
      <c r="J1650" s="578"/>
    </row>
    <row r="1651" spans="1:10">
      <c r="A1651" s="1179"/>
      <c r="B1651" s="1126"/>
      <c r="C1651" s="1126"/>
      <c r="D1651" s="1126"/>
      <c r="E1651" s="1127"/>
      <c r="F1651" s="577"/>
      <c r="G1651" s="578"/>
      <c r="H1651" s="578"/>
      <c r="I1651" s="578"/>
      <c r="J1651" s="578"/>
    </row>
    <row r="1652" spans="1:10">
      <c r="A1652" s="1179"/>
      <c r="B1652" s="1126"/>
      <c r="C1652" s="1126"/>
      <c r="D1652" s="1126"/>
      <c r="E1652" s="1127"/>
      <c r="F1652" s="577"/>
      <c r="G1652" s="578"/>
      <c r="H1652" s="578"/>
      <c r="I1652" s="578"/>
      <c r="J1652" s="578"/>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ht="15.75">
      <c r="A1662" s="1081" t="s">
        <v>1331</v>
      </c>
      <c r="B1662" s="1082"/>
      <c r="C1662" s="1082"/>
      <c r="D1662" s="1082"/>
      <c r="E1662" s="1082"/>
      <c r="F1662" s="1082"/>
      <c r="G1662" s="1082"/>
      <c r="H1662" s="1082"/>
      <c r="I1662" s="1082"/>
      <c r="J1662" s="1083"/>
    </row>
    <row r="1663" spans="1:10" ht="28.5" customHeight="1">
      <c r="A1663" s="1176" t="s">
        <v>1332</v>
      </c>
      <c r="B1663" s="1177"/>
      <c r="C1663" s="1177"/>
      <c r="D1663" s="1177"/>
      <c r="E1663" s="1178"/>
      <c r="F1663" s="574" t="s">
        <v>35</v>
      </c>
      <c r="G1663" s="575" t="s">
        <v>1316</v>
      </c>
      <c r="H1663" s="575" t="s">
        <v>1317</v>
      </c>
      <c r="I1663" s="576" t="s">
        <v>1318</v>
      </c>
      <c r="J1663" s="576" t="s">
        <v>904</v>
      </c>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c r="A1677" s="1179"/>
      <c r="B1677" s="1126"/>
      <c r="C1677" s="1126"/>
      <c r="D1677" s="1126"/>
      <c r="E1677" s="1127"/>
      <c r="F1677" s="577"/>
      <c r="G1677" s="578"/>
      <c r="H1677" s="578"/>
      <c r="I1677" s="578"/>
      <c r="J1677" s="578"/>
    </row>
    <row r="1678" spans="1:10">
      <c r="A1678" s="1179"/>
      <c r="B1678" s="1126"/>
      <c r="C1678" s="1126"/>
      <c r="D1678" s="1126"/>
      <c r="E1678" s="1127"/>
      <c r="F1678" s="577"/>
      <c r="G1678" s="578"/>
      <c r="H1678" s="578"/>
      <c r="I1678" s="578"/>
      <c r="J1678" s="578"/>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ht="15.75">
      <c r="A1688" s="1193" t="s">
        <v>1319</v>
      </c>
      <c r="B1688" s="1193"/>
      <c r="C1688" s="1193"/>
      <c r="D1688" s="1193"/>
      <c r="E1688" s="1193"/>
      <c r="F1688" s="1193"/>
      <c r="G1688" s="1193"/>
      <c r="H1688" s="1193"/>
      <c r="I1688" s="1193"/>
      <c r="J1688" s="1193"/>
    </row>
    <row r="1689" spans="1:10">
      <c r="A1689" s="1194" t="s">
        <v>25</v>
      </c>
      <c r="B1689" s="1195"/>
      <c r="C1689" s="1195"/>
      <c r="D1689" s="1195"/>
      <c r="E1689" s="1195"/>
      <c r="F1689" s="1195"/>
      <c r="G1689" s="1195"/>
      <c r="H1689" s="1195"/>
      <c r="I1689" s="1195"/>
      <c r="J1689" s="1196"/>
    </row>
    <row r="1690" spans="1:10">
      <c r="A1690" s="1181" t="s">
        <v>1320</v>
      </c>
      <c r="B1690" s="1182"/>
      <c r="C1690" s="1182"/>
      <c r="D1690" s="1182"/>
      <c r="E1690" s="1182"/>
      <c r="F1690" s="1182"/>
      <c r="G1690" s="1183"/>
      <c r="H1690" s="1184"/>
      <c r="I1690" s="1185"/>
      <c r="J1690" s="1186"/>
    </row>
    <row r="1691" spans="1:10">
      <c r="A1691" s="1181" t="s">
        <v>30</v>
      </c>
      <c r="B1691" s="1182"/>
      <c r="C1691" s="1182"/>
      <c r="D1691" s="1182"/>
      <c r="E1691" s="1182"/>
      <c r="F1691" s="1182"/>
      <c r="G1691" s="1183"/>
      <c r="H1691" s="1204"/>
      <c r="I1691" s="1185"/>
      <c r="J1691" s="1186"/>
    </row>
    <row r="1692" spans="1:10">
      <c r="A1692" s="1181" t="s">
        <v>1373</v>
      </c>
      <c r="B1692" s="1182"/>
      <c r="C1692" s="1182"/>
      <c r="D1692" s="1182"/>
      <c r="E1692" s="1182"/>
      <c r="F1692" s="1182"/>
      <c r="G1692" s="1183"/>
      <c r="H1692" s="1187"/>
      <c r="I1692" s="1188"/>
      <c r="J1692" s="1189"/>
    </row>
    <row r="1693" spans="1:10">
      <c r="A1693" s="1181" t="s">
        <v>1374</v>
      </c>
      <c r="B1693" s="1182"/>
      <c r="C1693" s="1182"/>
      <c r="D1693" s="1182"/>
      <c r="E1693" s="1182"/>
      <c r="F1693" s="1182"/>
      <c r="G1693" s="1183"/>
      <c r="H1693" s="1190"/>
      <c r="I1693" s="1191"/>
      <c r="J1693" s="1192"/>
    </row>
    <row r="1694" spans="1:10">
      <c r="A1694" s="1197"/>
      <c r="B1694" s="1136"/>
      <c r="C1694" s="1136"/>
      <c r="D1694" s="1136"/>
      <c r="E1694" s="1136"/>
      <c r="F1694" s="1136"/>
      <c r="G1694" s="1136"/>
      <c r="H1694" s="1136"/>
      <c r="I1694" s="1136"/>
      <c r="J1694" s="1137"/>
    </row>
    <row r="1695" spans="1:10">
      <c r="A1695" s="1198"/>
      <c r="B1695" s="1138"/>
      <c r="C1695" s="1138"/>
      <c r="D1695" s="1138"/>
      <c r="E1695" s="1138"/>
      <c r="F1695" s="1138"/>
      <c r="G1695" s="1138"/>
      <c r="H1695" s="1138"/>
      <c r="I1695" s="1138"/>
      <c r="J1695" s="1139"/>
    </row>
    <row r="1696" spans="1:10">
      <c r="A1696" s="1198"/>
      <c r="B1696" s="1138"/>
      <c r="C1696" s="1138"/>
      <c r="D1696" s="1138"/>
      <c r="E1696" s="1138"/>
      <c r="F1696" s="1138"/>
      <c r="G1696" s="1138"/>
      <c r="H1696" s="1138"/>
      <c r="I1696" s="1138"/>
      <c r="J1696" s="1139"/>
    </row>
    <row r="1697" spans="1:10">
      <c r="A1697" s="1199"/>
      <c r="B1697" s="1200"/>
      <c r="C1697" s="1200"/>
      <c r="D1697" s="1200"/>
      <c r="E1697" s="1200"/>
      <c r="F1697" s="1200"/>
      <c r="G1697" s="1200"/>
      <c r="H1697" s="1200"/>
      <c r="I1697" s="1200"/>
      <c r="J1697" s="1201"/>
    </row>
    <row r="1698" spans="1:10">
      <c r="A1698" s="1181" t="s">
        <v>65</v>
      </c>
      <c r="B1698" s="1182"/>
      <c r="C1698" s="1182"/>
      <c r="D1698" s="1182"/>
      <c r="E1698" s="1182"/>
      <c r="F1698" s="1182"/>
      <c r="G1698" s="1183"/>
      <c r="H1698" s="1184"/>
      <c r="I1698" s="1185"/>
      <c r="J1698" s="1186"/>
    </row>
    <row r="1699" spans="1:10" ht="26.25" customHeight="1">
      <c r="A1699" s="1202" t="s">
        <v>1957</v>
      </c>
      <c r="B1699" s="1202"/>
      <c r="C1699" s="1202"/>
      <c r="D1699" s="1202"/>
      <c r="E1699" s="1202"/>
      <c r="F1699" s="1202"/>
      <c r="G1699" s="1202"/>
      <c r="H1699" s="1202"/>
      <c r="I1699" s="1202"/>
      <c r="J1699" s="1202"/>
    </row>
    <row r="1700" spans="1:10">
      <c r="A1700" s="1194" t="s">
        <v>1321</v>
      </c>
      <c r="B1700" s="1195"/>
      <c r="C1700" s="1195"/>
      <c r="D1700" s="1195"/>
      <c r="E1700" s="1195"/>
      <c r="F1700" s="1195"/>
      <c r="G1700" s="1195"/>
      <c r="H1700" s="1195"/>
      <c r="I1700" s="1195"/>
      <c r="J1700" s="1196"/>
    </row>
    <row r="1701" spans="1:10">
      <c r="A1701" s="1181" t="s">
        <v>902</v>
      </c>
      <c r="B1701" s="1182"/>
      <c r="C1701" s="1203" t="str">
        <f ca="1">IF(INDIRECT("'Sales Order Form 3'!$K$71")="","",INDIRECT("'Sales Order Form 3'!$K$71"))</f>
        <v>Online</v>
      </c>
      <c r="D1701" s="1182"/>
      <c r="E1701" s="1182"/>
      <c r="F1701" s="1182"/>
      <c r="G1701" s="1183"/>
      <c r="H1701" s="1184"/>
      <c r="I1701" s="1185"/>
      <c r="J1701" s="1186"/>
    </row>
    <row r="1702" spans="1:10">
      <c r="A1702" s="1181" t="s">
        <v>62</v>
      </c>
      <c r="B1702" s="1182"/>
      <c r="C1702" s="1182"/>
      <c r="D1702" s="1182"/>
      <c r="E1702" s="1182"/>
      <c r="F1702" s="1182"/>
      <c r="G1702" s="1183"/>
      <c r="H1702" s="1184"/>
      <c r="I1702" s="1185"/>
      <c r="J1702" s="1186"/>
    </row>
    <row r="1703" spans="1:10">
      <c r="A1703" s="1181" t="s">
        <v>95</v>
      </c>
      <c r="B1703" s="1182"/>
      <c r="C1703" s="1182"/>
      <c r="D1703" s="1182"/>
      <c r="E1703" s="1182"/>
      <c r="F1703" s="1182"/>
      <c r="G1703" s="1183"/>
      <c r="H1703" s="1184"/>
      <c r="I1703" s="1185"/>
      <c r="J1703" s="1186"/>
    </row>
    <row r="1704" spans="1:10">
      <c r="A1704" s="1181" t="s">
        <v>64</v>
      </c>
      <c r="B1704" s="1182"/>
      <c r="C1704" s="1182"/>
      <c r="D1704" s="1182"/>
      <c r="E1704" s="1182"/>
      <c r="F1704" s="1182"/>
      <c r="G1704" s="1183"/>
      <c r="H1704" s="1184"/>
      <c r="I1704" s="1185"/>
      <c r="J1704" s="1186"/>
    </row>
    <row r="1705" spans="1:10" ht="15.75">
      <c r="A1705" s="1160" t="s">
        <v>1060</v>
      </c>
      <c r="B1705" s="1161"/>
      <c r="C1705" s="1161"/>
      <c r="D1705" s="1161"/>
      <c r="E1705" s="1161"/>
      <c r="F1705" s="1161"/>
      <c r="G1705" s="1161"/>
      <c r="H1705" s="1161"/>
      <c r="I1705" s="1161"/>
      <c r="J1705" s="1162"/>
    </row>
    <row r="1706" spans="1:10" ht="15.75">
      <c r="A1706" s="1081" t="s">
        <v>1311</v>
      </c>
      <c r="B1706" s="1082"/>
      <c r="C1706" s="1082"/>
      <c r="D1706" s="1082"/>
      <c r="E1706" s="1082"/>
      <c r="F1706" s="1082"/>
      <c r="G1706" s="1082"/>
      <c r="H1706" s="1082"/>
      <c r="I1706" s="1082"/>
      <c r="J1706" s="1083"/>
    </row>
    <row r="1707" spans="1:10">
      <c r="A1707" s="1084" t="s">
        <v>683</v>
      </c>
      <c r="B1707" s="1085"/>
      <c r="C1707" s="1088"/>
      <c r="D1707" s="1088"/>
      <c r="E1707" s="1088"/>
      <c r="F1707" s="1085" t="s">
        <v>91</v>
      </c>
      <c r="G1707" s="1085"/>
      <c r="H1707" s="1086"/>
      <c r="I1707" s="1086"/>
      <c r="J1707" s="1163"/>
    </row>
    <row r="1708" spans="1:10">
      <c r="A1708" s="1084" t="s">
        <v>89</v>
      </c>
      <c r="B1708" s="1085"/>
      <c r="C1708" s="1088"/>
      <c r="D1708" s="1088"/>
      <c r="E1708" s="1088"/>
      <c r="F1708" s="1085" t="s">
        <v>92</v>
      </c>
      <c r="G1708" s="1085"/>
      <c r="H1708" s="1086"/>
      <c r="I1708" s="1086"/>
      <c r="J1708" s="1163"/>
    </row>
    <row r="1709" spans="1:10">
      <c r="A1709" s="1084" t="s">
        <v>90</v>
      </c>
      <c r="B1709" s="1085"/>
      <c r="C1709" s="1090"/>
      <c r="D1709" s="1090"/>
      <c r="E1709" s="1090"/>
      <c r="F1709" s="1085" t="s">
        <v>93</v>
      </c>
      <c r="G1709" s="1085"/>
      <c r="H1709" s="1086"/>
      <c r="I1709" s="1086"/>
      <c r="J1709" s="1163"/>
    </row>
    <row r="1710" spans="1:10">
      <c r="A1710" s="1084" t="s">
        <v>1302</v>
      </c>
      <c r="B1710" s="1085"/>
      <c r="C1710" s="1090"/>
      <c r="D1710" s="1090"/>
      <c r="E1710" s="1090"/>
      <c r="F1710" s="1085" t="s">
        <v>15</v>
      </c>
      <c r="G1710" s="1085"/>
      <c r="H1710" s="1180"/>
      <c r="I1710" s="1086"/>
      <c r="J1710" s="1163"/>
    </row>
    <row r="1711" spans="1:10">
      <c r="A1711" s="1084" t="s">
        <v>1303</v>
      </c>
      <c r="B1711" s="1085"/>
      <c r="C1711" s="1090"/>
      <c r="D1711" s="1090"/>
      <c r="E1711" s="1090"/>
      <c r="F1711" s="1085" t="s">
        <v>715</v>
      </c>
      <c r="G1711" s="1085"/>
      <c r="H1711" s="1158"/>
      <c r="I1711" s="1158"/>
      <c r="J1711" s="1159"/>
    </row>
    <row r="1712" spans="1:10">
      <c r="A1712" s="1084" t="s">
        <v>11</v>
      </c>
      <c r="B1712" s="1085"/>
      <c r="C1712" s="1090"/>
      <c r="D1712" s="1090"/>
      <c r="E1712" s="1090"/>
      <c r="F1712" s="1171" t="s">
        <v>1324</v>
      </c>
      <c r="G1712" s="1171"/>
      <c r="H1712" s="1172"/>
      <c r="I1712" s="1173"/>
      <c r="J1712" s="1174"/>
    </row>
    <row r="1713" spans="1:10">
      <c r="A1713" s="1084" t="s">
        <v>13</v>
      </c>
      <c r="B1713" s="1085"/>
      <c r="C1713" s="1090"/>
      <c r="D1713" s="1090"/>
      <c r="E1713" s="1090"/>
      <c r="F1713" s="1171"/>
      <c r="G1713" s="1171"/>
      <c r="H1713" s="1175"/>
      <c r="I1713" s="1164"/>
      <c r="J1713" s="1165"/>
    </row>
    <row r="1714" spans="1:10">
      <c r="A1714" s="1084" t="s">
        <v>14</v>
      </c>
      <c r="B1714" s="1085"/>
      <c r="C1714" s="1097"/>
      <c r="D1714" s="1097"/>
      <c r="E1714" s="1097"/>
      <c r="F1714" s="1168"/>
      <c r="G1714" s="1168"/>
      <c r="H1714" s="1169"/>
      <c r="I1714" s="1088"/>
      <c r="J1714" s="1089"/>
    </row>
    <row r="1715" spans="1:10">
      <c r="A1715" s="568"/>
      <c r="B1715" s="569"/>
      <c r="C1715" s="569"/>
      <c r="D1715" s="569"/>
      <c r="E1715" s="569"/>
      <c r="F1715" s="569"/>
      <c r="G1715" s="569"/>
      <c r="H1715" s="569"/>
      <c r="I1715" s="569"/>
      <c r="J1715" s="570"/>
    </row>
    <row r="1716" spans="1:10" ht="15.75">
      <c r="A1716" s="1081" t="s">
        <v>1312</v>
      </c>
      <c r="B1716" s="1082"/>
      <c r="C1716" s="1082"/>
      <c r="D1716" s="1082"/>
      <c r="E1716" s="1082"/>
      <c r="F1716" s="1082"/>
      <c r="G1716" s="1082"/>
      <c r="H1716" s="1082"/>
      <c r="I1716" s="1082"/>
      <c r="J1716" s="1083"/>
    </row>
    <row r="1717" spans="1:10">
      <c r="A1717" s="1084" t="s">
        <v>1313</v>
      </c>
      <c r="B1717" s="1085"/>
      <c r="C1717" s="1170"/>
      <c r="D1717" s="1088"/>
      <c r="E1717" s="1088"/>
      <c r="F1717" s="1085" t="s">
        <v>1314</v>
      </c>
      <c r="G1717" s="1085"/>
      <c r="H1717" s="1088"/>
      <c r="I1717" s="1088"/>
      <c r="J1717" s="1089"/>
    </row>
    <row r="1718" spans="1:10">
      <c r="A1718" s="1084"/>
      <c r="B1718" s="1085"/>
      <c r="C1718" s="1164" t="s">
        <v>108</v>
      </c>
      <c r="D1718" s="1164"/>
      <c r="E1718" s="1164"/>
      <c r="F1718" s="1164"/>
      <c r="G1718" s="1164"/>
      <c r="H1718" s="1164"/>
      <c r="I1718" s="1164"/>
      <c r="J1718" s="1165"/>
    </row>
    <row r="1719" spans="1:10">
      <c r="A1719" s="1084" t="s">
        <v>1315</v>
      </c>
      <c r="B1719" s="1085"/>
      <c r="C1719" s="1088"/>
      <c r="D1719" s="1088"/>
      <c r="E1719" s="1088"/>
      <c r="F1719" s="1085" t="s">
        <v>14</v>
      </c>
      <c r="G1719" s="1085"/>
      <c r="H1719" s="1166"/>
      <c r="I1719" s="1166"/>
      <c r="J1719" s="1167"/>
    </row>
    <row r="1720" spans="1:10">
      <c r="A1720" s="1084" t="s">
        <v>1302</v>
      </c>
      <c r="B1720" s="1085"/>
      <c r="C1720" s="1088"/>
      <c r="D1720" s="1088"/>
      <c r="E1720" s="1088"/>
      <c r="F1720" s="1085" t="s">
        <v>12</v>
      </c>
      <c r="G1720" s="1085"/>
      <c r="H1720" s="1086"/>
      <c r="I1720" s="1086"/>
      <c r="J1720" s="1163"/>
    </row>
    <row r="1721" spans="1:10">
      <c r="A1721" s="1084" t="s">
        <v>1303</v>
      </c>
      <c r="B1721" s="1085"/>
      <c r="C1721" s="1088"/>
      <c r="D1721" s="1088"/>
      <c r="E1721" s="1088"/>
      <c r="F1721" s="1085" t="s">
        <v>1019</v>
      </c>
      <c r="G1721" s="1085"/>
      <c r="H1721" s="1086"/>
      <c r="I1721" s="1086"/>
      <c r="J1721" s="1163"/>
    </row>
    <row r="1722" spans="1:10">
      <c r="A1722" s="1084" t="s">
        <v>11</v>
      </c>
      <c r="B1722" s="1085"/>
      <c r="C1722" s="1088"/>
      <c r="D1722" s="1088"/>
      <c r="E1722" s="1088"/>
      <c r="F1722" s="1085" t="s">
        <v>15</v>
      </c>
      <c r="G1722" s="1085"/>
      <c r="H1722" s="1180"/>
      <c r="I1722" s="1086"/>
      <c r="J1722" s="1163"/>
    </row>
    <row r="1723" spans="1:10">
      <c r="A1723" s="1084" t="s">
        <v>13</v>
      </c>
      <c r="B1723" s="1085"/>
      <c r="C1723" s="1088"/>
      <c r="D1723" s="1088"/>
      <c r="E1723" s="1088"/>
      <c r="F1723" s="569"/>
      <c r="G1723" s="569"/>
      <c r="H1723" s="569"/>
      <c r="I1723" s="569"/>
      <c r="J1723" s="570"/>
    </row>
    <row r="1724" spans="1:10">
      <c r="A1724" s="568"/>
      <c r="B1724" s="569"/>
      <c r="C1724" s="569"/>
      <c r="D1724" s="569"/>
      <c r="E1724" s="569"/>
      <c r="F1724" s="569"/>
      <c r="G1724" s="569"/>
      <c r="H1724" s="569"/>
      <c r="I1724" s="569"/>
      <c r="J1724" s="570"/>
    </row>
    <row r="1725" spans="1:10" ht="15.75">
      <c r="A1725" s="1081" t="s">
        <v>1330</v>
      </c>
      <c r="B1725" s="1082"/>
      <c r="C1725" s="1082"/>
      <c r="D1725" s="1082"/>
      <c r="E1725" s="1082"/>
      <c r="F1725" s="1082"/>
      <c r="G1725" s="1082"/>
      <c r="H1725" s="1082"/>
      <c r="I1725" s="1082"/>
      <c r="J1725" s="1083"/>
    </row>
    <row r="1726" spans="1:10" ht="28.5" customHeight="1">
      <c r="A1726" s="1176" t="s">
        <v>34</v>
      </c>
      <c r="B1726" s="1177"/>
      <c r="C1726" s="1177"/>
      <c r="D1726" s="1177"/>
      <c r="E1726" s="1178"/>
      <c r="F1726" s="574" t="s">
        <v>35</v>
      </c>
      <c r="G1726" s="575" t="s">
        <v>1316</v>
      </c>
      <c r="H1726" s="575" t="s">
        <v>1317</v>
      </c>
      <c r="I1726" s="576" t="s">
        <v>1318</v>
      </c>
      <c r="J1726" s="576" t="s">
        <v>904</v>
      </c>
    </row>
    <row r="1727" spans="1:10">
      <c r="A1727" s="1179"/>
      <c r="B1727" s="1126"/>
      <c r="C1727" s="1126"/>
      <c r="D1727" s="1126"/>
      <c r="E1727" s="1127"/>
      <c r="F1727" s="577"/>
      <c r="G1727" s="578"/>
      <c r="H1727" s="578"/>
      <c r="I1727" s="578"/>
      <c r="J1727" s="578"/>
    </row>
    <row r="1728" spans="1:10">
      <c r="A1728" s="1179"/>
      <c r="B1728" s="1126"/>
      <c r="C1728" s="1126"/>
      <c r="D1728" s="1126"/>
      <c r="E1728" s="1127"/>
      <c r="F1728" s="577"/>
      <c r="G1728" s="578"/>
      <c r="H1728" s="578"/>
      <c r="I1728" s="578"/>
      <c r="J1728" s="578"/>
    </row>
    <row r="1729" spans="1:10">
      <c r="A1729" s="1179"/>
      <c r="B1729" s="1126"/>
      <c r="C1729" s="1126"/>
      <c r="D1729" s="1126"/>
      <c r="E1729" s="1127"/>
      <c r="F1729" s="577"/>
      <c r="G1729" s="578"/>
      <c r="H1729" s="578"/>
      <c r="I1729" s="578"/>
      <c r="J1729" s="578"/>
    </row>
    <row r="1730" spans="1:10">
      <c r="A1730" s="1179"/>
      <c r="B1730" s="1126"/>
      <c r="C1730" s="1126"/>
      <c r="D1730" s="1126"/>
      <c r="E1730" s="1127"/>
      <c r="F1730" s="577"/>
      <c r="G1730" s="578"/>
      <c r="H1730" s="578"/>
      <c r="I1730" s="578"/>
      <c r="J1730" s="578"/>
    </row>
    <row r="1731" spans="1:10">
      <c r="A1731" s="1179"/>
      <c r="B1731" s="1126"/>
      <c r="C1731" s="1126"/>
      <c r="D1731" s="1126"/>
      <c r="E1731" s="1127"/>
      <c r="F1731" s="577"/>
      <c r="G1731" s="578"/>
      <c r="H1731" s="578"/>
      <c r="I1731" s="578"/>
      <c r="J1731" s="578"/>
    </row>
    <row r="1732" spans="1:10">
      <c r="A1732" s="1179"/>
      <c r="B1732" s="1126"/>
      <c r="C1732" s="1126"/>
      <c r="D1732" s="1126"/>
      <c r="E1732" s="1127"/>
      <c r="F1732" s="577"/>
      <c r="G1732" s="578"/>
      <c r="H1732" s="578"/>
      <c r="I1732" s="578"/>
      <c r="J1732" s="578"/>
    </row>
    <row r="1733" spans="1:10">
      <c r="A1733" s="1179"/>
      <c r="B1733" s="1126"/>
      <c r="C1733" s="1126"/>
      <c r="D1733" s="1126"/>
      <c r="E1733" s="1127"/>
      <c r="F1733" s="577"/>
      <c r="G1733" s="578"/>
      <c r="H1733" s="578"/>
      <c r="I1733" s="578"/>
      <c r="J1733" s="578"/>
    </row>
    <row r="1734" spans="1:10">
      <c r="A1734" s="1179"/>
      <c r="B1734" s="1126"/>
      <c r="C1734" s="1126"/>
      <c r="D1734" s="1126"/>
      <c r="E1734" s="1127"/>
      <c r="F1734" s="577"/>
      <c r="G1734" s="578"/>
      <c r="H1734" s="578"/>
      <c r="I1734" s="578"/>
      <c r="J1734" s="578"/>
    </row>
    <row r="1735" spans="1:10">
      <c r="A1735" s="1179"/>
      <c r="B1735" s="1126"/>
      <c r="C1735" s="1126"/>
      <c r="D1735" s="1126"/>
      <c r="E1735" s="1127"/>
      <c r="F1735" s="577"/>
      <c r="G1735" s="578"/>
      <c r="H1735" s="578"/>
      <c r="I1735" s="578"/>
      <c r="J1735" s="578"/>
    </row>
    <row r="1736" spans="1:10">
      <c r="A1736" s="1179"/>
      <c r="B1736" s="1126"/>
      <c r="C1736" s="1126"/>
      <c r="D1736" s="1126"/>
      <c r="E1736" s="1127"/>
      <c r="F1736" s="577"/>
      <c r="G1736" s="578"/>
      <c r="H1736" s="578"/>
      <c r="I1736" s="578"/>
      <c r="J1736" s="578"/>
    </row>
    <row r="1737" spans="1:10">
      <c r="A1737" s="1179"/>
      <c r="B1737" s="1126"/>
      <c r="C1737" s="1126"/>
      <c r="D1737" s="1126"/>
      <c r="E1737" s="1127"/>
      <c r="F1737" s="577"/>
      <c r="G1737" s="578"/>
      <c r="H1737" s="578"/>
      <c r="I1737" s="578"/>
      <c r="J1737" s="578"/>
    </row>
    <row r="1738" spans="1:10">
      <c r="A1738" s="1179"/>
      <c r="B1738" s="1126"/>
      <c r="C1738" s="1126"/>
      <c r="D1738" s="1126"/>
      <c r="E1738" s="1127"/>
      <c r="F1738" s="577"/>
      <c r="G1738" s="578"/>
      <c r="H1738" s="578"/>
      <c r="I1738" s="578"/>
      <c r="J1738" s="578"/>
    </row>
    <row r="1739" spans="1:10">
      <c r="A1739" s="1179"/>
      <c r="B1739" s="1126"/>
      <c r="C1739" s="1126"/>
      <c r="D1739" s="1126"/>
      <c r="E1739" s="1127"/>
      <c r="F1739" s="577"/>
      <c r="G1739" s="578"/>
      <c r="H1739" s="578"/>
      <c r="I1739" s="578"/>
      <c r="J1739" s="578"/>
    </row>
    <row r="1740" spans="1:10">
      <c r="A1740" s="1179"/>
      <c r="B1740" s="1126"/>
      <c r="C1740" s="1126"/>
      <c r="D1740" s="1126"/>
      <c r="E1740" s="1127"/>
      <c r="F1740" s="577"/>
      <c r="G1740" s="578"/>
      <c r="H1740" s="578"/>
      <c r="I1740" s="578"/>
      <c r="J1740" s="578"/>
    </row>
    <row r="1741" spans="1:10">
      <c r="A1741" s="1179"/>
      <c r="B1741" s="1126"/>
      <c r="C1741" s="1126"/>
      <c r="D1741" s="1126"/>
      <c r="E1741" s="1127"/>
      <c r="F1741" s="577"/>
      <c r="G1741" s="578"/>
      <c r="H1741" s="578"/>
      <c r="I1741" s="578"/>
      <c r="J1741" s="578"/>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ht="15.75">
      <c r="A1751" s="1081" t="s">
        <v>1331</v>
      </c>
      <c r="B1751" s="1082"/>
      <c r="C1751" s="1082"/>
      <c r="D1751" s="1082"/>
      <c r="E1751" s="1082"/>
      <c r="F1751" s="1082"/>
      <c r="G1751" s="1082"/>
      <c r="H1751" s="1082"/>
      <c r="I1751" s="1082"/>
      <c r="J1751" s="1083"/>
    </row>
    <row r="1752" spans="1:10" ht="30" customHeight="1">
      <c r="A1752" s="1176" t="s">
        <v>1332</v>
      </c>
      <c r="B1752" s="1177"/>
      <c r="C1752" s="1177"/>
      <c r="D1752" s="1177"/>
      <c r="E1752" s="1178"/>
      <c r="F1752" s="574" t="s">
        <v>35</v>
      </c>
      <c r="G1752" s="575" t="s">
        <v>1316</v>
      </c>
      <c r="H1752" s="575" t="s">
        <v>1317</v>
      </c>
      <c r="I1752" s="576" t="s">
        <v>1318</v>
      </c>
      <c r="J1752" s="576" t="s">
        <v>904</v>
      </c>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c r="A1766" s="1179"/>
      <c r="B1766" s="1126"/>
      <c r="C1766" s="1126"/>
      <c r="D1766" s="1126"/>
      <c r="E1766" s="1127"/>
      <c r="F1766" s="577"/>
      <c r="G1766" s="578"/>
      <c r="H1766" s="578"/>
      <c r="I1766" s="578"/>
      <c r="J1766" s="578"/>
    </row>
    <row r="1767" spans="1:10">
      <c r="A1767" s="1179"/>
      <c r="B1767" s="1126"/>
      <c r="C1767" s="1126"/>
      <c r="D1767" s="1126"/>
      <c r="E1767" s="1127"/>
      <c r="F1767" s="577"/>
      <c r="G1767" s="578"/>
      <c r="H1767" s="578"/>
      <c r="I1767" s="578"/>
      <c r="J1767" s="578"/>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ht="15.75">
      <c r="A1777" s="1193" t="s">
        <v>1319</v>
      </c>
      <c r="B1777" s="1193"/>
      <c r="C1777" s="1193"/>
      <c r="D1777" s="1193"/>
      <c r="E1777" s="1193"/>
      <c r="F1777" s="1193"/>
      <c r="G1777" s="1193"/>
      <c r="H1777" s="1193"/>
      <c r="I1777" s="1193"/>
      <c r="J1777" s="1193"/>
    </row>
    <row r="1778" spans="1:10">
      <c r="A1778" s="1194" t="s">
        <v>25</v>
      </c>
      <c r="B1778" s="1195"/>
      <c r="C1778" s="1195"/>
      <c r="D1778" s="1195"/>
      <c r="E1778" s="1195"/>
      <c r="F1778" s="1195"/>
      <c r="G1778" s="1195"/>
      <c r="H1778" s="1195"/>
      <c r="I1778" s="1195"/>
      <c r="J1778" s="1196"/>
    </row>
    <row r="1779" spans="1:10">
      <c r="A1779" s="1181" t="s">
        <v>1320</v>
      </c>
      <c r="B1779" s="1182"/>
      <c r="C1779" s="1182"/>
      <c r="D1779" s="1182"/>
      <c r="E1779" s="1182"/>
      <c r="F1779" s="1182"/>
      <c r="G1779" s="1183"/>
      <c r="H1779" s="1184"/>
      <c r="I1779" s="1185"/>
      <c r="J1779" s="1186"/>
    </row>
    <row r="1780" spans="1:10">
      <c r="A1780" s="1181" t="s">
        <v>30</v>
      </c>
      <c r="B1780" s="1182"/>
      <c r="C1780" s="1182"/>
      <c r="D1780" s="1182"/>
      <c r="E1780" s="1182"/>
      <c r="F1780" s="1182"/>
      <c r="G1780" s="1183"/>
      <c r="H1780" s="1204"/>
      <c r="I1780" s="1185"/>
      <c r="J1780" s="1186"/>
    </row>
    <row r="1781" spans="1:10">
      <c r="A1781" s="1181" t="s">
        <v>1373</v>
      </c>
      <c r="B1781" s="1182"/>
      <c r="C1781" s="1182"/>
      <c r="D1781" s="1182"/>
      <c r="E1781" s="1182"/>
      <c r="F1781" s="1182"/>
      <c r="G1781" s="1183"/>
      <c r="H1781" s="1187"/>
      <c r="I1781" s="1188"/>
      <c r="J1781" s="1189"/>
    </row>
    <row r="1782" spans="1:10">
      <c r="A1782" s="1181" t="s">
        <v>1374</v>
      </c>
      <c r="B1782" s="1182"/>
      <c r="C1782" s="1182"/>
      <c r="D1782" s="1182"/>
      <c r="E1782" s="1182"/>
      <c r="F1782" s="1182"/>
      <c r="G1782" s="1183"/>
      <c r="H1782" s="1190"/>
      <c r="I1782" s="1191"/>
      <c r="J1782" s="1192"/>
    </row>
    <row r="1783" spans="1:10">
      <c r="A1783" s="1197"/>
      <c r="B1783" s="1136"/>
      <c r="C1783" s="1136"/>
      <c r="D1783" s="1136"/>
      <c r="E1783" s="1136"/>
      <c r="F1783" s="1136"/>
      <c r="G1783" s="1136"/>
      <c r="H1783" s="1136"/>
      <c r="I1783" s="1136"/>
      <c r="J1783" s="1137"/>
    </row>
    <row r="1784" spans="1:10">
      <c r="A1784" s="1198"/>
      <c r="B1784" s="1138"/>
      <c r="C1784" s="1138"/>
      <c r="D1784" s="1138"/>
      <c r="E1784" s="1138"/>
      <c r="F1784" s="1138"/>
      <c r="G1784" s="1138"/>
      <c r="H1784" s="1138"/>
      <c r="I1784" s="1138"/>
      <c r="J1784" s="1139"/>
    </row>
    <row r="1785" spans="1:10">
      <c r="A1785" s="1198"/>
      <c r="B1785" s="1138"/>
      <c r="C1785" s="1138"/>
      <c r="D1785" s="1138"/>
      <c r="E1785" s="1138"/>
      <c r="F1785" s="1138"/>
      <c r="G1785" s="1138"/>
      <c r="H1785" s="1138"/>
      <c r="I1785" s="1138"/>
      <c r="J1785" s="1139"/>
    </row>
    <row r="1786" spans="1:10">
      <c r="A1786" s="1199"/>
      <c r="B1786" s="1200"/>
      <c r="C1786" s="1200"/>
      <c r="D1786" s="1200"/>
      <c r="E1786" s="1200"/>
      <c r="F1786" s="1200"/>
      <c r="G1786" s="1200"/>
      <c r="H1786" s="1200"/>
      <c r="I1786" s="1200"/>
      <c r="J1786" s="1201"/>
    </row>
    <row r="1787" spans="1:10">
      <c r="A1787" s="1181" t="s">
        <v>65</v>
      </c>
      <c r="B1787" s="1182"/>
      <c r="C1787" s="1182"/>
      <c r="D1787" s="1182"/>
      <c r="E1787" s="1182"/>
      <c r="F1787" s="1182"/>
      <c r="G1787" s="1183"/>
      <c r="H1787" s="1184"/>
      <c r="I1787" s="1185"/>
      <c r="J1787" s="1186"/>
    </row>
    <row r="1788" spans="1:10" ht="26.25" customHeight="1">
      <c r="A1788" s="1202" t="s">
        <v>1957</v>
      </c>
      <c r="B1788" s="1202"/>
      <c r="C1788" s="1202"/>
      <c r="D1788" s="1202"/>
      <c r="E1788" s="1202"/>
      <c r="F1788" s="1202"/>
      <c r="G1788" s="1202"/>
      <c r="H1788" s="1202"/>
      <c r="I1788" s="1202"/>
      <c r="J1788" s="1202"/>
    </row>
    <row r="1789" spans="1:10">
      <c r="A1789" s="1194" t="s">
        <v>1321</v>
      </c>
      <c r="B1789" s="1195"/>
      <c r="C1789" s="1195"/>
      <c r="D1789" s="1195"/>
      <c r="E1789" s="1195"/>
      <c r="F1789" s="1195"/>
      <c r="G1789" s="1195"/>
      <c r="H1789" s="1195"/>
      <c r="I1789" s="1195"/>
      <c r="J1789" s="1196"/>
    </row>
    <row r="1790" spans="1:10">
      <c r="A1790" s="1181" t="s">
        <v>902</v>
      </c>
      <c r="B1790" s="1182"/>
      <c r="C1790" s="1203" t="str">
        <f ca="1">IF(INDIRECT("'Sales Order Form 3'!$K$71")="","",INDIRECT("'Sales Order Form 3'!$K$71"))</f>
        <v>Online</v>
      </c>
      <c r="D1790" s="1182"/>
      <c r="E1790" s="1182"/>
      <c r="F1790" s="1182"/>
      <c r="G1790" s="1183"/>
      <c r="H1790" s="1184"/>
      <c r="I1790" s="1185"/>
      <c r="J1790" s="1186"/>
    </row>
    <row r="1791" spans="1:10">
      <c r="A1791" s="1181" t="s">
        <v>62</v>
      </c>
      <c r="B1791" s="1182"/>
      <c r="C1791" s="1182"/>
      <c r="D1791" s="1182"/>
      <c r="E1791" s="1182"/>
      <c r="F1791" s="1182"/>
      <c r="G1791" s="1183"/>
      <c r="H1791" s="1184"/>
      <c r="I1791" s="1185"/>
      <c r="J1791" s="1186"/>
    </row>
    <row r="1792" spans="1:10">
      <c r="A1792" s="1181" t="s">
        <v>95</v>
      </c>
      <c r="B1792" s="1182"/>
      <c r="C1792" s="1182"/>
      <c r="D1792" s="1182"/>
      <c r="E1792" s="1182"/>
      <c r="F1792" s="1182"/>
      <c r="G1792" s="1183"/>
      <c r="H1792" s="1184"/>
      <c r="I1792" s="1185"/>
      <c r="J1792" s="1186"/>
    </row>
    <row r="1793" spans="1:10" ht="15.75" customHeight="1">
      <c r="A1793" s="1181" t="s">
        <v>64</v>
      </c>
      <c r="B1793" s="1182"/>
      <c r="C1793" s="1182"/>
      <c r="D1793" s="1182"/>
      <c r="E1793" s="1182"/>
      <c r="F1793" s="1182"/>
      <c r="G1793" s="1183"/>
      <c r="H1793" s="1184"/>
      <c r="I1793" s="1185"/>
      <c r="J1793" s="1186"/>
    </row>
    <row r="1794" spans="1:10" ht="15.75" customHeight="1">
      <c r="A1794" s="1160" t="s">
        <v>1060</v>
      </c>
      <c r="B1794" s="1161"/>
      <c r="C1794" s="1161"/>
      <c r="D1794" s="1161"/>
      <c r="E1794" s="1161"/>
      <c r="F1794" s="1161"/>
      <c r="G1794" s="1161"/>
      <c r="H1794" s="1161"/>
      <c r="I1794" s="1161"/>
      <c r="J1794" s="1162"/>
    </row>
    <row r="1795" spans="1:10" ht="15.75">
      <c r="A1795" s="1081" t="s">
        <v>1311</v>
      </c>
      <c r="B1795" s="1082"/>
      <c r="C1795" s="1082"/>
      <c r="D1795" s="1082"/>
      <c r="E1795" s="1082"/>
      <c r="F1795" s="1082"/>
      <c r="G1795" s="1082"/>
      <c r="H1795" s="1082"/>
      <c r="I1795" s="1082"/>
      <c r="J1795" s="1083"/>
    </row>
    <row r="1796" spans="1:10">
      <c r="A1796" s="1084" t="s">
        <v>683</v>
      </c>
      <c r="B1796" s="1085"/>
      <c r="C1796" s="1088"/>
      <c r="D1796" s="1088"/>
      <c r="E1796" s="1088"/>
      <c r="F1796" s="1085" t="s">
        <v>91</v>
      </c>
      <c r="G1796" s="1085"/>
      <c r="H1796" s="1086"/>
      <c r="I1796" s="1086"/>
      <c r="J1796" s="1163"/>
    </row>
    <row r="1797" spans="1:10">
      <c r="A1797" s="1084" t="s">
        <v>89</v>
      </c>
      <c r="B1797" s="1085"/>
      <c r="C1797" s="1088"/>
      <c r="D1797" s="1088"/>
      <c r="E1797" s="1088"/>
      <c r="F1797" s="1085" t="s">
        <v>92</v>
      </c>
      <c r="G1797" s="1085"/>
      <c r="H1797" s="1086"/>
      <c r="I1797" s="1086"/>
      <c r="J1797" s="1163"/>
    </row>
    <row r="1798" spans="1:10">
      <c r="A1798" s="1084" t="s">
        <v>90</v>
      </c>
      <c r="B1798" s="1085"/>
      <c r="C1798" s="1090"/>
      <c r="D1798" s="1090"/>
      <c r="E1798" s="1090"/>
      <c r="F1798" s="1085" t="s">
        <v>93</v>
      </c>
      <c r="G1798" s="1085"/>
      <c r="H1798" s="1086"/>
      <c r="I1798" s="1086"/>
      <c r="J1798" s="1163"/>
    </row>
    <row r="1799" spans="1:10">
      <c r="A1799" s="1084" t="s">
        <v>1302</v>
      </c>
      <c r="B1799" s="1085"/>
      <c r="C1799" s="1090"/>
      <c r="D1799" s="1090"/>
      <c r="E1799" s="1090"/>
      <c r="F1799" s="1085" t="s">
        <v>15</v>
      </c>
      <c r="G1799" s="1085"/>
      <c r="H1799" s="1180"/>
      <c r="I1799" s="1086"/>
      <c r="J1799" s="1163"/>
    </row>
    <row r="1800" spans="1:10">
      <c r="A1800" s="1084" t="s">
        <v>1303</v>
      </c>
      <c r="B1800" s="1085"/>
      <c r="C1800" s="1090"/>
      <c r="D1800" s="1090"/>
      <c r="E1800" s="1090"/>
      <c r="F1800" s="1085" t="s">
        <v>715</v>
      </c>
      <c r="G1800" s="1085"/>
      <c r="H1800" s="1158"/>
      <c r="I1800" s="1158"/>
      <c r="J1800" s="1159"/>
    </row>
    <row r="1801" spans="1:10">
      <c r="A1801" s="1084" t="s">
        <v>11</v>
      </c>
      <c r="B1801" s="1085"/>
      <c r="C1801" s="1090"/>
      <c r="D1801" s="1090"/>
      <c r="E1801" s="1090"/>
      <c r="F1801" s="1171" t="s">
        <v>1324</v>
      </c>
      <c r="G1801" s="1171"/>
      <c r="H1801" s="1172"/>
      <c r="I1801" s="1173"/>
      <c r="J1801" s="1174"/>
    </row>
    <row r="1802" spans="1:10">
      <c r="A1802" s="1084" t="s">
        <v>13</v>
      </c>
      <c r="B1802" s="1085"/>
      <c r="C1802" s="1090"/>
      <c r="D1802" s="1090"/>
      <c r="E1802" s="1090"/>
      <c r="F1802" s="1171"/>
      <c r="G1802" s="1171"/>
      <c r="H1802" s="1175"/>
      <c r="I1802" s="1164"/>
      <c r="J1802" s="1165"/>
    </row>
    <row r="1803" spans="1:10">
      <c r="A1803" s="1084" t="s">
        <v>14</v>
      </c>
      <c r="B1803" s="1085"/>
      <c r="C1803" s="1097"/>
      <c r="D1803" s="1097"/>
      <c r="E1803" s="1097"/>
      <c r="F1803" s="1168"/>
      <c r="G1803" s="1168"/>
      <c r="H1803" s="1169"/>
      <c r="I1803" s="1088"/>
      <c r="J1803" s="1089"/>
    </row>
    <row r="1804" spans="1:10">
      <c r="A1804" s="568"/>
      <c r="B1804" s="569"/>
      <c r="C1804" s="569"/>
      <c r="D1804" s="569"/>
      <c r="E1804" s="569"/>
      <c r="F1804" s="569"/>
      <c r="G1804" s="569"/>
      <c r="H1804" s="569"/>
      <c r="I1804" s="569"/>
      <c r="J1804" s="570"/>
    </row>
    <row r="1805" spans="1:10" ht="15.75">
      <c r="A1805" s="1081" t="s">
        <v>1312</v>
      </c>
      <c r="B1805" s="1082"/>
      <c r="C1805" s="1082"/>
      <c r="D1805" s="1082"/>
      <c r="E1805" s="1082"/>
      <c r="F1805" s="1082"/>
      <c r="G1805" s="1082"/>
      <c r="H1805" s="1082"/>
      <c r="I1805" s="1082"/>
      <c r="J1805" s="1083"/>
    </row>
    <row r="1806" spans="1:10">
      <c r="A1806" s="1084" t="s">
        <v>1313</v>
      </c>
      <c r="B1806" s="1085"/>
      <c r="C1806" s="1170"/>
      <c r="D1806" s="1088"/>
      <c r="E1806" s="1088"/>
      <c r="F1806" s="1085" t="s">
        <v>1314</v>
      </c>
      <c r="G1806" s="1085"/>
      <c r="H1806" s="1088"/>
      <c r="I1806" s="1088"/>
      <c r="J1806" s="1089"/>
    </row>
    <row r="1807" spans="1:10">
      <c r="A1807" s="1084"/>
      <c r="B1807" s="1085"/>
      <c r="C1807" s="1164" t="s">
        <v>108</v>
      </c>
      <c r="D1807" s="1164"/>
      <c r="E1807" s="1164"/>
      <c r="F1807" s="1164"/>
      <c r="G1807" s="1164"/>
      <c r="H1807" s="1164"/>
      <c r="I1807" s="1164"/>
      <c r="J1807" s="1165"/>
    </row>
    <row r="1808" spans="1:10">
      <c r="A1808" s="1084" t="s">
        <v>1315</v>
      </c>
      <c r="B1808" s="1085"/>
      <c r="C1808" s="1088"/>
      <c r="D1808" s="1088"/>
      <c r="E1808" s="1088"/>
      <c r="F1808" s="1085" t="s">
        <v>14</v>
      </c>
      <c r="G1808" s="1085"/>
      <c r="H1808" s="1166"/>
      <c r="I1808" s="1166"/>
      <c r="J1808" s="1167"/>
    </row>
    <row r="1809" spans="1:10">
      <c r="A1809" s="1084" t="s">
        <v>1302</v>
      </c>
      <c r="B1809" s="1085"/>
      <c r="C1809" s="1088"/>
      <c r="D1809" s="1088"/>
      <c r="E1809" s="1088"/>
      <c r="F1809" s="1085" t="s">
        <v>12</v>
      </c>
      <c r="G1809" s="1085"/>
      <c r="H1809" s="1205"/>
      <c r="I1809" s="1205"/>
      <c r="J1809" s="1206"/>
    </row>
    <row r="1810" spans="1:10">
      <c r="A1810" s="1084" t="s">
        <v>1303</v>
      </c>
      <c r="B1810" s="1085"/>
      <c r="C1810" s="1088"/>
      <c r="D1810" s="1088"/>
      <c r="E1810" s="1088"/>
      <c r="F1810" s="1085" t="s">
        <v>1019</v>
      </c>
      <c r="G1810" s="1085"/>
      <c r="H1810" s="1205"/>
      <c r="I1810" s="1205"/>
      <c r="J1810" s="1206"/>
    </row>
    <row r="1811" spans="1:10">
      <c r="A1811" s="1084" t="s">
        <v>11</v>
      </c>
      <c r="B1811" s="1085"/>
      <c r="C1811" s="1088"/>
      <c r="D1811" s="1088"/>
      <c r="E1811" s="1088"/>
      <c r="F1811" s="1085" t="s">
        <v>15</v>
      </c>
      <c r="G1811" s="1085"/>
      <c r="H1811" s="1207"/>
      <c r="I1811" s="1205"/>
      <c r="J1811" s="1206"/>
    </row>
    <row r="1812" spans="1:10">
      <c r="A1812" s="1084" t="s">
        <v>13</v>
      </c>
      <c r="B1812" s="1085"/>
      <c r="C1812" s="1088"/>
      <c r="D1812" s="1088"/>
      <c r="E1812" s="1088"/>
      <c r="F1812" s="569"/>
      <c r="G1812" s="569"/>
      <c r="H1812" s="569"/>
      <c r="I1812" s="569"/>
      <c r="J1812" s="570"/>
    </row>
    <row r="1813" spans="1:10">
      <c r="A1813" s="568"/>
      <c r="B1813" s="569"/>
      <c r="C1813" s="569"/>
      <c r="D1813" s="569"/>
      <c r="E1813" s="569"/>
      <c r="F1813" s="569"/>
      <c r="G1813" s="569"/>
      <c r="H1813" s="569"/>
      <c r="I1813" s="569"/>
      <c r="J1813" s="570"/>
    </row>
    <row r="1814" spans="1:10" ht="15.75">
      <c r="A1814" s="1081" t="s">
        <v>1330</v>
      </c>
      <c r="B1814" s="1082"/>
      <c r="C1814" s="1082"/>
      <c r="D1814" s="1082"/>
      <c r="E1814" s="1082"/>
      <c r="F1814" s="1082"/>
      <c r="G1814" s="1082"/>
      <c r="H1814" s="1082"/>
      <c r="I1814" s="1082"/>
      <c r="J1814" s="1083"/>
    </row>
    <row r="1815" spans="1:10" ht="28.5" customHeight="1">
      <c r="A1815" s="1176" t="s">
        <v>34</v>
      </c>
      <c r="B1815" s="1177"/>
      <c r="C1815" s="1177"/>
      <c r="D1815" s="1177"/>
      <c r="E1815" s="1178"/>
      <c r="F1815" s="574" t="s">
        <v>35</v>
      </c>
      <c r="G1815" s="575" t="s">
        <v>1316</v>
      </c>
      <c r="H1815" s="575" t="s">
        <v>1317</v>
      </c>
      <c r="I1815" s="576" t="s">
        <v>1318</v>
      </c>
      <c r="J1815" s="576" t="s">
        <v>904</v>
      </c>
    </row>
    <row r="1816" spans="1:10">
      <c r="A1816" s="1179"/>
      <c r="B1816" s="1126"/>
      <c r="C1816" s="1126"/>
      <c r="D1816" s="1126"/>
      <c r="E1816" s="1127"/>
      <c r="F1816" s="577"/>
      <c r="G1816" s="578"/>
      <c r="H1816" s="578"/>
      <c r="I1816" s="578"/>
      <c r="J1816" s="578"/>
    </row>
    <row r="1817" spans="1:10">
      <c r="A1817" s="1179"/>
      <c r="B1817" s="1126"/>
      <c r="C1817" s="1126"/>
      <c r="D1817" s="1126"/>
      <c r="E1817" s="1127"/>
      <c r="F1817" s="577"/>
      <c r="G1817" s="578"/>
      <c r="H1817" s="578"/>
      <c r="I1817" s="578"/>
      <c r="J1817" s="578"/>
    </row>
    <row r="1818" spans="1:10">
      <c r="A1818" s="1179"/>
      <c r="B1818" s="1126"/>
      <c r="C1818" s="1126"/>
      <c r="D1818" s="1126"/>
      <c r="E1818" s="1127"/>
      <c r="F1818" s="577"/>
      <c r="G1818" s="578"/>
      <c r="H1818" s="578"/>
      <c r="I1818" s="578"/>
      <c r="J1818" s="578"/>
    </row>
    <row r="1819" spans="1:10">
      <c r="A1819" s="1179"/>
      <c r="B1819" s="1126"/>
      <c r="C1819" s="1126"/>
      <c r="D1819" s="1126"/>
      <c r="E1819" s="1127"/>
      <c r="F1819" s="577"/>
      <c r="G1819" s="578"/>
      <c r="H1819" s="578"/>
      <c r="I1819" s="578"/>
      <c r="J1819" s="578"/>
    </row>
    <row r="1820" spans="1:10">
      <c r="A1820" s="1179"/>
      <c r="B1820" s="1126"/>
      <c r="C1820" s="1126"/>
      <c r="D1820" s="1126"/>
      <c r="E1820" s="1127"/>
      <c r="F1820" s="577"/>
      <c r="G1820" s="578"/>
      <c r="H1820" s="578"/>
      <c r="I1820" s="578"/>
      <c r="J1820" s="578"/>
    </row>
    <row r="1821" spans="1:10">
      <c r="A1821" s="1179"/>
      <c r="B1821" s="1126"/>
      <c r="C1821" s="1126"/>
      <c r="D1821" s="1126"/>
      <c r="E1821" s="1127"/>
      <c r="F1821" s="577"/>
      <c r="G1821" s="578"/>
      <c r="H1821" s="578"/>
      <c r="I1821" s="578"/>
      <c r="J1821" s="578"/>
    </row>
    <row r="1822" spans="1:10">
      <c r="A1822" s="1179"/>
      <c r="B1822" s="1126"/>
      <c r="C1822" s="1126"/>
      <c r="D1822" s="1126"/>
      <c r="E1822" s="1127"/>
      <c r="F1822" s="577"/>
      <c r="G1822" s="578"/>
      <c r="H1822" s="578"/>
      <c r="I1822" s="578"/>
      <c r="J1822" s="578"/>
    </row>
    <row r="1823" spans="1:10">
      <c r="A1823" s="1179"/>
      <c r="B1823" s="1126"/>
      <c r="C1823" s="1126"/>
      <c r="D1823" s="1126"/>
      <c r="E1823" s="1127"/>
      <c r="F1823" s="577"/>
      <c r="G1823" s="578"/>
      <c r="H1823" s="578"/>
      <c r="I1823" s="578"/>
      <c r="J1823" s="578"/>
    </row>
    <row r="1824" spans="1:10">
      <c r="A1824" s="1179"/>
      <c r="B1824" s="1126"/>
      <c r="C1824" s="1126"/>
      <c r="D1824" s="1126"/>
      <c r="E1824" s="1127"/>
      <c r="F1824" s="577"/>
      <c r="G1824" s="578"/>
      <c r="H1824" s="578"/>
      <c r="I1824" s="578"/>
      <c r="J1824" s="578"/>
    </row>
    <row r="1825" spans="1:10">
      <c r="A1825" s="1179"/>
      <c r="B1825" s="1126"/>
      <c r="C1825" s="1126"/>
      <c r="D1825" s="1126"/>
      <c r="E1825" s="1127"/>
      <c r="F1825" s="577"/>
      <c r="G1825" s="578"/>
      <c r="H1825" s="578"/>
      <c r="I1825" s="578"/>
      <c r="J1825" s="578"/>
    </row>
    <row r="1826" spans="1:10">
      <c r="A1826" s="1179"/>
      <c r="B1826" s="1126"/>
      <c r="C1826" s="1126"/>
      <c r="D1826" s="1126"/>
      <c r="E1826" s="1127"/>
      <c r="F1826" s="577"/>
      <c r="G1826" s="578"/>
      <c r="H1826" s="578"/>
      <c r="I1826" s="578"/>
      <c r="J1826" s="578"/>
    </row>
    <row r="1827" spans="1:10">
      <c r="A1827" s="1179"/>
      <c r="B1827" s="1126"/>
      <c r="C1827" s="1126"/>
      <c r="D1827" s="1126"/>
      <c r="E1827" s="1127"/>
      <c r="F1827" s="577"/>
      <c r="G1827" s="578"/>
      <c r="H1827" s="578"/>
      <c r="I1827" s="578"/>
      <c r="J1827" s="578"/>
    </row>
    <row r="1828" spans="1:10">
      <c r="A1828" s="1179"/>
      <c r="B1828" s="1126"/>
      <c r="C1828" s="1126"/>
      <c r="D1828" s="1126"/>
      <c r="E1828" s="1127"/>
      <c r="F1828" s="577"/>
      <c r="G1828" s="578"/>
      <c r="H1828" s="578"/>
      <c r="I1828" s="578"/>
      <c r="J1828" s="578"/>
    </row>
    <row r="1829" spans="1:10">
      <c r="A1829" s="1179"/>
      <c r="B1829" s="1126"/>
      <c r="C1829" s="1126"/>
      <c r="D1829" s="1126"/>
      <c r="E1829" s="1127"/>
      <c r="F1829" s="577"/>
      <c r="G1829" s="578"/>
      <c r="H1829" s="578"/>
      <c r="I1829" s="578"/>
      <c r="J1829" s="578"/>
    </row>
    <row r="1830" spans="1:10">
      <c r="A1830" s="1179"/>
      <c r="B1830" s="1126"/>
      <c r="C1830" s="1126"/>
      <c r="D1830" s="1126"/>
      <c r="E1830" s="1127"/>
      <c r="F1830" s="577"/>
      <c r="G1830" s="578"/>
      <c r="H1830" s="578"/>
      <c r="I1830" s="578"/>
      <c r="J1830" s="578"/>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ht="15.75">
      <c r="A1840" s="1081" t="s">
        <v>1331</v>
      </c>
      <c r="B1840" s="1082"/>
      <c r="C1840" s="1082"/>
      <c r="D1840" s="1082"/>
      <c r="E1840" s="1082"/>
      <c r="F1840" s="1082"/>
      <c r="G1840" s="1082"/>
      <c r="H1840" s="1082"/>
      <c r="I1840" s="1082"/>
      <c r="J1840" s="1083"/>
    </row>
    <row r="1841" spans="1:10" ht="30" customHeight="1">
      <c r="A1841" s="1176" t="s">
        <v>1332</v>
      </c>
      <c r="B1841" s="1177"/>
      <c r="C1841" s="1177"/>
      <c r="D1841" s="1177"/>
      <c r="E1841" s="1178"/>
      <c r="F1841" s="574" t="s">
        <v>35</v>
      </c>
      <c r="G1841" s="575" t="s">
        <v>1316</v>
      </c>
      <c r="H1841" s="575" t="s">
        <v>1317</v>
      </c>
      <c r="I1841" s="576" t="s">
        <v>1318</v>
      </c>
      <c r="J1841" s="576" t="s">
        <v>904</v>
      </c>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c r="A1855" s="1179"/>
      <c r="B1855" s="1126"/>
      <c r="C1855" s="1126"/>
      <c r="D1855" s="1126"/>
      <c r="E1855" s="1127"/>
      <c r="F1855" s="577"/>
      <c r="G1855" s="578"/>
      <c r="H1855" s="578"/>
      <c r="I1855" s="578"/>
      <c r="J1855" s="578"/>
    </row>
    <row r="1856" spans="1:10">
      <c r="A1856" s="1179"/>
      <c r="B1856" s="1126"/>
      <c r="C1856" s="1126"/>
      <c r="D1856" s="1126"/>
      <c r="E1856" s="1127"/>
      <c r="F1856" s="577"/>
      <c r="G1856" s="578"/>
      <c r="H1856" s="578"/>
      <c r="I1856" s="578"/>
      <c r="J1856" s="578"/>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ht="15.75">
      <c r="A1866" s="1193" t="s">
        <v>1319</v>
      </c>
      <c r="B1866" s="1193"/>
      <c r="C1866" s="1193"/>
      <c r="D1866" s="1193"/>
      <c r="E1866" s="1193"/>
      <c r="F1866" s="1193"/>
      <c r="G1866" s="1193"/>
      <c r="H1866" s="1193"/>
      <c r="I1866" s="1193"/>
      <c r="J1866" s="1193"/>
    </row>
    <row r="1867" spans="1:10">
      <c r="A1867" s="1194" t="s">
        <v>25</v>
      </c>
      <c r="B1867" s="1195"/>
      <c r="C1867" s="1195"/>
      <c r="D1867" s="1195"/>
      <c r="E1867" s="1195"/>
      <c r="F1867" s="1195"/>
      <c r="G1867" s="1195"/>
      <c r="H1867" s="1195"/>
      <c r="I1867" s="1195"/>
      <c r="J1867" s="1196"/>
    </row>
    <row r="1868" spans="1:10">
      <c r="A1868" s="1181" t="s">
        <v>1320</v>
      </c>
      <c r="B1868" s="1182"/>
      <c r="C1868" s="1182"/>
      <c r="D1868" s="1182"/>
      <c r="E1868" s="1182"/>
      <c r="F1868" s="1182"/>
      <c r="G1868" s="1183"/>
      <c r="H1868" s="1184"/>
      <c r="I1868" s="1185"/>
      <c r="J1868" s="1186"/>
    </row>
    <row r="1869" spans="1:10">
      <c r="A1869" s="1181" t="s">
        <v>30</v>
      </c>
      <c r="B1869" s="1182"/>
      <c r="C1869" s="1182"/>
      <c r="D1869" s="1182"/>
      <c r="E1869" s="1182"/>
      <c r="F1869" s="1182"/>
      <c r="G1869" s="1183"/>
      <c r="H1869" s="1204"/>
      <c r="I1869" s="1185"/>
      <c r="J1869" s="1186"/>
    </row>
    <row r="1870" spans="1:10">
      <c r="A1870" s="1181" t="s">
        <v>1373</v>
      </c>
      <c r="B1870" s="1182"/>
      <c r="C1870" s="1182"/>
      <c r="D1870" s="1182"/>
      <c r="E1870" s="1182"/>
      <c r="F1870" s="1182"/>
      <c r="G1870" s="1183"/>
      <c r="H1870" s="1187"/>
      <c r="I1870" s="1188"/>
      <c r="J1870" s="1189"/>
    </row>
    <row r="1871" spans="1:10">
      <c r="A1871" s="1181" t="s">
        <v>1374</v>
      </c>
      <c r="B1871" s="1182"/>
      <c r="C1871" s="1182"/>
      <c r="D1871" s="1182"/>
      <c r="E1871" s="1182"/>
      <c r="F1871" s="1182"/>
      <c r="G1871" s="1183"/>
      <c r="H1871" s="1190"/>
      <c r="I1871" s="1191"/>
      <c r="J1871" s="1192"/>
    </row>
    <row r="1872" spans="1:10">
      <c r="A1872" s="1197"/>
      <c r="B1872" s="1136"/>
      <c r="C1872" s="1136"/>
      <c r="D1872" s="1136"/>
      <c r="E1872" s="1136"/>
      <c r="F1872" s="1136"/>
      <c r="G1872" s="1136"/>
      <c r="H1872" s="1136"/>
      <c r="I1872" s="1136"/>
      <c r="J1872" s="1137"/>
    </row>
    <row r="1873" spans="1:10">
      <c r="A1873" s="1198"/>
      <c r="B1873" s="1138"/>
      <c r="C1873" s="1138"/>
      <c r="D1873" s="1138"/>
      <c r="E1873" s="1138"/>
      <c r="F1873" s="1138"/>
      <c r="G1873" s="1138"/>
      <c r="H1873" s="1138"/>
      <c r="I1873" s="1138"/>
      <c r="J1873" s="1139"/>
    </row>
    <row r="1874" spans="1:10">
      <c r="A1874" s="1198"/>
      <c r="B1874" s="1138"/>
      <c r="C1874" s="1138"/>
      <c r="D1874" s="1138"/>
      <c r="E1874" s="1138"/>
      <c r="F1874" s="1138"/>
      <c r="G1874" s="1138"/>
      <c r="H1874" s="1138"/>
      <c r="I1874" s="1138"/>
      <c r="J1874" s="1139"/>
    </row>
    <row r="1875" spans="1:10">
      <c r="A1875" s="1199"/>
      <c r="B1875" s="1200"/>
      <c r="C1875" s="1200"/>
      <c r="D1875" s="1200"/>
      <c r="E1875" s="1200"/>
      <c r="F1875" s="1200"/>
      <c r="G1875" s="1200"/>
      <c r="H1875" s="1200"/>
      <c r="I1875" s="1200"/>
      <c r="J1875" s="1201"/>
    </row>
    <row r="1876" spans="1:10">
      <c r="A1876" s="1181" t="s">
        <v>65</v>
      </c>
      <c r="B1876" s="1182"/>
      <c r="C1876" s="1182"/>
      <c r="D1876" s="1182"/>
      <c r="E1876" s="1182"/>
      <c r="F1876" s="1182"/>
      <c r="G1876" s="1183"/>
      <c r="H1876" s="1184"/>
      <c r="I1876" s="1185"/>
      <c r="J1876" s="1186"/>
    </row>
    <row r="1877" spans="1:10" ht="27" customHeight="1">
      <c r="A1877" s="1202" t="s">
        <v>1957</v>
      </c>
      <c r="B1877" s="1202"/>
      <c r="C1877" s="1202"/>
      <c r="D1877" s="1202"/>
      <c r="E1877" s="1202"/>
      <c r="F1877" s="1202"/>
      <c r="G1877" s="1202"/>
      <c r="H1877" s="1202"/>
      <c r="I1877" s="1202"/>
      <c r="J1877" s="1202"/>
    </row>
    <row r="1878" spans="1:10">
      <c r="A1878" s="1194" t="s">
        <v>1321</v>
      </c>
      <c r="B1878" s="1195"/>
      <c r="C1878" s="1195"/>
      <c r="D1878" s="1195"/>
      <c r="E1878" s="1195"/>
      <c r="F1878" s="1195"/>
      <c r="G1878" s="1195"/>
      <c r="H1878" s="1195"/>
      <c r="I1878" s="1195"/>
      <c r="J1878" s="1196"/>
    </row>
    <row r="1879" spans="1:10">
      <c r="A1879" s="1181" t="s">
        <v>902</v>
      </c>
      <c r="B1879" s="1182"/>
      <c r="C1879" s="1203" t="str">
        <f ca="1">IF(INDIRECT("'Sales Order Form 3'!$K$71")="","",INDIRECT("'Sales Order Form 3'!$K$71"))</f>
        <v>Online</v>
      </c>
      <c r="D1879" s="1182"/>
      <c r="E1879" s="1182"/>
      <c r="F1879" s="1182"/>
      <c r="G1879" s="1183"/>
      <c r="H1879" s="1184"/>
      <c r="I1879" s="1185"/>
      <c r="J1879" s="1186"/>
    </row>
    <row r="1880" spans="1:10">
      <c r="A1880" s="1181" t="s">
        <v>62</v>
      </c>
      <c r="B1880" s="1182"/>
      <c r="C1880" s="1182"/>
      <c r="D1880" s="1182"/>
      <c r="E1880" s="1182"/>
      <c r="F1880" s="1182"/>
      <c r="G1880" s="1183"/>
      <c r="H1880" s="1184"/>
      <c r="I1880" s="1185"/>
      <c r="J1880" s="1186"/>
    </row>
    <row r="1881" spans="1:10">
      <c r="A1881" s="1181" t="s">
        <v>95</v>
      </c>
      <c r="B1881" s="1182"/>
      <c r="C1881" s="1182"/>
      <c r="D1881" s="1182"/>
      <c r="E1881" s="1182"/>
      <c r="F1881" s="1182"/>
      <c r="G1881" s="1183"/>
      <c r="H1881" s="1184"/>
      <c r="I1881" s="1185"/>
      <c r="J1881" s="1186"/>
    </row>
    <row r="1882" spans="1:10">
      <c r="A1882" s="1181" t="s">
        <v>64</v>
      </c>
      <c r="B1882" s="1182"/>
      <c r="C1882" s="1182"/>
      <c r="D1882" s="1182"/>
      <c r="E1882" s="1182"/>
      <c r="F1882" s="1182"/>
      <c r="G1882" s="1183"/>
      <c r="H1882" s="1184"/>
      <c r="I1882" s="1185"/>
      <c r="J1882" s="1186"/>
    </row>
    <row r="1883" spans="1:10" ht="15.75">
      <c r="A1883" s="1160" t="s">
        <v>1060</v>
      </c>
      <c r="B1883" s="1161"/>
      <c r="C1883" s="1161"/>
      <c r="D1883" s="1161"/>
      <c r="E1883" s="1161"/>
      <c r="F1883" s="1161"/>
      <c r="G1883" s="1161"/>
      <c r="H1883" s="1161"/>
      <c r="I1883" s="1161"/>
      <c r="J1883" s="1162"/>
    </row>
    <row r="1884" spans="1:10" ht="15.75">
      <c r="A1884" s="1081" t="s">
        <v>1311</v>
      </c>
      <c r="B1884" s="1082"/>
      <c r="C1884" s="1082"/>
      <c r="D1884" s="1082"/>
      <c r="E1884" s="1082"/>
      <c r="F1884" s="1082"/>
      <c r="G1884" s="1082"/>
      <c r="H1884" s="1082"/>
      <c r="I1884" s="1082"/>
      <c r="J1884" s="1083"/>
    </row>
    <row r="1885" spans="1:10">
      <c r="A1885" s="1084" t="s">
        <v>683</v>
      </c>
      <c r="B1885" s="1085"/>
      <c r="C1885" s="1088"/>
      <c r="D1885" s="1088"/>
      <c r="E1885" s="1088"/>
      <c r="F1885" s="1085" t="s">
        <v>91</v>
      </c>
      <c r="G1885" s="1085"/>
      <c r="H1885" s="1086"/>
      <c r="I1885" s="1086"/>
      <c r="J1885" s="1163"/>
    </row>
    <row r="1886" spans="1:10">
      <c r="A1886" s="1084" t="s">
        <v>89</v>
      </c>
      <c r="B1886" s="1085"/>
      <c r="C1886" s="1088"/>
      <c r="D1886" s="1088"/>
      <c r="E1886" s="1088"/>
      <c r="F1886" s="1085" t="s">
        <v>92</v>
      </c>
      <c r="G1886" s="1085"/>
      <c r="H1886" s="1086"/>
      <c r="I1886" s="1086"/>
      <c r="J1886" s="1163"/>
    </row>
    <row r="1887" spans="1:10">
      <c r="A1887" s="1084" t="s">
        <v>90</v>
      </c>
      <c r="B1887" s="1085"/>
      <c r="C1887" s="1090"/>
      <c r="D1887" s="1090"/>
      <c r="E1887" s="1090"/>
      <c r="F1887" s="1085" t="s">
        <v>93</v>
      </c>
      <c r="G1887" s="1085"/>
      <c r="H1887" s="1086"/>
      <c r="I1887" s="1086"/>
      <c r="J1887" s="1163"/>
    </row>
    <row r="1888" spans="1:10">
      <c r="A1888" s="1084" t="s">
        <v>1302</v>
      </c>
      <c r="B1888" s="1085"/>
      <c r="C1888" s="1090"/>
      <c r="D1888" s="1090"/>
      <c r="E1888" s="1090"/>
      <c r="F1888" s="1085" t="s">
        <v>15</v>
      </c>
      <c r="G1888" s="1085"/>
      <c r="H1888" s="1180"/>
      <c r="I1888" s="1086"/>
      <c r="J1888" s="1163"/>
    </row>
    <row r="1889" spans="1:10">
      <c r="A1889" s="1084" t="s">
        <v>1303</v>
      </c>
      <c r="B1889" s="1085"/>
      <c r="C1889" s="1090"/>
      <c r="D1889" s="1090"/>
      <c r="E1889" s="1090"/>
      <c r="F1889" s="1085" t="s">
        <v>715</v>
      </c>
      <c r="G1889" s="1085"/>
      <c r="H1889" s="1158"/>
      <c r="I1889" s="1158"/>
      <c r="J1889" s="1159"/>
    </row>
    <row r="1890" spans="1:10">
      <c r="A1890" s="1084" t="s">
        <v>11</v>
      </c>
      <c r="B1890" s="1085"/>
      <c r="C1890" s="1090"/>
      <c r="D1890" s="1090"/>
      <c r="E1890" s="1090"/>
      <c r="F1890" s="1171" t="s">
        <v>1324</v>
      </c>
      <c r="G1890" s="1171"/>
      <c r="H1890" s="1172"/>
      <c r="I1890" s="1173"/>
      <c r="J1890" s="1174"/>
    </row>
    <row r="1891" spans="1:10">
      <c r="A1891" s="1084" t="s">
        <v>13</v>
      </c>
      <c r="B1891" s="1085"/>
      <c r="C1891" s="1090"/>
      <c r="D1891" s="1090"/>
      <c r="E1891" s="1090"/>
      <c r="F1891" s="1171"/>
      <c r="G1891" s="1171"/>
      <c r="H1891" s="1175"/>
      <c r="I1891" s="1164"/>
      <c r="J1891" s="1165"/>
    </row>
    <row r="1892" spans="1:10">
      <c r="A1892" s="1084" t="s">
        <v>14</v>
      </c>
      <c r="B1892" s="1085"/>
      <c r="C1892" s="1097"/>
      <c r="D1892" s="1097"/>
      <c r="E1892" s="1097"/>
      <c r="F1892" s="1168"/>
      <c r="G1892" s="1168"/>
      <c r="H1892" s="1169"/>
      <c r="I1892" s="1088"/>
      <c r="J1892" s="1089"/>
    </row>
    <row r="1893" spans="1:10">
      <c r="A1893" s="568"/>
      <c r="B1893" s="569"/>
      <c r="C1893" s="569"/>
      <c r="D1893" s="569"/>
      <c r="E1893" s="569"/>
      <c r="F1893" s="569"/>
      <c r="G1893" s="569"/>
      <c r="H1893" s="569"/>
      <c r="I1893" s="569"/>
      <c r="J1893" s="570"/>
    </row>
    <row r="1894" spans="1:10" ht="15.75">
      <c r="A1894" s="1081" t="s">
        <v>1312</v>
      </c>
      <c r="B1894" s="1082"/>
      <c r="C1894" s="1082"/>
      <c r="D1894" s="1082"/>
      <c r="E1894" s="1082"/>
      <c r="F1894" s="1082"/>
      <c r="G1894" s="1082"/>
      <c r="H1894" s="1082"/>
      <c r="I1894" s="1082"/>
      <c r="J1894" s="1083"/>
    </row>
    <row r="1895" spans="1:10">
      <c r="A1895" s="1084" t="s">
        <v>1313</v>
      </c>
      <c r="B1895" s="1085"/>
      <c r="C1895" s="1170"/>
      <c r="D1895" s="1088"/>
      <c r="E1895" s="1088"/>
      <c r="F1895" s="1085" t="s">
        <v>1314</v>
      </c>
      <c r="G1895" s="1085"/>
      <c r="H1895" s="1088"/>
      <c r="I1895" s="1088"/>
      <c r="J1895" s="1089"/>
    </row>
    <row r="1896" spans="1:10">
      <c r="A1896" s="1084"/>
      <c r="B1896" s="1085"/>
      <c r="C1896" s="1164" t="s">
        <v>108</v>
      </c>
      <c r="D1896" s="1164"/>
      <c r="E1896" s="1164"/>
      <c r="F1896" s="1164"/>
      <c r="G1896" s="1164"/>
      <c r="H1896" s="1164"/>
      <c r="I1896" s="1164"/>
      <c r="J1896" s="1165"/>
    </row>
    <row r="1897" spans="1:10">
      <c r="A1897" s="1084" t="s">
        <v>1315</v>
      </c>
      <c r="B1897" s="1085"/>
      <c r="C1897" s="1088"/>
      <c r="D1897" s="1088"/>
      <c r="E1897" s="1088"/>
      <c r="F1897" s="1085" t="s">
        <v>14</v>
      </c>
      <c r="G1897" s="1085"/>
      <c r="H1897" s="1166"/>
      <c r="I1897" s="1166"/>
      <c r="J1897" s="1167"/>
    </row>
    <row r="1898" spans="1:10">
      <c r="A1898" s="1084" t="s">
        <v>1302</v>
      </c>
      <c r="B1898" s="1085"/>
      <c r="C1898" s="1088"/>
      <c r="D1898" s="1088"/>
      <c r="E1898" s="1088"/>
      <c r="F1898" s="1085" t="s">
        <v>12</v>
      </c>
      <c r="G1898" s="1085"/>
      <c r="H1898" s="1086"/>
      <c r="I1898" s="1086"/>
      <c r="J1898" s="1163"/>
    </row>
    <row r="1899" spans="1:10">
      <c r="A1899" s="1084" t="s">
        <v>1303</v>
      </c>
      <c r="B1899" s="1085"/>
      <c r="C1899" s="1088"/>
      <c r="D1899" s="1088"/>
      <c r="E1899" s="1088"/>
      <c r="F1899" s="1085" t="s">
        <v>1019</v>
      </c>
      <c r="G1899" s="1085"/>
      <c r="H1899" s="1086"/>
      <c r="I1899" s="1086"/>
      <c r="J1899" s="1163"/>
    </row>
    <row r="1900" spans="1:10">
      <c r="A1900" s="1084" t="s">
        <v>11</v>
      </c>
      <c r="B1900" s="1085"/>
      <c r="C1900" s="1088"/>
      <c r="D1900" s="1088"/>
      <c r="E1900" s="1088"/>
      <c r="F1900" s="1085" t="s">
        <v>15</v>
      </c>
      <c r="G1900" s="1085"/>
      <c r="H1900" s="1180"/>
      <c r="I1900" s="1086"/>
      <c r="J1900" s="1163"/>
    </row>
    <row r="1901" spans="1:10">
      <c r="A1901" s="1084" t="s">
        <v>13</v>
      </c>
      <c r="B1901" s="1085"/>
      <c r="C1901" s="1088"/>
      <c r="D1901" s="1088"/>
      <c r="E1901" s="1088"/>
      <c r="F1901" s="569"/>
      <c r="G1901" s="569"/>
      <c r="H1901" s="569"/>
      <c r="I1901" s="569"/>
      <c r="J1901" s="570"/>
    </row>
    <row r="1902" spans="1:10">
      <c r="A1902" s="568"/>
      <c r="B1902" s="569"/>
      <c r="C1902" s="569"/>
      <c r="D1902" s="569"/>
      <c r="E1902" s="569"/>
      <c r="F1902" s="569"/>
      <c r="G1902" s="569"/>
      <c r="H1902" s="569"/>
      <c r="I1902" s="569"/>
      <c r="J1902" s="570"/>
    </row>
    <row r="1903" spans="1:10" ht="15.75">
      <c r="A1903" s="1081" t="s">
        <v>1330</v>
      </c>
      <c r="B1903" s="1082"/>
      <c r="C1903" s="1082"/>
      <c r="D1903" s="1082"/>
      <c r="E1903" s="1082"/>
      <c r="F1903" s="1082"/>
      <c r="G1903" s="1082"/>
      <c r="H1903" s="1082"/>
      <c r="I1903" s="1082"/>
      <c r="J1903" s="1083"/>
    </row>
    <row r="1904" spans="1:10" ht="29.25" customHeight="1">
      <c r="A1904" s="1176" t="s">
        <v>34</v>
      </c>
      <c r="B1904" s="1177"/>
      <c r="C1904" s="1177"/>
      <c r="D1904" s="1177"/>
      <c r="E1904" s="1178"/>
      <c r="F1904" s="574" t="s">
        <v>35</v>
      </c>
      <c r="G1904" s="575" t="s">
        <v>1316</v>
      </c>
      <c r="H1904" s="575" t="s">
        <v>1317</v>
      </c>
      <c r="I1904" s="576" t="s">
        <v>1318</v>
      </c>
      <c r="J1904" s="576" t="s">
        <v>904</v>
      </c>
    </row>
    <row r="1905" spans="1:10">
      <c r="A1905" s="1179"/>
      <c r="B1905" s="1126"/>
      <c r="C1905" s="1126"/>
      <c r="D1905" s="1126"/>
      <c r="E1905" s="1127"/>
      <c r="F1905" s="577"/>
      <c r="G1905" s="578"/>
      <c r="H1905" s="578"/>
      <c r="I1905" s="578"/>
      <c r="J1905" s="578"/>
    </row>
    <row r="1906" spans="1:10">
      <c r="A1906" s="1179"/>
      <c r="B1906" s="1126"/>
      <c r="C1906" s="1126"/>
      <c r="D1906" s="1126"/>
      <c r="E1906" s="1127"/>
      <c r="F1906" s="577"/>
      <c r="G1906" s="578"/>
      <c r="H1906" s="578"/>
      <c r="I1906" s="578"/>
      <c r="J1906" s="578"/>
    </row>
    <row r="1907" spans="1:10">
      <c r="A1907" s="1179"/>
      <c r="B1907" s="1126"/>
      <c r="C1907" s="1126"/>
      <c r="D1907" s="1126"/>
      <c r="E1907" s="1127"/>
      <c r="F1907" s="577"/>
      <c r="G1907" s="578"/>
      <c r="H1907" s="578"/>
      <c r="I1907" s="578"/>
      <c r="J1907" s="578"/>
    </row>
    <row r="1908" spans="1:10">
      <c r="A1908" s="1179"/>
      <c r="B1908" s="1126"/>
      <c r="C1908" s="1126"/>
      <c r="D1908" s="1126"/>
      <c r="E1908" s="1127"/>
      <c r="F1908" s="577"/>
      <c r="G1908" s="578"/>
      <c r="H1908" s="578"/>
      <c r="I1908" s="578"/>
      <c r="J1908" s="578"/>
    </row>
    <row r="1909" spans="1:10">
      <c r="A1909" s="1179"/>
      <c r="B1909" s="1126"/>
      <c r="C1909" s="1126"/>
      <c r="D1909" s="1126"/>
      <c r="E1909" s="1127"/>
      <c r="F1909" s="577"/>
      <c r="G1909" s="578"/>
      <c r="H1909" s="578"/>
      <c r="I1909" s="578"/>
      <c r="J1909" s="578"/>
    </row>
    <row r="1910" spans="1:10">
      <c r="A1910" s="1179"/>
      <c r="B1910" s="1126"/>
      <c r="C1910" s="1126"/>
      <c r="D1910" s="1126"/>
      <c r="E1910" s="1127"/>
      <c r="F1910" s="577"/>
      <c r="G1910" s="578"/>
      <c r="H1910" s="578"/>
      <c r="I1910" s="578"/>
      <c r="J1910" s="578"/>
    </row>
    <row r="1911" spans="1:10">
      <c r="A1911" s="1179"/>
      <c r="B1911" s="1126"/>
      <c r="C1911" s="1126"/>
      <c r="D1911" s="1126"/>
      <c r="E1911" s="1127"/>
      <c r="F1911" s="577"/>
      <c r="G1911" s="578"/>
      <c r="H1911" s="578"/>
      <c r="I1911" s="578"/>
      <c r="J1911" s="578"/>
    </row>
    <row r="1912" spans="1:10">
      <c r="A1912" s="1179"/>
      <c r="B1912" s="1126"/>
      <c r="C1912" s="1126"/>
      <c r="D1912" s="1126"/>
      <c r="E1912" s="1127"/>
      <c r="F1912" s="577"/>
      <c r="G1912" s="578"/>
      <c r="H1912" s="578"/>
      <c r="I1912" s="578"/>
      <c r="J1912" s="578"/>
    </row>
    <row r="1913" spans="1:10">
      <c r="A1913" s="1179"/>
      <c r="B1913" s="1126"/>
      <c r="C1913" s="1126"/>
      <c r="D1913" s="1126"/>
      <c r="E1913" s="1127"/>
      <c r="F1913" s="577"/>
      <c r="G1913" s="578"/>
      <c r="H1913" s="578"/>
      <c r="I1913" s="578"/>
      <c r="J1913" s="578"/>
    </row>
    <row r="1914" spans="1:10">
      <c r="A1914" s="1179"/>
      <c r="B1914" s="1126"/>
      <c r="C1914" s="1126"/>
      <c r="D1914" s="1126"/>
      <c r="E1914" s="1127"/>
      <c r="F1914" s="577"/>
      <c r="G1914" s="578"/>
      <c r="H1914" s="578"/>
      <c r="I1914" s="578"/>
      <c r="J1914" s="578"/>
    </row>
    <row r="1915" spans="1:10">
      <c r="A1915" s="1179"/>
      <c r="B1915" s="1126"/>
      <c r="C1915" s="1126"/>
      <c r="D1915" s="1126"/>
      <c r="E1915" s="1127"/>
      <c r="F1915" s="577"/>
      <c r="G1915" s="578"/>
      <c r="H1915" s="578"/>
      <c r="I1915" s="578"/>
      <c r="J1915" s="578"/>
    </row>
    <row r="1916" spans="1:10">
      <c r="A1916" s="1179"/>
      <c r="B1916" s="1126"/>
      <c r="C1916" s="1126"/>
      <c r="D1916" s="1126"/>
      <c r="E1916" s="1127"/>
      <c r="F1916" s="577"/>
      <c r="G1916" s="578"/>
      <c r="H1916" s="578"/>
      <c r="I1916" s="578"/>
      <c r="J1916" s="578"/>
    </row>
    <row r="1917" spans="1:10">
      <c r="A1917" s="1179"/>
      <c r="B1917" s="1126"/>
      <c r="C1917" s="1126"/>
      <c r="D1917" s="1126"/>
      <c r="E1917" s="1127"/>
      <c r="F1917" s="577"/>
      <c r="G1917" s="578"/>
      <c r="H1917" s="578"/>
      <c r="I1917" s="578"/>
      <c r="J1917" s="578"/>
    </row>
    <row r="1918" spans="1:10">
      <c r="A1918" s="1179"/>
      <c r="B1918" s="1126"/>
      <c r="C1918" s="1126"/>
      <c r="D1918" s="1126"/>
      <c r="E1918" s="1127"/>
      <c r="F1918" s="577"/>
      <c r="G1918" s="578"/>
      <c r="H1918" s="578"/>
      <c r="I1918" s="578"/>
      <c r="J1918" s="578"/>
    </row>
    <row r="1919" spans="1:10">
      <c r="A1919" s="1179"/>
      <c r="B1919" s="1126"/>
      <c r="C1919" s="1126"/>
      <c r="D1919" s="1126"/>
      <c r="E1919" s="1127"/>
      <c r="F1919" s="577"/>
      <c r="G1919" s="578"/>
      <c r="H1919" s="578"/>
      <c r="I1919" s="578"/>
      <c r="J1919" s="578"/>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ht="15.75">
      <c r="A1929" s="1081" t="s">
        <v>1331</v>
      </c>
      <c r="B1929" s="1082"/>
      <c r="C1929" s="1082"/>
      <c r="D1929" s="1082"/>
      <c r="E1929" s="1082"/>
      <c r="F1929" s="1082"/>
      <c r="G1929" s="1082"/>
      <c r="H1929" s="1082"/>
      <c r="I1929" s="1082"/>
      <c r="J1929" s="1083"/>
    </row>
    <row r="1930" spans="1:10" ht="30" customHeight="1">
      <c r="A1930" s="1176" t="s">
        <v>1332</v>
      </c>
      <c r="B1930" s="1177"/>
      <c r="C1930" s="1177"/>
      <c r="D1930" s="1177"/>
      <c r="E1930" s="1178"/>
      <c r="F1930" s="574" t="s">
        <v>35</v>
      </c>
      <c r="G1930" s="575" t="s">
        <v>1316</v>
      </c>
      <c r="H1930" s="575" t="s">
        <v>1317</v>
      </c>
      <c r="I1930" s="576" t="s">
        <v>1318</v>
      </c>
      <c r="J1930" s="576" t="s">
        <v>904</v>
      </c>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c r="A1944" s="1179"/>
      <c r="B1944" s="1126"/>
      <c r="C1944" s="1126"/>
      <c r="D1944" s="1126"/>
      <c r="E1944" s="1127"/>
      <c r="F1944" s="577"/>
      <c r="G1944" s="578"/>
      <c r="H1944" s="578"/>
      <c r="I1944" s="578"/>
      <c r="J1944" s="578"/>
    </row>
    <row r="1945" spans="1:10">
      <c r="A1945" s="1179"/>
      <c r="B1945" s="1126"/>
      <c r="C1945" s="1126"/>
      <c r="D1945" s="1126"/>
      <c r="E1945" s="1127"/>
      <c r="F1945" s="577"/>
      <c r="G1945" s="578"/>
      <c r="H1945" s="578"/>
      <c r="I1945" s="578"/>
      <c r="J1945" s="578"/>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ht="15.75">
      <c r="A1955" s="1193" t="s">
        <v>1319</v>
      </c>
      <c r="B1955" s="1193"/>
      <c r="C1955" s="1193"/>
      <c r="D1955" s="1193"/>
      <c r="E1955" s="1193"/>
      <c r="F1955" s="1193"/>
      <c r="G1955" s="1193"/>
      <c r="H1955" s="1193"/>
      <c r="I1955" s="1193"/>
      <c r="J1955" s="1193"/>
    </row>
    <row r="1956" spans="1:10">
      <c r="A1956" s="1194" t="s">
        <v>25</v>
      </c>
      <c r="B1956" s="1195"/>
      <c r="C1956" s="1195"/>
      <c r="D1956" s="1195"/>
      <c r="E1956" s="1195"/>
      <c r="F1956" s="1195"/>
      <c r="G1956" s="1195"/>
      <c r="H1956" s="1195"/>
      <c r="I1956" s="1195"/>
      <c r="J1956" s="1196"/>
    </row>
    <row r="1957" spans="1:10">
      <c r="A1957" s="1181" t="s">
        <v>1320</v>
      </c>
      <c r="B1957" s="1182"/>
      <c r="C1957" s="1182"/>
      <c r="D1957" s="1182"/>
      <c r="E1957" s="1182"/>
      <c r="F1957" s="1182"/>
      <c r="G1957" s="1183"/>
      <c r="H1957" s="1184"/>
      <c r="I1957" s="1185"/>
      <c r="J1957" s="1186"/>
    </row>
    <row r="1958" spans="1:10">
      <c r="A1958" s="1181" t="s">
        <v>30</v>
      </c>
      <c r="B1958" s="1182"/>
      <c r="C1958" s="1182"/>
      <c r="D1958" s="1182"/>
      <c r="E1958" s="1182"/>
      <c r="F1958" s="1182"/>
      <c r="G1958" s="1183"/>
      <c r="H1958" s="1204"/>
      <c r="I1958" s="1185"/>
      <c r="J1958" s="1186"/>
    </row>
    <row r="1959" spans="1:10">
      <c r="A1959" s="1181" t="s">
        <v>1373</v>
      </c>
      <c r="B1959" s="1182"/>
      <c r="C1959" s="1182"/>
      <c r="D1959" s="1182"/>
      <c r="E1959" s="1182"/>
      <c r="F1959" s="1182"/>
      <c r="G1959" s="1183"/>
      <c r="H1959" s="1187"/>
      <c r="I1959" s="1188"/>
      <c r="J1959" s="1189"/>
    </row>
    <row r="1960" spans="1:10">
      <c r="A1960" s="1181" t="s">
        <v>1374</v>
      </c>
      <c r="B1960" s="1182"/>
      <c r="C1960" s="1182"/>
      <c r="D1960" s="1182"/>
      <c r="E1960" s="1182"/>
      <c r="F1960" s="1182"/>
      <c r="G1960" s="1183"/>
      <c r="H1960" s="1190"/>
      <c r="I1960" s="1191"/>
      <c r="J1960" s="1192"/>
    </row>
    <row r="1961" spans="1:10">
      <c r="A1961" s="1197"/>
      <c r="B1961" s="1136"/>
      <c r="C1961" s="1136"/>
      <c r="D1961" s="1136"/>
      <c r="E1961" s="1136"/>
      <c r="F1961" s="1136"/>
      <c r="G1961" s="1136"/>
      <c r="H1961" s="1136"/>
      <c r="I1961" s="1136"/>
      <c r="J1961" s="1137"/>
    </row>
    <row r="1962" spans="1:10">
      <c r="A1962" s="1198"/>
      <c r="B1962" s="1138"/>
      <c r="C1962" s="1138"/>
      <c r="D1962" s="1138"/>
      <c r="E1962" s="1138"/>
      <c r="F1962" s="1138"/>
      <c r="G1962" s="1138"/>
      <c r="H1962" s="1138"/>
      <c r="I1962" s="1138"/>
      <c r="J1962" s="1139"/>
    </row>
    <row r="1963" spans="1:10">
      <c r="A1963" s="1198"/>
      <c r="B1963" s="1138"/>
      <c r="C1963" s="1138"/>
      <c r="D1963" s="1138"/>
      <c r="E1963" s="1138"/>
      <c r="F1963" s="1138"/>
      <c r="G1963" s="1138"/>
      <c r="H1963" s="1138"/>
      <c r="I1963" s="1138"/>
      <c r="J1963" s="1139"/>
    </row>
    <row r="1964" spans="1:10">
      <c r="A1964" s="1199"/>
      <c r="B1964" s="1200"/>
      <c r="C1964" s="1200"/>
      <c r="D1964" s="1200"/>
      <c r="E1964" s="1200"/>
      <c r="F1964" s="1200"/>
      <c r="G1964" s="1200"/>
      <c r="H1964" s="1200"/>
      <c r="I1964" s="1200"/>
      <c r="J1964" s="1201"/>
    </row>
    <row r="1965" spans="1:10">
      <c r="A1965" s="1181" t="s">
        <v>65</v>
      </c>
      <c r="B1965" s="1182"/>
      <c r="C1965" s="1182"/>
      <c r="D1965" s="1182"/>
      <c r="E1965" s="1182"/>
      <c r="F1965" s="1182"/>
      <c r="G1965" s="1183"/>
      <c r="H1965" s="1184"/>
      <c r="I1965" s="1185"/>
      <c r="J1965" s="1186"/>
    </row>
    <row r="1966" spans="1:10" ht="25.5" customHeight="1">
      <c r="A1966" s="1202" t="s">
        <v>1957</v>
      </c>
      <c r="B1966" s="1202"/>
      <c r="C1966" s="1202"/>
      <c r="D1966" s="1202"/>
      <c r="E1966" s="1202"/>
      <c r="F1966" s="1202"/>
      <c r="G1966" s="1202"/>
      <c r="H1966" s="1202"/>
      <c r="I1966" s="1202"/>
      <c r="J1966" s="1202"/>
    </row>
    <row r="1967" spans="1:10">
      <c r="A1967" s="1194" t="s">
        <v>1321</v>
      </c>
      <c r="B1967" s="1195"/>
      <c r="C1967" s="1195"/>
      <c r="D1967" s="1195"/>
      <c r="E1967" s="1195"/>
      <c r="F1967" s="1195"/>
      <c r="G1967" s="1195"/>
      <c r="H1967" s="1195"/>
      <c r="I1967" s="1195"/>
      <c r="J1967" s="1196"/>
    </row>
    <row r="1968" spans="1:10">
      <c r="A1968" s="1181" t="s">
        <v>902</v>
      </c>
      <c r="B1968" s="1182"/>
      <c r="C1968" s="1203" t="str">
        <f ca="1">IF(INDIRECT("'Sales Order Form 3'!$K$71")="","",INDIRECT("'Sales Order Form 3'!$K$71"))</f>
        <v>Online</v>
      </c>
      <c r="D1968" s="1182"/>
      <c r="E1968" s="1182"/>
      <c r="F1968" s="1182"/>
      <c r="G1968" s="1183"/>
      <c r="H1968" s="1184"/>
      <c r="I1968" s="1185"/>
      <c r="J1968" s="1186"/>
    </row>
    <row r="1969" spans="1:10">
      <c r="A1969" s="1181" t="s">
        <v>62</v>
      </c>
      <c r="B1969" s="1182"/>
      <c r="C1969" s="1182"/>
      <c r="D1969" s="1182"/>
      <c r="E1969" s="1182"/>
      <c r="F1969" s="1182"/>
      <c r="G1969" s="1183"/>
      <c r="H1969" s="1184"/>
      <c r="I1969" s="1185"/>
      <c r="J1969" s="1186"/>
    </row>
    <row r="1970" spans="1:10">
      <c r="A1970" s="1181" t="s">
        <v>95</v>
      </c>
      <c r="B1970" s="1182"/>
      <c r="C1970" s="1182"/>
      <c r="D1970" s="1182"/>
      <c r="E1970" s="1182"/>
      <c r="F1970" s="1182"/>
      <c r="G1970" s="1183"/>
      <c r="H1970" s="1184"/>
      <c r="I1970" s="1185"/>
      <c r="J1970" s="1186"/>
    </row>
    <row r="1971" spans="1:10">
      <c r="A1971" s="1181" t="s">
        <v>64</v>
      </c>
      <c r="B1971" s="1182"/>
      <c r="C1971" s="1182"/>
      <c r="D1971" s="1182"/>
      <c r="E1971" s="1182"/>
      <c r="F1971" s="1182"/>
      <c r="G1971" s="1183"/>
      <c r="H1971" s="1184"/>
      <c r="I1971" s="1185"/>
      <c r="J1971" s="1186"/>
    </row>
    <row r="1972" spans="1:10" ht="15.75">
      <c r="A1972" s="1160" t="s">
        <v>1060</v>
      </c>
      <c r="B1972" s="1161"/>
      <c r="C1972" s="1161"/>
      <c r="D1972" s="1161"/>
      <c r="E1972" s="1161"/>
      <c r="F1972" s="1161"/>
      <c r="G1972" s="1161"/>
      <c r="H1972" s="1161"/>
      <c r="I1972" s="1161"/>
      <c r="J1972" s="1162"/>
    </row>
    <row r="1973" spans="1:10" ht="15.75">
      <c r="A1973" s="1081" t="s">
        <v>1311</v>
      </c>
      <c r="B1973" s="1082"/>
      <c r="C1973" s="1082"/>
      <c r="D1973" s="1082"/>
      <c r="E1973" s="1082"/>
      <c r="F1973" s="1082"/>
      <c r="G1973" s="1082"/>
      <c r="H1973" s="1082"/>
      <c r="I1973" s="1082"/>
      <c r="J1973" s="1083"/>
    </row>
    <row r="1974" spans="1:10">
      <c r="A1974" s="1084" t="s">
        <v>683</v>
      </c>
      <c r="B1974" s="1085"/>
      <c r="C1974" s="1088"/>
      <c r="D1974" s="1088"/>
      <c r="E1974" s="1088"/>
      <c r="F1974" s="1085" t="s">
        <v>91</v>
      </c>
      <c r="G1974" s="1085"/>
      <c r="H1974" s="1086"/>
      <c r="I1974" s="1086"/>
      <c r="J1974" s="1163"/>
    </row>
    <row r="1975" spans="1:10">
      <c r="A1975" s="1084" t="s">
        <v>89</v>
      </c>
      <c r="B1975" s="1085"/>
      <c r="C1975" s="1088"/>
      <c r="D1975" s="1088"/>
      <c r="E1975" s="1088"/>
      <c r="F1975" s="1085" t="s">
        <v>92</v>
      </c>
      <c r="G1975" s="1085"/>
      <c r="H1975" s="1086"/>
      <c r="I1975" s="1086"/>
      <c r="J1975" s="1163"/>
    </row>
    <row r="1976" spans="1:10">
      <c r="A1976" s="1084" t="s">
        <v>90</v>
      </c>
      <c r="B1976" s="1085"/>
      <c r="C1976" s="1090"/>
      <c r="D1976" s="1090"/>
      <c r="E1976" s="1090"/>
      <c r="F1976" s="1085" t="s">
        <v>93</v>
      </c>
      <c r="G1976" s="1085"/>
      <c r="H1976" s="1086"/>
      <c r="I1976" s="1086"/>
      <c r="J1976" s="1163"/>
    </row>
    <row r="1977" spans="1:10">
      <c r="A1977" s="1084" t="s">
        <v>1302</v>
      </c>
      <c r="B1977" s="1085"/>
      <c r="C1977" s="1090"/>
      <c r="D1977" s="1090"/>
      <c r="E1977" s="1090"/>
      <c r="F1977" s="1085" t="s">
        <v>15</v>
      </c>
      <c r="G1977" s="1085"/>
      <c r="H1977" s="1180"/>
      <c r="I1977" s="1086"/>
      <c r="J1977" s="1163"/>
    </row>
    <row r="1978" spans="1:10">
      <c r="A1978" s="1084" t="s">
        <v>1303</v>
      </c>
      <c r="B1978" s="1085"/>
      <c r="C1978" s="1090"/>
      <c r="D1978" s="1090"/>
      <c r="E1978" s="1090"/>
      <c r="F1978" s="1085" t="s">
        <v>715</v>
      </c>
      <c r="G1978" s="1085"/>
      <c r="H1978" s="1158"/>
      <c r="I1978" s="1158"/>
      <c r="J1978" s="1159"/>
    </row>
    <row r="1979" spans="1:10">
      <c r="A1979" s="1084" t="s">
        <v>11</v>
      </c>
      <c r="B1979" s="1085"/>
      <c r="C1979" s="1090"/>
      <c r="D1979" s="1090"/>
      <c r="E1979" s="1090"/>
      <c r="F1979" s="1171" t="s">
        <v>1324</v>
      </c>
      <c r="G1979" s="1171"/>
      <c r="H1979" s="1172"/>
      <c r="I1979" s="1173"/>
      <c r="J1979" s="1174"/>
    </row>
    <row r="1980" spans="1:10">
      <c r="A1980" s="1084" t="s">
        <v>13</v>
      </c>
      <c r="B1980" s="1085"/>
      <c r="C1980" s="1090"/>
      <c r="D1980" s="1090"/>
      <c r="E1980" s="1090"/>
      <c r="F1980" s="1171"/>
      <c r="G1980" s="1171"/>
      <c r="H1980" s="1175"/>
      <c r="I1980" s="1164"/>
      <c r="J1980" s="1165"/>
    </row>
    <row r="1981" spans="1:10">
      <c r="A1981" s="1084" t="s">
        <v>14</v>
      </c>
      <c r="B1981" s="1085"/>
      <c r="C1981" s="1097"/>
      <c r="D1981" s="1097"/>
      <c r="E1981" s="1097"/>
      <c r="F1981" s="1168"/>
      <c r="G1981" s="1168"/>
      <c r="H1981" s="1169"/>
      <c r="I1981" s="1088"/>
      <c r="J1981" s="1089"/>
    </row>
    <row r="1982" spans="1:10">
      <c r="A1982" s="568"/>
      <c r="B1982" s="569"/>
      <c r="C1982" s="569"/>
      <c r="D1982" s="569"/>
      <c r="E1982" s="569"/>
      <c r="F1982" s="569"/>
      <c r="G1982" s="569"/>
      <c r="H1982" s="569"/>
      <c r="I1982" s="569"/>
      <c r="J1982" s="570"/>
    </row>
    <row r="1983" spans="1:10" ht="15.75">
      <c r="A1983" s="1081" t="s">
        <v>1312</v>
      </c>
      <c r="B1983" s="1082"/>
      <c r="C1983" s="1082"/>
      <c r="D1983" s="1082"/>
      <c r="E1983" s="1082"/>
      <c r="F1983" s="1082"/>
      <c r="G1983" s="1082"/>
      <c r="H1983" s="1082"/>
      <c r="I1983" s="1082"/>
      <c r="J1983" s="1083"/>
    </row>
    <row r="1984" spans="1:10">
      <c r="A1984" s="1084" t="s">
        <v>1313</v>
      </c>
      <c r="B1984" s="1085"/>
      <c r="C1984" s="1170"/>
      <c r="D1984" s="1088"/>
      <c r="E1984" s="1088"/>
      <c r="F1984" s="1085" t="s">
        <v>1314</v>
      </c>
      <c r="G1984" s="1085"/>
      <c r="H1984" s="1088"/>
      <c r="I1984" s="1088"/>
      <c r="J1984" s="1089"/>
    </row>
    <row r="1985" spans="1:10">
      <c r="A1985" s="1084"/>
      <c r="B1985" s="1085"/>
      <c r="C1985" s="1164" t="s">
        <v>108</v>
      </c>
      <c r="D1985" s="1164"/>
      <c r="E1985" s="1164"/>
      <c r="F1985" s="1164"/>
      <c r="G1985" s="1164"/>
      <c r="H1985" s="1164"/>
      <c r="I1985" s="1164"/>
      <c r="J1985" s="1165"/>
    </row>
    <row r="1986" spans="1:10">
      <c r="A1986" s="1084" t="s">
        <v>1315</v>
      </c>
      <c r="B1986" s="1085"/>
      <c r="C1986" s="1088"/>
      <c r="D1986" s="1088"/>
      <c r="E1986" s="1088"/>
      <c r="F1986" s="1085" t="s">
        <v>14</v>
      </c>
      <c r="G1986" s="1085"/>
      <c r="H1986" s="1166"/>
      <c r="I1986" s="1166"/>
      <c r="J1986" s="1167"/>
    </row>
    <row r="1987" spans="1:10">
      <c r="A1987" s="1084" t="s">
        <v>1302</v>
      </c>
      <c r="B1987" s="1085"/>
      <c r="C1987" s="1088"/>
      <c r="D1987" s="1088"/>
      <c r="E1987" s="1088"/>
      <c r="F1987" s="1085" t="s">
        <v>12</v>
      </c>
      <c r="G1987" s="1085"/>
      <c r="H1987" s="1086"/>
      <c r="I1987" s="1086"/>
      <c r="J1987" s="1163"/>
    </row>
    <row r="1988" spans="1:10">
      <c r="A1988" s="1084" t="s">
        <v>1303</v>
      </c>
      <c r="B1988" s="1085"/>
      <c r="C1988" s="1088"/>
      <c r="D1988" s="1088"/>
      <c r="E1988" s="1088"/>
      <c r="F1988" s="1085" t="s">
        <v>1019</v>
      </c>
      <c r="G1988" s="1085"/>
      <c r="H1988" s="1086"/>
      <c r="I1988" s="1086"/>
      <c r="J1988" s="1163"/>
    </row>
    <row r="1989" spans="1:10">
      <c r="A1989" s="1084" t="s">
        <v>11</v>
      </c>
      <c r="B1989" s="1085"/>
      <c r="C1989" s="1088"/>
      <c r="D1989" s="1088"/>
      <c r="E1989" s="1088"/>
      <c r="F1989" s="1085" t="s">
        <v>15</v>
      </c>
      <c r="G1989" s="1085"/>
      <c r="H1989" s="1180"/>
      <c r="I1989" s="1086"/>
      <c r="J1989" s="1163"/>
    </row>
    <row r="1990" spans="1:10">
      <c r="A1990" s="1084" t="s">
        <v>13</v>
      </c>
      <c r="B1990" s="1085"/>
      <c r="C1990" s="1088"/>
      <c r="D1990" s="1088"/>
      <c r="E1990" s="1088"/>
      <c r="F1990" s="569"/>
      <c r="G1990" s="569"/>
      <c r="H1990" s="569"/>
      <c r="I1990" s="569"/>
      <c r="J1990" s="570"/>
    </row>
    <row r="1991" spans="1:10">
      <c r="A1991" s="568"/>
      <c r="B1991" s="569"/>
      <c r="C1991" s="569"/>
      <c r="D1991" s="569"/>
      <c r="E1991" s="569"/>
      <c r="F1991" s="569"/>
      <c r="G1991" s="569"/>
      <c r="H1991" s="569"/>
      <c r="I1991" s="569"/>
      <c r="J1991" s="570"/>
    </row>
    <row r="1992" spans="1:10" ht="15.75">
      <c r="A1992" s="1081" t="s">
        <v>1330</v>
      </c>
      <c r="B1992" s="1082"/>
      <c r="C1992" s="1082"/>
      <c r="D1992" s="1082"/>
      <c r="E1992" s="1082"/>
      <c r="F1992" s="1082"/>
      <c r="G1992" s="1082"/>
      <c r="H1992" s="1082"/>
      <c r="I1992" s="1082"/>
      <c r="J1992" s="1083"/>
    </row>
    <row r="1993" spans="1:10" ht="28.5" customHeight="1">
      <c r="A1993" s="1176" t="s">
        <v>34</v>
      </c>
      <c r="B1993" s="1177"/>
      <c r="C1993" s="1177"/>
      <c r="D1993" s="1177"/>
      <c r="E1993" s="1178"/>
      <c r="F1993" s="574" t="s">
        <v>35</v>
      </c>
      <c r="G1993" s="575" t="s">
        <v>1316</v>
      </c>
      <c r="H1993" s="575" t="s">
        <v>1317</v>
      </c>
      <c r="I1993" s="576" t="s">
        <v>1318</v>
      </c>
      <c r="J1993" s="576" t="s">
        <v>904</v>
      </c>
    </row>
    <row r="1994" spans="1:10">
      <c r="A1994" s="1179"/>
      <c r="B1994" s="1126"/>
      <c r="C1994" s="1126"/>
      <c r="D1994" s="1126"/>
      <c r="E1994" s="1127"/>
      <c r="F1994" s="577"/>
      <c r="G1994" s="578"/>
      <c r="H1994" s="578"/>
      <c r="I1994" s="578"/>
      <c r="J1994" s="578"/>
    </row>
    <row r="1995" spans="1:10">
      <c r="A1995" s="1179"/>
      <c r="B1995" s="1126"/>
      <c r="C1995" s="1126"/>
      <c r="D1995" s="1126"/>
      <c r="E1995" s="1127"/>
      <c r="F1995" s="577"/>
      <c r="G1995" s="578"/>
      <c r="H1995" s="578"/>
      <c r="I1995" s="578"/>
      <c r="J1995" s="578"/>
    </row>
    <row r="1996" spans="1:10">
      <c r="A1996" s="1179"/>
      <c r="B1996" s="1126"/>
      <c r="C1996" s="1126"/>
      <c r="D1996" s="1126"/>
      <c r="E1996" s="1127"/>
      <c r="F1996" s="577"/>
      <c r="G1996" s="578"/>
      <c r="H1996" s="578"/>
      <c r="I1996" s="578"/>
      <c r="J1996" s="578"/>
    </row>
    <row r="1997" spans="1:10">
      <c r="A1997" s="1179"/>
      <c r="B1997" s="1126"/>
      <c r="C1997" s="1126"/>
      <c r="D1997" s="1126"/>
      <c r="E1997" s="1127"/>
      <c r="F1997" s="577"/>
      <c r="G1997" s="578"/>
      <c r="H1997" s="578"/>
      <c r="I1997" s="578"/>
      <c r="J1997" s="578"/>
    </row>
    <row r="1998" spans="1:10">
      <c r="A1998" s="1179"/>
      <c r="B1998" s="1126"/>
      <c r="C1998" s="1126"/>
      <c r="D1998" s="1126"/>
      <c r="E1998" s="1127"/>
      <c r="F1998" s="577"/>
      <c r="G1998" s="578"/>
      <c r="H1998" s="578"/>
      <c r="I1998" s="578"/>
      <c r="J1998" s="578"/>
    </row>
    <row r="1999" spans="1:10">
      <c r="A1999" s="1179"/>
      <c r="B1999" s="1126"/>
      <c r="C1999" s="1126"/>
      <c r="D1999" s="1126"/>
      <c r="E1999" s="1127"/>
      <c r="F1999" s="577"/>
      <c r="G1999" s="578"/>
      <c r="H1999" s="578"/>
      <c r="I1999" s="578"/>
      <c r="J1999" s="578"/>
    </row>
    <row r="2000" spans="1:10">
      <c r="A2000" s="1179"/>
      <c r="B2000" s="1126"/>
      <c r="C2000" s="1126"/>
      <c r="D2000" s="1126"/>
      <c r="E2000" s="1127"/>
      <c r="F2000" s="577"/>
      <c r="G2000" s="578"/>
      <c r="H2000" s="578"/>
      <c r="I2000" s="578"/>
      <c r="J2000" s="578"/>
    </row>
    <row r="2001" spans="1:10">
      <c r="A2001" s="1179"/>
      <c r="B2001" s="1126"/>
      <c r="C2001" s="1126"/>
      <c r="D2001" s="1126"/>
      <c r="E2001" s="1127"/>
      <c r="F2001" s="577"/>
      <c r="G2001" s="578"/>
      <c r="H2001" s="578"/>
      <c r="I2001" s="578"/>
      <c r="J2001" s="578"/>
    </row>
    <row r="2002" spans="1:10">
      <c r="A2002" s="1179"/>
      <c r="B2002" s="1126"/>
      <c r="C2002" s="1126"/>
      <c r="D2002" s="1126"/>
      <c r="E2002" s="1127"/>
      <c r="F2002" s="577"/>
      <c r="G2002" s="578"/>
      <c r="H2002" s="578"/>
      <c r="I2002" s="578"/>
      <c r="J2002" s="578"/>
    </row>
    <row r="2003" spans="1:10">
      <c r="A2003" s="1179"/>
      <c r="B2003" s="1126"/>
      <c r="C2003" s="1126"/>
      <c r="D2003" s="1126"/>
      <c r="E2003" s="1127"/>
      <c r="F2003" s="577"/>
      <c r="G2003" s="578"/>
      <c r="H2003" s="578"/>
      <c r="I2003" s="578"/>
      <c r="J2003" s="578"/>
    </row>
    <row r="2004" spans="1:10">
      <c r="A2004" s="1179"/>
      <c r="B2004" s="1126"/>
      <c r="C2004" s="1126"/>
      <c r="D2004" s="1126"/>
      <c r="E2004" s="1127"/>
      <c r="F2004" s="577"/>
      <c r="G2004" s="578"/>
      <c r="H2004" s="578"/>
      <c r="I2004" s="578"/>
      <c r="J2004" s="578"/>
    </row>
    <row r="2005" spans="1:10">
      <c r="A2005" s="1179"/>
      <c r="B2005" s="1126"/>
      <c r="C2005" s="1126"/>
      <c r="D2005" s="1126"/>
      <c r="E2005" s="1127"/>
      <c r="F2005" s="577"/>
      <c r="G2005" s="578"/>
      <c r="H2005" s="578"/>
      <c r="I2005" s="578"/>
      <c r="J2005" s="578"/>
    </row>
    <row r="2006" spans="1:10">
      <c r="A2006" s="1179"/>
      <c r="B2006" s="1126"/>
      <c r="C2006" s="1126"/>
      <c r="D2006" s="1126"/>
      <c r="E2006" s="1127"/>
      <c r="F2006" s="577"/>
      <c r="G2006" s="578"/>
      <c r="H2006" s="578"/>
      <c r="I2006" s="578"/>
      <c r="J2006" s="578"/>
    </row>
    <row r="2007" spans="1:10">
      <c r="A2007" s="1179"/>
      <c r="B2007" s="1126"/>
      <c r="C2007" s="1126"/>
      <c r="D2007" s="1126"/>
      <c r="E2007" s="1127"/>
      <c r="F2007" s="577"/>
      <c r="G2007" s="578"/>
      <c r="H2007" s="578"/>
      <c r="I2007" s="578"/>
      <c r="J2007" s="578"/>
    </row>
    <row r="2008" spans="1:10">
      <c r="A2008" s="1179"/>
      <c r="B2008" s="1126"/>
      <c r="C2008" s="1126"/>
      <c r="D2008" s="1126"/>
      <c r="E2008" s="1127"/>
      <c r="F2008" s="577"/>
      <c r="G2008" s="578"/>
      <c r="H2008" s="578"/>
      <c r="I2008" s="578"/>
      <c r="J2008" s="578"/>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ht="15.75">
      <c r="A2018" s="1081" t="s">
        <v>1331</v>
      </c>
      <c r="B2018" s="1082"/>
      <c r="C2018" s="1082"/>
      <c r="D2018" s="1082"/>
      <c r="E2018" s="1082"/>
      <c r="F2018" s="1082"/>
      <c r="G2018" s="1082"/>
      <c r="H2018" s="1082"/>
      <c r="I2018" s="1082"/>
      <c r="J2018" s="1083"/>
    </row>
    <row r="2019" spans="1:10" ht="30" customHeight="1">
      <c r="A2019" s="1176" t="s">
        <v>1332</v>
      </c>
      <c r="B2019" s="1177"/>
      <c r="C2019" s="1177"/>
      <c r="D2019" s="1177"/>
      <c r="E2019" s="1178"/>
      <c r="F2019" s="574" t="s">
        <v>35</v>
      </c>
      <c r="G2019" s="575" t="s">
        <v>1316</v>
      </c>
      <c r="H2019" s="575" t="s">
        <v>1317</v>
      </c>
      <c r="I2019" s="576" t="s">
        <v>1318</v>
      </c>
      <c r="J2019" s="576" t="s">
        <v>904</v>
      </c>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c r="A2033" s="1179"/>
      <c r="B2033" s="1126"/>
      <c r="C2033" s="1126"/>
      <c r="D2033" s="1126"/>
      <c r="E2033" s="1127"/>
      <c r="F2033" s="577"/>
      <c r="G2033" s="578"/>
      <c r="H2033" s="578"/>
      <c r="I2033" s="578"/>
      <c r="J2033" s="578"/>
    </row>
    <row r="2034" spans="1:10">
      <c r="A2034" s="1179"/>
      <c r="B2034" s="1126"/>
      <c r="C2034" s="1126"/>
      <c r="D2034" s="1126"/>
      <c r="E2034" s="1127"/>
      <c r="F2034" s="577"/>
      <c r="G2034" s="578"/>
      <c r="H2034" s="578"/>
      <c r="I2034" s="578"/>
      <c r="J2034" s="578"/>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ht="15.75">
      <c r="A2044" s="1193" t="s">
        <v>1319</v>
      </c>
      <c r="B2044" s="1193"/>
      <c r="C2044" s="1193"/>
      <c r="D2044" s="1193"/>
      <c r="E2044" s="1193"/>
      <c r="F2044" s="1193"/>
      <c r="G2044" s="1193"/>
      <c r="H2044" s="1193"/>
      <c r="I2044" s="1193"/>
      <c r="J2044" s="1193"/>
    </row>
    <row r="2045" spans="1:10">
      <c r="A2045" s="1194" t="s">
        <v>25</v>
      </c>
      <c r="B2045" s="1195"/>
      <c r="C2045" s="1195"/>
      <c r="D2045" s="1195"/>
      <c r="E2045" s="1195"/>
      <c r="F2045" s="1195"/>
      <c r="G2045" s="1195"/>
      <c r="H2045" s="1195"/>
      <c r="I2045" s="1195"/>
      <c r="J2045" s="1196"/>
    </row>
    <row r="2046" spans="1:10">
      <c r="A2046" s="1181" t="s">
        <v>1320</v>
      </c>
      <c r="B2046" s="1182"/>
      <c r="C2046" s="1182"/>
      <c r="D2046" s="1182"/>
      <c r="E2046" s="1182"/>
      <c r="F2046" s="1182"/>
      <c r="G2046" s="1183"/>
      <c r="H2046" s="1184"/>
      <c r="I2046" s="1185"/>
      <c r="J2046" s="1186"/>
    </row>
    <row r="2047" spans="1:10">
      <c r="A2047" s="1181" t="s">
        <v>30</v>
      </c>
      <c r="B2047" s="1182"/>
      <c r="C2047" s="1182"/>
      <c r="D2047" s="1182"/>
      <c r="E2047" s="1182"/>
      <c r="F2047" s="1182"/>
      <c r="G2047" s="1183"/>
      <c r="H2047" s="1204"/>
      <c r="I2047" s="1185"/>
      <c r="J2047" s="1186"/>
    </row>
    <row r="2048" spans="1:10">
      <c r="A2048" s="1181" t="s">
        <v>1373</v>
      </c>
      <c r="B2048" s="1182"/>
      <c r="C2048" s="1182"/>
      <c r="D2048" s="1182"/>
      <c r="E2048" s="1182"/>
      <c r="F2048" s="1182"/>
      <c r="G2048" s="1183"/>
      <c r="H2048" s="1187"/>
      <c r="I2048" s="1188"/>
      <c r="J2048" s="1189"/>
    </row>
    <row r="2049" spans="1:10">
      <c r="A2049" s="1181" t="s">
        <v>1374</v>
      </c>
      <c r="B2049" s="1182"/>
      <c r="C2049" s="1182"/>
      <c r="D2049" s="1182"/>
      <c r="E2049" s="1182"/>
      <c r="F2049" s="1182"/>
      <c r="G2049" s="1183"/>
      <c r="H2049" s="1190"/>
      <c r="I2049" s="1191"/>
      <c r="J2049" s="1192"/>
    </row>
    <row r="2050" spans="1:10">
      <c r="A2050" s="1197"/>
      <c r="B2050" s="1136"/>
      <c r="C2050" s="1136"/>
      <c r="D2050" s="1136"/>
      <c r="E2050" s="1136"/>
      <c r="F2050" s="1136"/>
      <c r="G2050" s="1136"/>
      <c r="H2050" s="1136"/>
      <c r="I2050" s="1136"/>
      <c r="J2050" s="1137"/>
    </row>
    <row r="2051" spans="1:10">
      <c r="A2051" s="1198"/>
      <c r="B2051" s="1138"/>
      <c r="C2051" s="1138"/>
      <c r="D2051" s="1138"/>
      <c r="E2051" s="1138"/>
      <c r="F2051" s="1138"/>
      <c r="G2051" s="1138"/>
      <c r="H2051" s="1138"/>
      <c r="I2051" s="1138"/>
      <c r="J2051" s="1139"/>
    </row>
    <row r="2052" spans="1:10">
      <c r="A2052" s="1198"/>
      <c r="B2052" s="1138"/>
      <c r="C2052" s="1138"/>
      <c r="D2052" s="1138"/>
      <c r="E2052" s="1138"/>
      <c r="F2052" s="1138"/>
      <c r="G2052" s="1138"/>
      <c r="H2052" s="1138"/>
      <c r="I2052" s="1138"/>
      <c r="J2052" s="1139"/>
    </row>
    <row r="2053" spans="1:10">
      <c r="A2053" s="1199"/>
      <c r="B2053" s="1200"/>
      <c r="C2053" s="1200"/>
      <c r="D2053" s="1200"/>
      <c r="E2053" s="1200"/>
      <c r="F2053" s="1200"/>
      <c r="G2053" s="1200"/>
      <c r="H2053" s="1200"/>
      <c r="I2053" s="1200"/>
      <c r="J2053" s="1201"/>
    </row>
    <row r="2054" spans="1:10">
      <c r="A2054" s="1181" t="s">
        <v>65</v>
      </c>
      <c r="B2054" s="1182"/>
      <c r="C2054" s="1182"/>
      <c r="D2054" s="1182"/>
      <c r="E2054" s="1182"/>
      <c r="F2054" s="1182"/>
      <c r="G2054" s="1183"/>
      <c r="H2054" s="1184"/>
      <c r="I2054" s="1185"/>
      <c r="J2054" s="1186"/>
    </row>
    <row r="2055" spans="1:10" ht="26.25" customHeight="1">
      <c r="A2055" s="1202" t="s">
        <v>1957</v>
      </c>
      <c r="B2055" s="1202"/>
      <c r="C2055" s="1202"/>
      <c r="D2055" s="1202"/>
      <c r="E2055" s="1202"/>
      <c r="F2055" s="1202"/>
      <c r="G2055" s="1202"/>
      <c r="H2055" s="1202"/>
      <c r="I2055" s="1202"/>
      <c r="J2055" s="1202"/>
    </row>
    <row r="2056" spans="1:10">
      <c r="A2056" s="1194" t="s">
        <v>1321</v>
      </c>
      <c r="B2056" s="1195"/>
      <c r="C2056" s="1195"/>
      <c r="D2056" s="1195"/>
      <c r="E2056" s="1195"/>
      <c r="F2056" s="1195"/>
      <c r="G2056" s="1195"/>
      <c r="H2056" s="1195"/>
      <c r="I2056" s="1195"/>
      <c r="J2056" s="1196"/>
    </row>
    <row r="2057" spans="1:10">
      <c r="A2057" s="1181" t="s">
        <v>902</v>
      </c>
      <c r="B2057" s="1182"/>
      <c r="C2057" s="1203" t="str">
        <f ca="1">IF(INDIRECT("'Sales Order Form 3'!$K$71")="","",INDIRECT("'Sales Order Form 3'!$K$71"))</f>
        <v>Online</v>
      </c>
      <c r="D2057" s="1182"/>
      <c r="E2057" s="1182"/>
      <c r="F2057" s="1182"/>
      <c r="G2057" s="1183"/>
      <c r="H2057" s="1184"/>
      <c r="I2057" s="1185"/>
      <c r="J2057" s="1186"/>
    </row>
    <row r="2058" spans="1:10">
      <c r="A2058" s="1181" t="s">
        <v>62</v>
      </c>
      <c r="B2058" s="1182"/>
      <c r="C2058" s="1182"/>
      <c r="D2058" s="1182"/>
      <c r="E2058" s="1182"/>
      <c r="F2058" s="1182"/>
      <c r="G2058" s="1183"/>
      <c r="H2058" s="1184"/>
      <c r="I2058" s="1185"/>
      <c r="J2058" s="1186"/>
    </row>
    <row r="2059" spans="1:10">
      <c r="A2059" s="1181" t="s">
        <v>95</v>
      </c>
      <c r="B2059" s="1182"/>
      <c r="C2059" s="1182"/>
      <c r="D2059" s="1182"/>
      <c r="E2059" s="1182"/>
      <c r="F2059" s="1182"/>
      <c r="G2059" s="1183"/>
      <c r="H2059" s="1184"/>
      <c r="I2059" s="1185"/>
      <c r="J2059" s="1186"/>
    </row>
    <row r="2060" spans="1:10">
      <c r="A2060" s="1181" t="s">
        <v>64</v>
      </c>
      <c r="B2060" s="1182"/>
      <c r="C2060" s="1182"/>
      <c r="D2060" s="1182"/>
      <c r="E2060" s="1182"/>
      <c r="F2060" s="1182"/>
      <c r="G2060" s="1183"/>
      <c r="H2060" s="1184"/>
      <c r="I2060" s="1185"/>
      <c r="J2060" s="1186"/>
    </row>
    <row r="2061" spans="1:10" ht="15.75">
      <c r="A2061" s="1160" t="s">
        <v>1060</v>
      </c>
      <c r="B2061" s="1161"/>
      <c r="C2061" s="1161"/>
      <c r="D2061" s="1161"/>
      <c r="E2061" s="1161"/>
      <c r="F2061" s="1161"/>
      <c r="G2061" s="1161"/>
      <c r="H2061" s="1161"/>
      <c r="I2061" s="1161"/>
      <c r="J2061" s="1162"/>
    </row>
    <row r="2062" spans="1:10" ht="15.75">
      <c r="A2062" s="1081" t="s">
        <v>1311</v>
      </c>
      <c r="B2062" s="1082"/>
      <c r="C2062" s="1082"/>
      <c r="D2062" s="1082"/>
      <c r="E2062" s="1082"/>
      <c r="F2062" s="1082"/>
      <c r="G2062" s="1082"/>
      <c r="H2062" s="1082"/>
      <c r="I2062" s="1082"/>
      <c r="J2062" s="1083"/>
    </row>
    <row r="2063" spans="1:10">
      <c r="A2063" s="1084" t="s">
        <v>683</v>
      </c>
      <c r="B2063" s="1085"/>
      <c r="C2063" s="1088"/>
      <c r="D2063" s="1088"/>
      <c r="E2063" s="1088"/>
      <c r="F2063" s="1085" t="s">
        <v>91</v>
      </c>
      <c r="G2063" s="1085"/>
      <c r="H2063" s="1086"/>
      <c r="I2063" s="1086"/>
      <c r="J2063" s="1163"/>
    </row>
    <row r="2064" spans="1:10">
      <c r="A2064" s="1084" t="s">
        <v>89</v>
      </c>
      <c r="B2064" s="1085"/>
      <c r="C2064" s="1088"/>
      <c r="D2064" s="1088"/>
      <c r="E2064" s="1088"/>
      <c r="F2064" s="1085" t="s">
        <v>92</v>
      </c>
      <c r="G2064" s="1085"/>
      <c r="H2064" s="1086"/>
      <c r="I2064" s="1086"/>
      <c r="J2064" s="1163"/>
    </row>
    <row r="2065" spans="1:10">
      <c r="A2065" s="1084" t="s">
        <v>90</v>
      </c>
      <c r="B2065" s="1085"/>
      <c r="C2065" s="1090"/>
      <c r="D2065" s="1090"/>
      <c r="E2065" s="1090"/>
      <c r="F2065" s="1085" t="s">
        <v>93</v>
      </c>
      <c r="G2065" s="1085"/>
      <c r="H2065" s="1086"/>
      <c r="I2065" s="1086"/>
      <c r="J2065" s="1163"/>
    </row>
    <row r="2066" spans="1:10">
      <c r="A2066" s="1084" t="s">
        <v>1302</v>
      </c>
      <c r="B2066" s="1085"/>
      <c r="C2066" s="1090"/>
      <c r="D2066" s="1090"/>
      <c r="E2066" s="1090"/>
      <c r="F2066" s="1085" t="s">
        <v>15</v>
      </c>
      <c r="G2066" s="1085"/>
      <c r="H2066" s="1180"/>
      <c r="I2066" s="1086"/>
      <c r="J2066" s="1163"/>
    </row>
    <row r="2067" spans="1:10">
      <c r="A2067" s="1084" t="s">
        <v>1303</v>
      </c>
      <c r="B2067" s="1085"/>
      <c r="C2067" s="1090"/>
      <c r="D2067" s="1090"/>
      <c r="E2067" s="1090"/>
      <c r="F2067" s="1085" t="s">
        <v>715</v>
      </c>
      <c r="G2067" s="1085"/>
      <c r="H2067" s="1158"/>
      <c r="I2067" s="1158"/>
      <c r="J2067" s="1159"/>
    </row>
    <row r="2068" spans="1:10">
      <c r="A2068" s="1084" t="s">
        <v>11</v>
      </c>
      <c r="B2068" s="1085"/>
      <c r="C2068" s="1090"/>
      <c r="D2068" s="1090"/>
      <c r="E2068" s="1090"/>
      <c r="F2068" s="1171" t="s">
        <v>1324</v>
      </c>
      <c r="G2068" s="1171"/>
      <c r="H2068" s="1172"/>
      <c r="I2068" s="1173"/>
      <c r="J2068" s="1174"/>
    </row>
    <row r="2069" spans="1:10">
      <c r="A2069" s="1084" t="s">
        <v>13</v>
      </c>
      <c r="B2069" s="1085"/>
      <c r="C2069" s="1090"/>
      <c r="D2069" s="1090"/>
      <c r="E2069" s="1090"/>
      <c r="F2069" s="1171"/>
      <c r="G2069" s="1171"/>
      <c r="H2069" s="1175"/>
      <c r="I2069" s="1164"/>
      <c r="J2069" s="1165"/>
    </row>
    <row r="2070" spans="1:10">
      <c r="A2070" s="1084" t="s">
        <v>14</v>
      </c>
      <c r="B2070" s="1085"/>
      <c r="C2070" s="1097"/>
      <c r="D2070" s="1097"/>
      <c r="E2070" s="1097"/>
      <c r="F2070" s="1168"/>
      <c r="G2070" s="1168"/>
      <c r="H2070" s="1169"/>
      <c r="I2070" s="1088"/>
      <c r="J2070" s="1089"/>
    </row>
    <row r="2071" spans="1:10">
      <c r="A2071" s="568"/>
      <c r="B2071" s="569"/>
      <c r="C2071" s="569"/>
      <c r="D2071" s="569"/>
      <c r="E2071" s="569"/>
      <c r="F2071" s="569"/>
      <c r="G2071" s="569"/>
      <c r="H2071" s="569"/>
      <c r="I2071" s="569"/>
      <c r="J2071" s="570"/>
    </row>
    <row r="2072" spans="1:10" ht="15.75">
      <c r="A2072" s="1081" t="s">
        <v>1312</v>
      </c>
      <c r="B2072" s="1082"/>
      <c r="C2072" s="1082"/>
      <c r="D2072" s="1082"/>
      <c r="E2072" s="1082"/>
      <c r="F2072" s="1082"/>
      <c r="G2072" s="1082"/>
      <c r="H2072" s="1082"/>
      <c r="I2072" s="1082"/>
      <c r="J2072" s="1083"/>
    </row>
    <row r="2073" spans="1:10">
      <c r="A2073" s="1084" t="s">
        <v>1313</v>
      </c>
      <c r="B2073" s="1085"/>
      <c r="C2073" s="1170"/>
      <c r="D2073" s="1088"/>
      <c r="E2073" s="1088"/>
      <c r="F2073" s="1085" t="s">
        <v>1314</v>
      </c>
      <c r="G2073" s="1085"/>
      <c r="H2073" s="1088"/>
      <c r="I2073" s="1088"/>
      <c r="J2073" s="1089"/>
    </row>
    <row r="2074" spans="1:10">
      <c r="A2074" s="1084"/>
      <c r="B2074" s="1085"/>
      <c r="C2074" s="1164" t="s">
        <v>108</v>
      </c>
      <c r="D2074" s="1164"/>
      <c r="E2074" s="1164"/>
      <c r="F2074" s="1164"/>
      <c r="G2074" s="1164"/>
      <c r="H2074" s="1164"/>
      <c r="I2074" s="1164"/>
      <c r="J2074" s="1165"/>
    </row>
    <row r="2075" spans="1:10">
      <c r="A2075" s="1084" t="s">
        <v>1315</v>
      </c>
      <c r="B2075" s="1085"/>
      <c r="C2075" s="1088"/>
      <c r="D2075" s="1088"/>
      <c r="E2075" s="1088"/>
      <c r="F2075" s="1085" t="s">
        <v>14</v>
      </c>
      <c r="G2075" s="1085"/>
      <c r="H2075" s="1166"/>
      <c r="I2075" s="1166"/>
      <c r="J2075" s="1167"/>
    </row>
    <row r="2076" spans="1:10">
      <c r="A2076" s="1084" t="s">
        <v>1302</v>
      </c>
      <c r="B2076" s="1085"/>
      <c r="C2076" s="1088"/>
      <c r="D2076" s="1088"/>
      <c r="E2076" s="1088"/>
      <c r="F2076" s="1085" t="s">
        <v>12</v>
      </c>
      <c r="G2076" s="1085"/>
      <c r="H2076" s="1086"/>
      <c r="I2076" s="1086"/>
      <c r="J2076" s="1163"/>
    </row>
    <row r="2077" spans="1:10">
      <c r="A2077" s="1084" t="s">
        <v>1303</v>
      </c>
      <c r="B2077" s="1085"/>
      <c r="C2077" s="1088"/>
      <c r="D2077" s="1088"/>
      <c r="E2077" s="1088"/>
      <c r="F2077" s="1085" t="s">
        <v>1019</v>
      </c>
      <c r="G2077" s="1085"/>
      <c r="H2077" s="1086"/>
      <c r="I2077" s="1086"/>
      <c r="J2077" s="1163"/>
    </row>
    <row r="2078" spans="1:10">
      <c r="A2078" s="1084" t="s">
        <v>11</v>
      </c>
      <c r="B2078" s="1085"/>
      <c r="C2078" s="1088"/>
      <c r="D2078" s="1088"/>
      <c r="E2078" s="1088"/>
      <c r="F2078" s="1085" t="s">
        <v>15</v>
      </c>
      <c r="G2078" s="1085"/>
      <c r="H2078" s="1180"/>
      <c r="I2078" s="1086"/>
      <c r="J2078" s="1163"/>
    </row>
    <row r="2079" spans="1:10">
      <c r="A2079" s="1084" t="s">
        <v>13</v>
      </c>
      <c r="B2079" s="1085"/>
      <c r="C2079" s="1088"/>
      <c r="D2079" s="1088"/>
      <c r="E2079" s="1088"/>
      <c r="F2079" s="569"/>
      <c r="G2079" s="569"/>
      <c r="H2079" s="569"/>
      <c r="I2079" s="569"/>
      <c r="J2079" s="570"/>
    </row>
    <row r="2080" spans="1:10">
      <c r="A2080" s="568"/>
      <c r="B2080" s="569"/>
      <c r="C2080" s="569"/>
      <c r="D2080" s="569"/>
      <c r="E2080" s="569"/>
      <c r="F2080" s="569"/>
      <c r="G2080" s="569"/>
      <c r="H2080" s="569"/>
      <c r="I2080" s="569"/>
      <c r="J2080" s="570"/>
    </row>
    <row r="2081" spans="1:10" ht="15.75">
      <c r="A2081" s="1081" t="s">
        <v>1330</v>
      </c>
      <c r="B2081" s="1082"/>
      <c r="C2081" s="1082"/>
      <c r="D2081" s="1082"/>
      <c r="E2081" s="1082"/>
      <c r="F2081" s="1082"/>
      <c r="G2081" s="1082"/>
      <c r="H2081" s="1082"/>
      <c r="I2081" s="1082"/>
      <c r="J2081" s="1083"/>
    </row>
    <row r="2082" spans="1:10" ht="30" customHeight="1">
      <c r="A2082" s="1176" t="s">
        <v>34</v>
      </c>
      <c r="B2082" s="1177"/>
      <c r="C2082" s="1177"/>
      <c r="D2082" s="1177"/>
      <c r="E2082" s="1178"/>
      <c r="F2082" s="574" t="s">
        <v>35</v>
      </c>
      <c r="G2082" s="575" t="s">
        <v>1316</v>
      </c>
      <c r="H2082" s="575" t="s">
        <v>1317</v>
      </c>
      <c r="I2082" s="576" t="s">
        <v>1318</v>
      </c>
      <c r="J2082" s="576" t="s">
        <v>904</v>
      </c>
    </row>
    <row r="2083" spans="1:10">
      <c r="A2083" s="1179"/>
      <c r="B2083" s="1126"/>
      <c r="C2083" s="1126"/>
      <c r="D2083" s="1126"/>
      <c r="E2083" s="1127"/>
      <c r="F2083" s="577"/>
      <c r="G2083" s="578"/>
      <c r="H2083" s="578"/>
      <c r="I2083" s="578"/>
      <c r="J2083" s="578"/>
    </row>
    <row r="2084" spans="1:10">
      <c r="A2084" s="1179"/>
      <c r="B2084" s="1126"/>
      <c r="C2084" s="1126"/>
      <c r="D2084" s="1126"/>
      <c r="E2084" s="1127"/>
      <c r="F2084" s="577"/>
      <c r="G2084" s="578"/>
      <c r="H2084" s="578"/>
      <c r="I2084" s="578"/>
      <c r="J2084" s="578"/>
    </row>
    <row r="2085" spans="1:10">
      <c r="A2085" s="1179"/>
      <c r="B2085" s="1126"/>
      <c r="C2085" s="1126"/>
      <c r="D2085" s="1126"/>
      <c r="E2085" s="1127"/>
      <c r="F2085" s="577"/>
      <c r="G2085" s="578"/>
      <c r="H2085" s="578"/>
      <c r="I2085" s="578"/>
      <c r="J2085" s="578"/>
    </row>
    <row r="2086" spans="1:10">
      <c r="A2086" s="1179"/>
      <c r="B2086" s="1126"/>
      <c r="C2086" s="1126"/>
      <c r="D2086" s="1126"/>
      <c r="E2086" s="1127"/>
      <c r="F2086" s="577"/>
      <c r="G2086" s="578"/>
      <c r="H2086" s="578"/>
      <c r="I2086" s="578"/>
      <c r="J2086" s="578"/>
    </row>
    <row r="2087" spans="1:10">
      <c r="A2087" s="1179"/>
      <c r="B2087" s="1126"/>
      <c r="C2087" s="1126"/>
      <c r="D2087" s="1126"/>
      <c r="E2087" s="1127"/>
      <c r="F2087" s="577"/>
      <c r="G2087" s="578"/>
      <c r="H2087" s="578"/>
      <c r="I2087" s="578"/>
      <c r="J2087" s="578"/>
    </row>
    <row r="2088" spans="1:10">
      <c r="A2088" s="1179"/>
      <c r="B2088" s="1126"/>
      <c r="C2088" s="1126"/>
      <c r="D2088" s="1126"/>
      <c r="E2088" s="1127"/>
      <c r="F2088" s="577"/>
      <c r="G2088" s="578"/>
      <c r="H2088" s="578"/>
      <c r="I2088" s="578"/>
      <c r="J2088" s="578"/>
    </row>
    <row r="2089" spans="1:10">
      <c r="A2089" s="1179"/>
      <c r="B2089" s="1126"/>
      <c r="C2089" s="1126"/>
      <c r="D2089" s="1126"/>
      <c r="E2089" s="1127"/>
      <c r="F2089" s="577"/>
      <c r="G2089" s="578"/>
      <c r="H2089" s="578"/>
      <c r="I2089" s="578"/>
      <c r="J2089" s="578"/>
    </row>
    <row r="2090" spans="1:10">
      <c r="A2090" s="1179"/>
      <c r="B2090" s="1126"/>
      <c r="C2090" s="1126"/>
      <c r="D2090" s="1126"/>
      <c r="E2090" s="1127"/>
      <c r="F2090" s="577"/>
      <c r="G2090" s="578"/>
      <c r="H2090" s="578"/>
      <c r="I2090" s="578"/>
      <c r="J2090" s="578"/>
    </row>
    <row r="2091" spans="1:10">
      <c r="A2091" s="1179"/>
      <c r="B2091" s="1126"/>
      <c r="C2091" s="1126"/>
      <c r="D2091" s="1126"/>
      <c r="E2091" s="1127"/>
      <c r="F2091" s="577"/>
      <c r="G2091" s="578"/>
      <c r="H2091" s="578"/>
      <c r="I2091" s="578"/>
      <c r="J2091" s="578"/>
    </row>
    <row r="2092" spans="1:10">
      <c r="A2092" s="1179"/>
      <c r="B2092" s="1126"/>
      <c r="C2092" s="1126"/>
      <c r="D2092" s="1126"/>
      <c r="E2092" s="1127"/>
      <c r="F2092" s="577"/>
      <c r="G2092" s="578"/>
      <c r="H2092" s="578"/>
      <c r="I2092" s="578"/>
      <c r="J2092" s="578"/>
    </row>
    <row r="2093" spans="1:10">
      <c r="A2093" s="1179"/>
      <c r="B2093" s="1126"/>
      <c r="C2093" s="1126"/>
      <c r="D2093" s="1126"/>
      <c r="E2093" s="1127"/>
      <c r="F2093" s="577"/>
      <c r="G2093" s="578"/>
      <c r="H2093" s="578"/>
      <c r="I2093" s="578"/>
      <c r="J2093" s="578"/>
    </row>
    <row r="2094" spans="1:10">
      <c r="A2094" s="1179"/>
      <c r="B2094" s="1126"/>
      <c r="C2094" s="1126"/>
      <c r="D2094" s="1126"/>
      <c r="E2094" s="1127"/>
      <c r="F2094" s="577"/>
      <c r="G2094" s="578"/>
      <c r="H2094" s="578"/>
      <c r="I2094" s="578"/>
      <c r="J2094" s="578"/>
    </row>
    <row r="2095" spans="1:10">
      <c r="A2095" s="1179"/>
      <c r="B2095" s="1126"/>
      <c r="C2095" s="1126"/>
      <c r="D2095" s="1126"/>
      <c r="E2095" s="1127"/>
      <c r="F2095" s="577"/>
      <c r="G2095" s="578"/>
      <c r="H2095" s="578"/>
      <c r="I2095" s="578"/>
      <c r="J2095" s="578"/>
    </row>
    <row r="2096" spans="1:10">
      <c r="A2096" s="1179"/>
      <c r="B2096" s="1126"/>
      <c r="C2096" s="1126"/>
      <c r="D2096" s="1126"/>
      <c r="E2096" s="1127"/>
      <c r="F2096" s="577"/>
      <c r="G2096" s="578"/>
      <c r="H2096" s="578"/>
      <c r="I2096" s="578"/>
      <c r="J2096" s="578"/>
    </row>
    <row r="2097" spans="1:10">
      <c r="A2097" s="1179"/>
      <c r="B2097" s="1126"/>
      <c r="C2097" s="1126"/>
      <c r="D2097" s="1126"/>
      <c r="E2097" s="1127"/>
      <c r="F2097" s="577"/>
      <c r="G2097" s="578"/>
      <c r="H2097" s="578"/>
      <c r="I2097" s="578"/>
      <c r="J2097" s="578"/>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ht="15.75">
      <c r="A2107" s="1081" t="s">
        <v>1331</v>
      </c>
      <c r="B2107" s="1082"/>
      <c r="C2107" s="1082"/>
      <c r="D2107" s="1082"/>
      <c r="E2107" s="1082"/>
      <c r="F2107" s="1082"/>
      <c r="G2107" s="1082"/>
      <c r="H2107" s="1082"/>
      <c r="I2107" s="1082"/>
      <c r="J2107" s="1083"/>
    </row>
    <row r="2108" spans="1:10" ht="29.25" customHeight="1">
      <c r="A2108" s="1176" t="s">
        <v>1332</v>
      </c>
      <c r="B2108" s="1177"/>
      <c r="C2108" s="1177"/>
      <c r="D2108" s="1177"/>
      <c r="E2108" s="1178"/>
      <c r="F2108" s="574" t="s">
        <v>35</v>
      </c>
      <c r="G2108" s="575" t="s">
        <v>1316</v>
      </c>
      <c r="H2108" s="575" t="s">
        <v>1317</v>
      </c>
      <c r="I2108" s="576" t="s">
        <v>1318</v>
      </c>
      <c r="J2108" s="576" t="s">
        <v>904</v>
      </c>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c r="A2122" s="1179"/>
      <c r="B2122" s="1126"/>
      <c r="C2122" s="1126"/>
      <c r="D2122" s="1126"/>
      <c r="E2122" s="1127"/>
      <c r="F2122" s="577"/>
      <c r="G2122" s="578"/>
      <c r="H2122" s="578"/>
      <c r="I2122" s="578"/>
      <c r="J2122" s="578"/>
    </row>
    <row r="2123" spans="1:10">
      <c r="A2123" s="1179"/>
      <c r="B2123" s="1126"/>
      <c r="C2123" s="1126"/>
      <c r="D2123" s="1126"/>
      <c r="E2123" s="1127"/>
      <c r="F2123" s="577"/>
      <c r="G2123" s="578"/>
      <c r="H2123" s="578"/>
      <c r="I2123" s="578"/>
      <c r="J2123" s="578"/>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ht="15.75">
      <c r="A2133" s="1193" t="s">
        <v>1319</v>
      </c>
      <c r="B2133" s="1193"/>
      <c r="C2133" s="1193"/>
      <c r="D2133" s="1193"/>
      <c r="E2133" s="1193"/>
      <c r="F2133" s="1193"/>
      <c r="G2133" s="1193"/>
      <c r="H2133" s="1193"/>
      <c r="I2133" s="1193"/>
      <c r="J2133" s="1193"/>
    </row>
    <row r="2134" spans="1:10">
      <c r="A2134" s="1194" t="s">
        <v>25</v>
      </c>
      <c r="B2134" s="1195"/>
      <c r="C2134" s="1195"/>
      <c r="D2134" s="1195"/>
      <c r="E2134" s="1195"/>
      <c r="F2134" s="1195"/>
      <c r="G2134" s="1195"/>
      <c r="H2134" s="1195"/>
      <c r="I2134" s="1195"/>
      <c r="J2134" s="1196"/>
    </row>
    <row r="2135" spans="1:10">
      <c r="A2135" s="1181" t="s">
        <v>1320</v>
      </c>
      <c r="B2135" s="1182"/>
      <c r="C2135" s="1182"/>
      <c r="D2135" s="1182"/>
      <c r="E2135" s="1182"/>
      <c r="F2135" s="1182"/>
      <c r="G2135" s="1183"/>
      <c r="H2135" s="1184"/>
      <c r="I2135" s="1185"/>
      <c r="J2135" s="1186"/>
    </row>
    <row r="2136" spans="1:10">
      <c r="A2136" s="1181" t="s">
        <v>30</v>
      </c>
      <c r="B2136" s="1182"/>
      <c r="C2136" s="1182"/>
      <c r="D2136" s="1182"/>
      <c r="E2136" s="1182"/>
      <c r="F2136" s="1182"/>
      <c r="G2136" s="1183"/>
      <c r="H2136" s="1204"/>
      <c r="I2136" s="1185"/>
      <c r="J2136" s="1186"/>
    </row>
    <row r="2137" spans="1:10">
      <c r="A2137" s="1181" t="s">
        <v>1373</v>
      </c>
      <c r="B2137" s="1182"/>
      <c r="C2137" s="1182"/>
      <c r="D2137" s="1182"/>
      <c r="E2137" s="1182"/>
      <c r="F2137" s="1182"/>
      <c r="G2137" s="1183"/>
      <c r="H2137" s="1187"/>
      <c r="I2137" s="1188"/>
      <c r="J2137" s="1189"/>
    </row>
    <row r="2138" spans="1:10">
      <c r="A2138" s="1181" t="s">
        <v>1374</v>
      </c>
      <c r="B2138" s="1182"/>
      <c r="C2138" s="1182"/>
      <c r="D2138" s="1182"/>
      <c r="E2138" s="1182"/>
      <c r="F2138" s="1182"/>
      <c r="G2138" s="1183"/>
      <c r="H2138" s="1190"/>
      <c r="I2138" s="1191"/>
      <c r="J2138" s="1192"/>
    </row>
    <row r="2139" spans="1:10">
      <c r="A2139" s="1197"/>
      <c r="B2139" s="1136"/>
      <c r="C2139" s="1136"/>
      <c r="D2139" s="1136"/>
      <c r="E2139" s="1136"/>
      <c r="F2139" s="1136"/>
      <c r="G2139" s="1136"/>
      <c r="H2139" s="1136"/>
      <c r="I2139" s="1136"/>
      <c r="J2139" s="1137"/>
    </row>
    <row r="2140" spans="1:10">
      <c r="A2140" s="1198"/>
      <c r="B2140" s="1138"/>
      <c r="C2140" s="1138"/>
      <c r="D2140" s="1138"/>
      <c r="E2140" s="1138"/>
      <c r="F2140" s="1138"/>
      <c r="G2140" s="1138"/>
      <c r="H2140" s="1138"/>
      <c r="I2140" s="1138"/>
      <c r="J2140" s="1139"/>
    </row>
    <row r="2141" spans="1:10">
      <c r="A2141" s="1198"/>
      <c r="B2141" s="1138"/>
      <c r="C2141" s="1138"/>
      <c r="D2141" s="1138"/>
      <c r="E2141" s="1138"/>
      <c r="F2141" s="1138"/>
      <c r="G2141" s="1138"/>
      <c r="H2141" s="1138"/>
      <c r="I2141" s="1138"/>
      <c r="J2141" s="1139"/>
    </row>
    <row r="2142" spans="1:10">
      <c r="A2142" s="1199"/>
      <c r="B2142" s="1200"/>
      <c r="C2142" s="1200"/>
      <c r="D2142" s="1200"/>
      <c r="E2142" s="1200"/>
      <c r="F2142" s="1200"/>
      <c r="G2142" s="1200"/>
      <c r="H2142" s="1200"/>
      <c r="I2142" s="1200"/>
      <c r="J2142" s="1201"/>
    </row>
    <row r="2143" spans="1:10">
      <c r="A2143" s="1181" t="s">
        <v>65</v>
      </c>
      <c r="B2143" s="1182"/>
      <c r="C2143" s="1182"/>
      <c r="D2143" s="1182"/>
      <c r="E2143" s="1182"/>
      <c r="F2143" s="1182"/>
      <c r="G2143" s="1183"/>
      <c r="H2143" s="1184"/>
      <c r="I2143" s="1185"/>
      <c r="J2143" s="1186"/>
    </row>
    <row r="2144" spans="1:10" ht="26.25" customHeight="1">
      <c r="A2144" s="1202" t="s">
        <v>1957</v>
      </c>
      <c r="B2144" s="1202"/>
      <c r="C2144" s="1202"/>
      <c r="D2144" s="1202"/>
      <c r="E2144" s="1202"/>
      <c r="F2144" s="1202"/>
      <c r="G2144" s="1202"/>
      <c r="H2144" s="1202"/>
      <c r="I2144" s="1202"/>
      <c r="J2144" s="1202"/>
    </row>
    <row r="2145" spans="1:10">
      <c r="A2145" s="1194" t="s">
        <v>1321</v>
      </c>
      <c r="B2145" s="1195"/>
      <c r="C2145" s="1195"/>
      <c r="D2145" s="1195"/>
      <c r="E2145" s="1195"/>
      <c r="F2145" s="1195"/>
      <c r="G2145" s="1195"/>
      <c r="H2145" s="1195"/>
      <c r="I2145" s="1195"/>
      <c r="J2145" s="1196"/>
    </row>
    <row r="2146" spans="1:10">
      <c r="A2146" s="1181" t="s">
        <v>902</v>
      </c>
      <c r="B2146" s="1182"/>
      <c r="C2146" s="1203" t="str">
        <f ca="1">IF(INDIRECT("'Sales Order Form 3'!$K$71")="","",INDIRECT("'Sales Order Form 3'!$K$71"))</f>
        <v>Online</v>
      </c>
      <c r="D2146" s="1182"/>
      <c r="E2146" s="1182"/>
      <c r="F2146" s="1182"/>
      <c r="G2146" s="1183"/>
      <c r="H2146" s="1184"/>
      <c r="I2146" s="1185"/>
      <c r="J2146" s="1186"/>
    </row>
    <row r="2147" spans="1:10">
      <c r="A2147" s="1181" t="s">
        <v>62</v>
      </c>
      <c r="B2147" s="1182"/>
      <c r="C2147" s="1182"/>
      <c r="D2147" s="1182"/>
      <c r="E2147" s="1182"/>
      <c r="F2147" s="1182"/>
      <c r="G2147" s="1183"/>
      <c r="H2147" s="1184"/>
      <c r="I2147" s="1185"/>
      <c r="J2147" s="1186"/>
    </row>
    <row r="2148" spans="1:10">
      <c r="A2148" s="1181" t="s">
        <v>95</v>
      </c>
      <c r="B2148" s="1182"/>
      <c r="C2148" s="1182"/>
      <c r="D2148" s="1182"/>
      <c r="E2148" s="1182"/>
      <c r="F2148" s="1182"/>
      <c r="G2148" s="1183"/>
      <c r="H2148" s="1184"/>
      <c r="I2148" s="1185"/>
      <c r="J2148" s="1186"/>
    </row>
    <row r="2149" spans="1:10">
      <c r="A2149" s="1181" t="s">
        <v>64</v>
      </c>
      <c r="B2149" s="1182"/>
      <c r="C2149" s="1182"/>
      <c r="D2149" s="1182"/>
      <c r="E2149" s="1182"/>
      <c r="F2149" s="1182"/>
      <c r="G2149" s="1183"/>
      <c r="H2149" s="1184"/>
      <c r="I2149" s="1185"/>
      <c r="J2149" s="1186"/>
    </row>
    <row r="2150" spans="1:10" ht="15.75">
      <c r="A2150" s="1160" t="s">
        <v>1060</v>
      </c>
      <c r="B2150" s="1161"/>
      <c r="C2150" s="1161"/>
      <c r="D2150" s="1161"/>
      <c r="E2150" s="1161"/>
      <c r="F2150" s="1161"/>
      <c r="G2150" s="1161"/>
      <c r="H2150" s="1161"/>
      <c r="I2150" s="1161"/>
      <c r="J2150" s="1162"/>
    </row>
    <row r="2151" spans="1:10" ht="15.75">
      <c r="A2151" s="1081" t="s">
        <v>1311</v>
      </c>
      <c r="B2151" s="1082"/>
      <c r="C2151" s="1082"/>
      <c r="D2151" s="1082"/>
      <c r="E2151" s="1082"/>
      <c r="F2151" s="1082"/>
      <c r="G2151" s="1082"/>
      <c r="H2151" s="1082"/>
      <c r="I2151" s="1082"/>
      <c r="J2151" s="1083"/>
    </row>
    <row r="2152" spans="1:10">
      <c r="A2152" s="1084" t="s">
        <v>683</v>
      </c>
      <c r="B2152" s="1085"/>
      <c r="C2152" s="1088"/>
      <c r="D2152" s="1088"/>
      <c r="E2152" s="1088"/>
      <c r="F2152" s="1085" t="s">
        <v>91</v>
      </c>
      <c r="G2152" s="1085"/>
      <c r="H2152" s="1086"/>
      <c r="I2152" s="1086"/>
      <c r="J2152" s="1163"/>
    </row>
    <row r="2153" spans="1:10">
      <c r="A2153" s="1084" t="s">
        <v>89</v>
      </c>
      <c r="B2153" s="1085"/>
      <c r="C2153" s="1088"/>
      <c r="D2153" s="1088"/>
      <c r="E2153" s="1088"/>
      <c r="F2153" s="1085" t="s">
        <v>92</v>
      </c>
      <c r="G2153" s="1085"/>
      <c r="H2153" s="1086"/>
      <c r="I2153" s="1086"/>
      <c r="J2153" s="1163"/>
    </row>
    <row r="2154" spans="1:10">
      <c r="A2154" s="1084" t="s">
        <v>90</v>
      </c>
      <c r="B2154" s="1085"/>
      <c r="C2154" s="1090"/>
      <c r="D2154" s="1090"/>
      <c r="E2154" s="1090"/>
      <c r="F2154" s="1085" t="s">
        <v>93</v>
      </c>
      <c r="G2154" s="1085"/>
      <c r="H2154" s="1086"/>
      <c r="I2154" s="1086"/>
      <c r="J2154" s="1163"/>
    </row>
    <row r="2155" spans="1:10">
      <c r="A2155" s="1084" t="s">
        <v>1302</v>
      </c>
      <c r="B2155" s="1085"/>
      <c r="C2155" s="1090"/>
      <c r="D2155" s="1090"/>
      <c r="E2155" s="1090"/>
      <c r="F2155" s="1085" t="s">
        <v>15</v>
      </c>
      <c r="G2155" s="1085"/>
      <c r="H2155" s="1180"/>
      <c r="I2155" s="1086"/>
      <c r="J2155" s="1163"/>
    </row>
    <row r="2156" spans="1:10">
      <c r="A2156" s="1084" t="s">
        <v>1303</v>
      </c>
      <c r="B2156" s="1085"/>
      <c r="C2156" s="1090"/>
      <c r="D2156" s="1090"/>
      <c r="E2156" s="1090"/>
      <c r="F2156" s="1085" t="s">
        <v>715</v>
      </c>
      <c r="G2156" s="1085"/>
      <c r="H2156" s="1158"/>
      <c r="I2156" s="1158"/>
      <c r="J2156" s="1159"/>
    </row>
    <row r="2157" spans="1:10">
      <c r="A2157" s="1084" t="s">
        <v>11</v>
      </c>
      <c r="B2157" s="1085"/>
      <c r="C2157" s="1090"/>
      <c r="D2157" s="1090"/>
      <c r="E2157" s="1090"/>
      <c r="F2157" s="1171" t="s">
        <v>1324</v>
      </c>
      <c r="G2157" s="1171"/>
      <c r="H2157" s="1172"/>
      <c r="I2157" s="1173"/>
      <c r="J2157" s="1174"/>
    </row>
    <row r="2158" spans="1:10">
      <c r="A2158" s="1084" t="s">
        <v>13</v>
      </c>
      <c r="B2158" s="1085"/>
      <c r="C2158" s="1090"/>
      <c r="D2158" s="1090"/>
      <c r="E2158" s="1090"/>
      <c r="F2158" s="1171"/>
      <c r="G2158" s="1171"/>
      <c r="H2158" s="1175"/>
      <c r="I2158" s="1164"/>
      <c r="J2158" s="1165"/>
    </row>
    <row r="2159" spans="1:10">
      <c r="A2159" s="1084" t="s">
        <v>14</v>
      </c>
      <c r="B2159" s="1085"/>
      <c r="C2159" s="1097"/>
      <c r="D2159" s="1097"/>
      <c r="E2159" s="1097"/>
      <c r="F2159" s="1168"/>
      <c r="G2159" s="1168"/>
      <c r="H2159" s="1169"/>
      <c r="I2159" s="1088"/>
      <c r="J2159" s="1089"/>
    </row>
    <row r="2160" spans="1:10">
      <c r="A2160" s="568"/>
      <c r="B2160" s="569"/>
      <c r="C2160" s="569"/>
      <c r="D2160" s="569"/>
      <c r="E2160" s="569"/>
      <c r="F2160" s="569"/>
      <c r="G2160" s="569"/>
      <c r="H2160" s="569"/>
      <c r="I2160" s="569"/>
      <c r="J2160" s="570"/>
    </row>
    <row r="2161" spans="1:10" ht="15.75">
      <c r="A2161" s="1081" t="s">
        <v>1312</v>
      </c>
      <c r="B2161" s="1082"/>
      <c r="C2161" s="1082"/>
      <c r="D2161" s="1082"/>
      <c r="E2161" s="1082"/>
      <c r="F2161" s="1082"/>
      <c r="G2161" s="1082"/>
      <c r="H2161" s="1082"/>
      <c r="I2161" s="1082"/>
      <c r="J2161" s="1083"/>
    </row>
    <row r="2162" spans="1:10">
      <c r="A2162" s="1084" t="s">
        <v>1313</v>
      </c>
      <c r="B2162" s="1085"/>
      <c r="C2162" s="1170"/>
      <c r="D2162" s="1088"/>
      <c r="E2162" s="1088"/>
      <c r="F2162" s="1085" t="s">
        <v>1314</v>
      </c>
      <c r="G2162" s="1085"/>
      <c r="H2162" s="1088"/>
      <c r="I2162" s="1088"/>
      <c r="J2162" s="1089"/>
    </row>
    <row r="2163" spans="1:10">
      <c r="A2163" s="1084"/>
      <c r="B2163" s="1085"/>
      <c r="C2163" s="1164" t="s">
        <v>108</v>
      </c>
      <c r="D2163" s="1164"/>
      <c r="E2163" s="1164"/>
      <c r="F2163" s="1164"/>
      <c r="G2163" s="1164"/>
      <c r="H2163" s="1164"/>
      <c r="I2163" s="1164"/>
      <c r="J2163" s="1165"/>
    </row>
    <row r="2164" spans="1:10">
      <c r="A2164" s="1084" t="s">
        <v>1315</v>
      </c>
      <c r="B2164" s="1085"/>
      <c r="C2164" s="1088"/>
      <c r="D2164" s="1088"/>
      <c r="E2164" s="1088"/>
      <c r="F2164" s="1085" t="s">
        <v>14</v>
      </c>
      <c r="G2164" s="1085"/>
      <c r="H2164" s="1166"/>
      <c r="I2164" s="1166"/>
      <c r="J2164" s="1167"/>
    </row>
    <row r="2165" spans="1:10">
      <c r="A2165" s="1084" t="s">
        <v>1302</v>
      </c>
      <c r="B2165" s="1085"/>
      <c r="C2165" s="1088"/>
      <c r="D2165" s="1088"/>
      <c r="E2165" s="1088"/>
      <c r="F2165" s="1085" t="s">
        <v>12</v>
      </c>
      <c r="G2165" s="1085"/>
      <c r="H2165" s="1086"/>
      <c r="I2165" s="1086"/>
      <c r="J2165" s="1163"/>
    </row>
    <row r="2166" spans="1:10">
      <c r="A2166" s="1084" t="s">
        <v>1303</v>
      </c>
      <c r="B2166" s="1085"/>
      <c r="C2166" s="1088"/>
      <c r="D2166" s="1088"/>
      <c r="E2166" s="1088"/>
      <c r="F2166" s="1085" t="s">
        <v>1019</v>
      </c>
      <c r="G2166" s="1085"/>
      <c r="H2166" s="1086"/>
      <c r="I2166" s="1086"/>
      <c r="J2166" s="1163"/>
    </row>
    <row r="2167" spans="1:10">
      <c r="A2167" s="1084" t="s">
        <v>11</v>
      </c>
      <c r="B2167" s="1085"/>
      <c r="C2167" s="1088"/>
      <c r="D2167" s="1088"/>
      <c r="E2167" s="1088"/>
      <c r="F2167" s="1085" t="s">
        <v>15</v>
      </c>
      <c r="G2167" s="1085"/>
      <c r="H2167" s="1180"/>
      <c r="I2167" s="1086"/>
      <c r="J2167" s="1163"/>
    </row>
    <row r="2168" spans="1:10">
      <c r="A2168" s="1084" t="s">
        <v>13</v>
      </c>
      <c r="B2168" s="1085"/>
      <c r="C2168" s="1088"/>
      <c r="D2168" s="1088"/>
      <c r="E2168" s="1088"/>
      <c r="F2168" s="569"/>
      <c r="G2168" s="569"/>
      <c r="H2168" s="569"/>
      <c r="I2168" s="569"/>
      <c r="J2168" s="570"/>
    </row>
    <row r="2169" spans="1:10">
      <c r="A2169" s="568"/>
      <c r="B2169" s="569"/>
      <c r="C2169" s="569"/>
      <c r="D2169" s="569"/>
      <c r="E2169" s="569"/>
      <c r="F2169" s="569"/>
      <c r="G2169" s="569"/>
      <c r="H2169" s="569"/>
      <c r="I2169" s="569"/>
      <c r="J2169" s="570"/>
    </row>
    <row r="2170" spans="1:10" ht="15.75">
      <c r="A2170" s="1081" t="s">
        <v>1330</v>
      </c>
      <c r="B2170" s="1082"/>
      <c r="C2170" s="1082"/>
      <c r="D2170" s="1082"/>
      <c r="E2170" s="1082"/>
      <c r="F2170" s="1082"/>
      <c r="G2170" s="1082"/>
      <c r="H2170" s="1082"/>
      <c r="I2170" s="1082"/>
      <c r="J2170" s="1083"/>
    </row>
    <row r="2171" spans="1:10" ht="29.25" customHeight="1">
      <c r="A2171" s="1176" t="s">
        <v>34</v>
      </c>
      <c r="B2171" s="1177"/>
      <c r="C2171" s="1177"/>
      <c r="D2171" s="1177"/>
      <c r="E2171" s="1178"/>
      <c r="F2171" s="574" t="s">
        <v>35</v>
      </c>
      <c r="G2171" s="575" t="s">
        <v>1316</v>
      </c>
      <c r="H2171" s="575" t="s">
        <v>1317</v>
      </c>
      <c r="I2171" s="576" t="s">
        <v>1318</v>
      </c>
      <c r="J2171" s="576" t="s">
        <v>904</v>
      </c>
    </row>
    <row r="2172" spans="1:10">
      <c r="A2172" s="1179"/>
      <c r="B2172" s="1126"/>
      <c r="C2172" s="1126"/>
      <c r="D2172" s="1126"/>
      <c r="E2172" s="1127"/>
      <c r="F2172" s="577"/>
      <c r="G2172" s="578"/>
      <c r="H2172" s="578"/>
      <c r="I2172" s="578"/>
      <c r="J2172" s="578"/>
    </row>
    <row r="2173" spans="1:10">
      <c r="A2173" s="1179"/>
      <c r="B2173" s="1126"/>
      <c r="C2173" s="1126"/>
      <c r="D2173" s="1126"/>
      <c r="E2173" s="1127"/>
      <c r="F2173" s="577"/>
      <c r="G2173" s="578"/>
      <c r="H2173" s="578"/>
      <c r="I2173" s="578"/>
      <c r="J2173" s="578"/>
    </row>
    <row r="2174" spans="1:10">
      <c r="A2174" s="1179"/>
      <c r="B2174" s="1126"/>
      <c r="C2174" s="1126"/>
      <c r="D2174" s="1126"/>
      <c r="E2174" s="1127"/>
      <c r="F2174" s="577"/>
      <c r="G2174" s="578"/>
      <c r="H2174" s="578"/>
      <c r="I2174" s="578"/>
      <c r="J2174" s="578"/>
    </row>
    <row r="2175" spans="1:10">
      <c r="A2175" s="1179"/>
      <c r="B2175" s="1126"/>
      <c r="C2175" s="1126"/>
      <c r="D2175" s="1126"/>
      <c r="E2175" s="1127"/>
      <c r="F2175" s="577"/>
      <c r="G2175" s="578"/>
      <c r="H2175" s="578"/>
      <c r="I2175" s="578"/>
      <c r="J2175" s="578"/>
    </row>
    <row r="2176" spans="1:10">
      <c r="A2176" s="1179"/>
      <c r="B2176" s="1126"/>
      <c r="C2176" s="1126"/>
      <c r="D2176" s="1126"/>
      <c r="E2176" s="1127"/>
      <c r="F2176" s="577"/>
      <c r="G2176" s="578"/>
      <c r="H2176" s="578"/>
      <c r="I2176" s="578"/>
      <c r="J2176" s="578"/>
    </row>
    <row r="2177" spans="1:10">
      <c r="A2177" s="1179"/>
      <c r="B2177" s="1126"/>
      <c r="C2177" s="1126"/>
      <c r="D2177" s="1126"/>
      <c r="E2177" s="1127"/>
      <c r="F2177" s="577"/>
      <c r="G2177" s="578"/>
      <c r="H2177" s="578"/>
      <c r="I2177" s="578"/>
      <c r="J2177" s="578"/>
    </row>
    <row r="2178" spans="1:10">
      <c r="A2178" s="1179"/>
      <c r="B2178" s="1126"/>
      <c r="C2178" s="1126"/>
      <c r="D2178" s="1126"/>
      <c r="E2178" s="1127"/>
      <c r="F2178" s="577"/>
      <c r="G2178" s="578"/>
      <c r="H2178" s="578"/>
      <c r="I2178" s="578"/>
      <c r="J2178" s="578"/>
    </row>
    <row r="2179" spans="1:10">
      <c r="A2179" s="1179"/>
      <c r="B2179" s="1126"/>
      <c r="C2179" s="1126"/>
      <c r="D2179" s="1126"/>
      <c r="E2179" s="1127"/>
      <c r="F2179" s="577"/>
      <c r="G2179" s="578"/>
      <c r="H2179" s="578"/>
      <c r="I2179" s="578"/>
      <c r="J2179" s="578"/>
    </row>
    <row r="2180" spans="1:10">
      <c r="A2180" s="1179"/>
      <c r="B2180" s="1126"/>
      <c r="C2180" s="1126"/>
      <c r="D2180" s="1126"/>
      <c r="E2180" s="1127"/>
      <c r="F2180" s="577"/>
      <c r="G2180" s="578"/>
      <c r="H2180" s="578"/>
      <c r="I2180" s="578"/>
      <c r="J2180" s="578"/>
    </row>
    <row r="2181" spans="1:10">
      <c r="A2181" s="1179"/>
      <c r="B2181" s="1126"/>
      <c r="C2181" s="1126"/>
      <c r="D2181" s="1126"/>
      <c r="E2181" s="1127"/>
      <c r="F2181" s="577"/>
      <c r="G2181" s="578"/>
      <c r="H2181" s="578"/>
      <c r="I2181" s="578"/>
      <c r="J2181" s="578"/>
    </row>
    <row r="2182" spans="1:10">
      <c r="A2182" s="1179"/>
      <c r="B2182" s="1126"/>
      <c r="C2182" s="1126"/>
      <c r="D2182" s="1126"/>
      <c r="E2182" s="1127"/>
      <c r="F2182" s="577"/>
      <c r="G2182" s="578"/>
      <c r="H2182" s="578"/>
      <c r="I2182" s="578"/>
      <c r="J2182" s="578"/>
    </row>
    <row r="2183" spans="1:10">
      <c r="A2183" s="1179"/>
      <c r="B2183" s="1126"/>
      <c r="C2183" s="1126"/>
      <c r="D2183" s="1126"/>
      <c r="E2183" s="1127"/>
      <c r="F2183" s="577"/>
      <c r="G2183" s="578"/>
      <c r="H2183" s="578"/>
      <c r="I2183" s="578"/>
      <c r="J2183" s="578"/>
    </row>
    <row r="2184" spans="1:10">
      <c r="A2184" s="1179"/>
      <c r="B2184" s="1126"/>
      <c r="C2184" s="1126"/>
      <c r="D2184" s="1126"/>
      <c r="E2184" s="1127"/>
      <c r="F2184" s="577"/>
      <c r="G2184" s="578"/>
      <c r="H2184" s="578"/>
      <c r="I2184" s="578"/>
      <c r="J2184" s="578"/>
    </row>
    <row r="2185" spans="1:10">
      <c r="A2185" s="1179"/>
      <c r="B2185" s="1126"/>
      <c r="C2185" s="1126"/>
      <c r="D2185" s="1126"/>
      <c r="E2185" s="1127"/>
      <c r="F2185" s="577"/>
      <c r="G2185" s="578"/>
      <c r="H2185" s="578"/>
      <c r="I2185" s="578"/>
      <c r="J2185" s="578"/>
    </row>
    <row r="2186" spans="1:10">
      <c r="A2186" s="1179"/>
      <c r="B2186" s="1126"/>
      <c r="C2186" s="1126"/>
      <c r="D2186" s="1126"/>
      <c r="E2186" s="1127"/>
      <c r="F2186" s="577"/>
      <c r="G2186" s="578"/>
      <c r="H2186" s="578"/>
      <c r="I2186" s="578"/>
      <c r="J2186" s="578"/>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ht="15.75">
      <c r="A2196" s="1081" t="s">
        <v>1331</v>
      </c>
      <c r="B2196" s="1082"/>
      <c r="C2196" s="1082"/>
      <c r="D2196" s="1082"/>
      <c r="E2196" s="1082"/>
      <c r="F2196" s="1082"/>
      <c r="G2196" s="1082"/>
      <c r="H2196" s="1082"/>
      <c r="I2196" s="1082"/>
      <c r="J2196" s="1083"/>
    </row>
    <row r="2197" spans="1:10" ht="30" customHeight="1">
      <c r="A2197" s="1176" t="s">
        <v>1332</v>
      </c>
      <c r="B2197" s="1177"/>
      <c r="C2197" s="1177"/>
      <c r="D2197" s="1177"/>
      <c r="E2197" s="1178"/>
      <c r="F2197" s="574" t="s">
        <v>35</v>
      </c>
      <c r="G2197" s="575" t="s">
        <v>1316</v>
      </c>
      <c r="H2197" s="575" t="s">
        <v>1317</v>
      </c>
      <c r="I2197" s="576" t="s">
        <v>1318</v>
      </c>
      <c r="J2197" s="576" t="s">
        <v>904</v>
      </c>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c r="A2211" s="1179"/>
      <c r="B2211" s="1126"/>
      <c r="C2211" s="1126"/>
      <c r="D2211" s="1126"/>
      <c r="E2211" s="1127"/>
      <c r="F2211" s="577"/>
      <c r="G2211" s="578"/>
      <c r="H2211" s="578"/>
      <c r="I2211" s="578"/>
      <c r="J2211" s="578"/>
    </row>
    <row r="2212" spans="1:10">
      <c r="A2212" s="1179"/>
      <c r="B2212" s="1126"/>
      <c r="C2212" s="1126"/>
      <c r="D2212" s="1126"/>
      <c r="E2212" s="1127"/>
      <c r="F2212" s="577"/>
      <c r="G2212" s="578"/>
      <c r="H2212" s="578"/>
      <c r="I2212" s="578"/>
      <c r="J2212" s="578"/>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ht="15.75">
      <c r="A2222" s="1193" t="s">
        <v>1319</v>
      </c>
      <c r="B2222" s="1193"/>
      <c r="C2222" s="1193"/>
      <c r="D2222" s="1193"/>
      <c r="E2222" s="1193"/>
      <c r="F2222" s="1193"/>
      <c r="G2222" s="1193"/>
      <c r="H2222" s="1193"/>
      <c r="I2222" s="1193"/>
      <c r="J2222" s="1193"/>
    </row>
    <row r="2223" spans="1:10">
      <c r="A2223" s="1194" t="s">
        <v>25</v>
      </c>
      <c r="B2223" s="1195"/>
      <c r="C2223" s="1195"/>
      <c r="D2223" s="1195"/>
      <c r="E2223" s="1195"/>
      <c r="F2223" s="1195"/>
      <c r="G2223" s="1195"/>
      <c r="H2223" s="1195"/>
      <c r="I2223" s="1195"/>
      <c r="J2223" s="1196"/>
    </row>
    <row r="2224" spans="1:10">
      <c r="A2224" s="1181" t="s">
        <v>1320</v>
      </c>
      <c r="B2224" s="1182"/>
      <c r="C2224" s="1182"/>
      <c r="D2224" s="1182"/>
      <c r="E2224" s="1182"/>
      <c r="F2224" s="1182"/>
      <c r="G2224" s="1183"/>
      <c r="H2224" s="1184"/>
      <c r="I2224" s="1185"/>
      <c r="J2224" s="1186"/>
    </row>
    <row r="2225" spans="1:10">
      <c r="A2225" s="1181" t="s">
        <v>30</v>
      </c>
      <c r="B2225" s="1182"/>
      <c r="C2225" s="1182"/>
      <c r="D2225" s="1182"/>
      <c r="E2225" s="1182"/>
      <c r="F2225" s="1182"/>
      <c r="G2225" s="1183"/>
      <c r="H2225" s="1204"/>
      <c r="I2225" s="1185"/>
      <c r="J2225" s="1186"/>
    </row>
    <row r="2226" spans="1:10">
      <c r="A2226" s="1181" t="s">
        <v>1373</v>
      </c>
      <c r="B2226" s="1182"/>
      <c r="C2226" s="1182"/>
      <c r="D2226" s="1182"/>
      <c r="E2226" s="1182"/>
      <c r="F2226" s="1182"/>
      <c r="G2226" s="1183"/>
      <c r="H2226" s="1187"/>
      <c r="I2226" s="1188"/>
      <c r="J2226" s="1189"/>
    </row>
    <row r="2227" spans="1:10">
      <c r="A2227" s="1181" t="s">
        <v>1374</v>
      </c>
      <c r="B2227" s="1182"/>
      <c r="C2227" s="1182"/>
      <c r="D2227" s="1182"/>
      <c r="E2227" s="1182"/>
      <c r="F2227" s="1182"/>
      <c r="G2227" s="1183"/>
      <c r="H2227" s="1190"/>
      <c r="I2227" s="1191"/>
      <c r="J2227" s="1192"/>
    </row>
    <row r="2228" spans="1:10">
      <c r="A2228" s="1197"/>
      <c r="B2228" s="1136"/>
      <c r="C2228" s="1136"/>
      <c r="D2228" s="1136"/>
      <c r="E2228" s="1136"/>
      <c r="F2228" s="1136"/>
      <c r="G2228" s="1136"/>
      <c r="H2228" s="1136"/>
      <c r="I2228" s="1136"/>
      <c r="J2228" s="1137"/>
    </row>
    <row r="2229" spans="1:10">
      <c r="A2229" s="1198"/>
      <c r="B2229" s="1138"/>
      <c r="C2229" s="1138"/>
      <c r="D2229" s="1138"/>
      <c r="E2229" s="1138"/>
      <c r="F2229" s="1138"/>
      <c r="G2229" s="1138"/>
      <c r="H2229" s="1138"/>
      <c r="I2229" s="1138"/>
      <c r="J2229" s="1139"/>
    </row>
    <row r="2230" spans="1:10">
      <c r="A2230" s="1198"/>
      <c r="B2230" s="1138"/>
      <c r="C2230" s="1138"/>
      <c r="D2230" s="1138"/>
      <c r="E2230" s="1138"/>
      <c r="F2230" s="1138"/>
      <c r="G2230" s="1138"/>
      <c r="H2230" s="1138"/>
      <c r="I2230" s="1138"/>
      <c r="J2230" s="1139"/>
    </row>
    <row r="2231" spans="1:10">
      <c r="A2231" s="1199"/>
      <c r="B2231" s="1200"/>
      <c r="C2231" s="1200"/>
      <c r="D2231" s="1200"/>
      <c r="E2231" s="1200"/>
      <c r="F2231" s="1200"/>
      <c r="G2231" s="1200"/>
      <c r="H2231" s="1200"/>
      <c r="I2231" s="1200"/>
      <c r="J2231" s="1201"/>
    </row>
    <row r="2232" spans="1:10">
      <c r="A2232" s="1181" t="s">
        <v>65</v>
      </c>
      <c r="B2232" s="1182"/>
      <c r="C2232" s="1182"/>
      <c r="D2232" s="1182"/>
      <c r="E2232" s="1182"/>
      <c r="F2232" s="1182"/>
      <c r="G2232" s="1183"/>
      <c r="H2232" s="1184"/>
      <c r="I2232" s="1185"/>
      <c r="J2232" s="1186"/>
    </row>
    <row r="2233" spans="1:10" ht="26.25" customHeight="1">
      <c r="A2233" s="1202" t="s">
        <v>1957</v>
      </c>
      <c r="B2233" s="1202"/>
      <c r="C2233" s="1202"/>
      <c r="D2233" s="1202"/>
      <c r="E2233" s="1202"/>
      <c r="F2233" s="1202"/>
      <c r="G2233" s="1202"/>
      <c r="H2233" s="1202"/>
      <c r="I2233" s="1202"/>
      <c r="J2233" s="1202"/>
    </row>
    <row r="2234" spans="1:10">
      <c r="A2234" s="1194" t="s">
        <v>1321</v>
      </c>
      <c r="B2234" s="1195"/>
      <c r="C2234" s="1195"/>
      <c r="D2234" s="1195"/>
      <c r="E2234" s="1195"/>
      <c r="F2234" s="1195"/>
      <c r="G2234" s="1195"/>
      <c r="H2234" s="1195"/>
      <c r="I2234" s="1195"/>
      <c r="J2234" s="1196"/>
    </row>
    <row r="2235" spans="1:10">
      <c r="A2235" s="1181" t="s">
        <v>902</v>
      </c>
      <c r="B2235" s="1182"/>
      <c r="C2235" s="1203" t="str">
        <f ca="1">IF(INDIRECT("'Sales Order Form 3'!$K$71")="","",INDIRECT("'Sales Order Form 3'!$K$71"))</f>
        <v>Online</v>
      </c>
      <c r="D2235" s="1182"/>
      <c r="E2235" s="1182"/>
      <c r="F2235" s="1182"/>
      <c r="G2235" s="1183"/>
      <c r="H2235" s="1184"/>
      <c r="I2235" s="1185"/>
      <c r="J2235" s="1186"/>
    </row>
    <row r="2236" spans="1:10">
      <c r="A2236" s="1181" t="s">
        <v>62</v>
      </c>
      <c r="B2236" s="1182"/>
      <c r="C2236" s="1182"/>
      <c r="D2236" s="1182"/>
      <c r="E2236" s="1182"/>
      <c r="F2236" s="1182"/>
      <c r="G2236" s="1183"/>
      <c r="H2236" s="1184"/>
      <c r="I2236" s="1185"/>
      <c r="J2236" s="1186"/>
    </row>
    <row r="2237" spans="1:10">
      <c r="A2237" s="1181" t="s">
        <v>95</v>
      </c>
      <c r="B2237" s="1182"/>
      <c r="C2237" s="1182"/>
      <c r="D2237" s="1182"/>
      <c r="E2237" s="1182"/>
      <c r="F2237" s="1182"/>
      <c r="G2237" s="1183"/>
      <c r="H2237" s="1184"/>
      <c r="I2237" s="1185"/>
      <c r="J2237" s="1186"/>
    </row>
    <row r="2238" spans="1:10">
      <c r="A2238" s="1181" t="s">
        <v>64</v>
      </c>
      <c r="B2238" s="1182"/>
      <c r="C2238" s="1182"/>
      <c r="D2238" s="1182"/>
      <c r="E2238" s="1182"/>
      <c r="F2238" s="1182"/>
      <c r="G2238" s="1183"/>
      <c r="H2238" s="1184"/>
      <c r="I2238" s="1185"/>
      <c r="J2238" s="1186"/>
    </row>
    <row r="2239" spans="1:10" ht="15.75">
      <c r="A2239" s="1160" t="s">
        <v>1060</v>
      </c>
      <c r="B2239" s="1161"/>
      <c r="C2239" s="1161"/>
      <c r="D2239" s="1161"/>
      <c r="E2239" s="1161"/>
      <c r="F2239" s="1161"/>
      <c r="G2239" s="1161"/>
      <c r="H2239" s="1161"/>
      <c r="I2239" s="1161"/>
      <c r="J2239" s="1162"/>
    </row>
    <row r="2240" spans="1:10" ht="15.75">
      <c r="A2240" s="1081" t="s">
        <v>1311</v>
      </c>
      <c r="B2240" s="1082"/>
      <c r="C2240" s="1082"/>
      <c r="D2240" s="1082"/>
      <c r="E2240" s="1082"/>
      <c r="F2240" s="1082"/>
      <c r="G2240" s="1082"/>
      <c r="H2240" s="1082"/>
      <c r="I2240" s="1082"/>
      <c r="J2240" s="1083"/>
    </row>
    <row r="2241" spans="1:10">
      <c r="A2241" s="1084" t="s">
        <v>683</v>
      </c>
      <c r="B2241" s="1085"/>
      <c r="C2241" s="1088"/>
      <c r="D2241" s="1088"/>
      <c r="E2241" s="1088"/>
      <c r="F2241" s="1085" t="s">
        <v>91</v>
      </c>
      <c r="G2241" s="1085"/>
      <c r="H2241" s="1086"/>
      <c r="I2241" s="1086"/>
      <c r="J2241" s="1163"/>
    </row>
    <row r="2242" spans="1:10">
      <c r="A2242" s="1084" t="s">
        <v>89</v>
      </c>
      <c r="B2242" s="1085"/>
      <c r="C2242" s="1088"/>
      <c r="D2242" s="1088"/>
      <c r="E2242" s="1088"/>
      <c r="F2242" s="1085" t="s">
        <v>92</v>
      </c>
      <c r="G2242" s="1085"/>
      <c r="H2242" s="1086"/>
      <c r="I2242" s="1086"/>
      <c r="J2242" s="1163"/>
    </row>
    <row r="2243" spans="1:10">
      <c r="A2243" s="1084" t="s">
        <v>90</v>
      </c>
      <c r="B2243" s="1085"/>
      <c r="C2243" s="1090"/>
      <c r="D2243" s="1090"/>
      <c r="E2243" s="1090"/>
      <c r="F2243" s="1085" t="s">
        <v>93</v>
      </c>
      <c r="G2243" s="1085"/>
      <c r="H2243" s="1086"/>
      <c r="I2243" s="1086"/>
      <c r="J2243" s="1163"/>
    </row>
    <row r="2244" spans="1:10">
      <c r="A2244" s="1084" t="s">
        <v>1302</v>
      </c>
      <c r="B2244" s="1085"/>
      <c r="C2244" s="1090"/>
      <c r="D2244" s="1090"/>
      <c r="E2244" s="1090"/>
      <c r="F2244" s="1085" t="s">
        <v>15</v>
      </c>
      <c r="G2244" s="1085"/>
      <c r="H2244" s="1180"/>
      <c r="I2244" s="1086"/>
      <c r="J2244" s="1163"/>
    </row>
    <row r="2245" spans="1:10">
      <c r="A2245" s="1084" t="s">
        <v>1303</v>
      </c>
      <c r="B2245" s="1085"/>
      <c r="C2245" s="1090"/>
      <c r="D2245" s="1090"/>
      <c r="E2245" s="1090"/>
      <c r="F2245" s="1085" t="s">
        <v>715</v>
      </c>
      <c r="G2245" s="1085"/>
      <c r="H2245" s="1158"/>
      <c r="I2245" s="1158"/>
      <c r="J2245" s="1159"/>
    </row>
    <row r="2246" spans="1:10">
      <c r="A2246" s="1084" t="s">
        <v>11</v>
      </c>
      <c r="B2246" s="1085"/>
      <c r="C2246" s="1090"/>
      <c r="D2246" s="1090"/>
      <c r="E2246" s="1090"/>
      <c r="F2246" s="1171" t="s">
        <v>1324</v>
      </c>
      <c r="G2246" s="1171"/>
      <c r="H2246" s="1172"/>
      <c r="I2246" s="1173"/>
      <c r="J2246" s="1174"/>
    </row>
    <row r="2247" spans="1:10">
      <c r="A2247" s="1084" t="s">
        <v>13</v>
      </c>
      <c r="B2247" s="1085"/>
      <c r="C2247" s="1090"/>
      <c r="D2247" s="1090"/>
      <c r="E2247" s="1090"/>
      <c r="F2247" s="1171"/>
      <c r="G2247" s="1171"/>
      <c r="H2247" s="1175"/>
      <c r="I2247" s="1164"/>
      <c r="J2247" s="1165"/>
    </row>
    <row r="2248" spans="1:10">
      <c r="A2248" s="1084" t="s">
        <v>14</v>
      </c>
      <c r="B2248" s="1085"/>
      <c r="C2248" s="1097"/>
      <c r="D2248" s="1097"/>
      <c r="E2248" s="1097"/>
      <c r="F2248" s="1168"/>
      <c r="G2248" s="1168"/>
      <c r="H2248" s="1169"/>
      <c r="I2248" s="1088"/>
      <c r="J2248" s="1089"/>
    </row>
    <row r="2249" spans="1:10">
      <c r="A2249" s="568"/>
      <c r="B2249" s="569"/>
      <c r="C2249" s="569"/>
      <c r="D2249" s="569"/>
      <c r="E2249" s="569"/>
      <c r="F2249" s="569"/>
      <c r="G2249" s="569"/>
      <c r="H2249" s="569"/>
      <c r="I2249" s="569"/>
      <c r="J2249" s="570"/>
    </row>
    <row r="2250" spans="1:10" ht="15.75">
      <c r="A2250" s="1081" t="s">
        <v>1312</v>
      </c>
      <c r="B2250" s="1082"/>
      <c r="C2250" s="1082"/>
      <c r="D2250" s="1082"/>
      <c r="E2250" s="1082"/>
      <c r="F2250" s="1082"/>
      <c r="G2250" s="1082"/>
      <c r="H2250" s="1082"/>
      <c r="I2250" s="1082"/>
      <c r="J2250" s="1083"/>
    </row>
    <row r="2251" spans="1:10">
      <c r="A2251" s="1084" t="s">
        <v>1313</v>
      </c>
      <c r="B2251" s="1085"/>
      <c r="C2251" s="1170"/>
      <c r="D2251" s="1088"/>
      <c r="E2251" s="1088"/>
      <c r="F2251" s="1085" t="s">
        <v>1314</v>
      </c>
      <c r="G2251" s="1085"/>
      <c r="H2251" s="1088"/>
      <c r="I2251" s="1088"/>
      <c r="J2251" s="1089"/>
    </row>
    <row r="2252" spans="1:10">
      <c r="A2252" s="1084"/>
      <c r="B2252" s="1085"/>
      <c r="C2252" s="1164" t="s">
        <v>108</v>
      </c>
      <c r="D2252" s="1164"/>
      <c r="E2252" s="1164"/>
      <c r="F2252" s="1164"/>
      <c r="G2252" s="1164"/>
      <c r="H2252" s="1164"/>
      <c r="I2252" s="1164"/>
      <c r="J2252" s="1165"/>
    </row>
    <row r="2253" spans="1:10">
      <c r="A2253" s="1084" t="s">
        <v>1315</v>
      </c>
      <c r="B2253" s="1085"/>
      <c r="C2253" s="1088"/>
      <c r="D2253" s="1088"/>
      <c r="E2253" s="1088"/>
      <c r="F2253" s="1085" t="s">
        <v>14</v>
      </c>
      <c r="G2253" s="1085"/>
      <c r="H2253" s="1166"/>
      <c r="I2253" s="1166"/>
      <c r="J2253" s="1167"/>
    </row>
    <row r="2254" spans="1:10">
      <c r="A2254" s="1084" t="s">
        <v>1302</v>
      </c>
      <c r="B2254" s="1085"/>
      <c r="C2254" s="1088"/>
      <c r="D2254" s="1088"/>
      <c r="E2254" s="1088"/>
      <c r="F2254" s="1085" t="s">
        <v>12</v>
      </c>
      <c r="G2254" s="1085"/>
      <c r="H2254" s="1086"/>
      <c r="I2254" s="1086"/>
      <c r="J2254" s="1163"/>
    </row>
    <row r="2255" spans="1:10">
      <c r="A2255" s="1084" t="s">
        <v>1303</v>
      </c>
      <c r="B2255" s="1085"/>
      <c r="C2255" s="1088"/>
      <c r="D2255" s="1088"/>
      <c r="E2255" s="1088"/>
      <c r="F2255" s="1085" t="s">
        <v>1019</v>
      </c>
      <c r="G2255" s="1085"/>
      <c r="H2255" s="1086"/>
      <c r="I2255" s="1086"/>
      <c r="J2255" s="1163"/>
    </row>
    <row r="2256" spans="1:10">
      <c r="A2256" s="1084" t="s">
        <v>11</v>
      </c>
      <c r="B2256" s="1085"/>
      <c r="C2256" s="1088"/>
      <c r="D2256" s="1088"/>
      <c r="E2256" s="1088"/>
      <c r="F2256" s="1085" t="s">
        <v>15</v>
      </c>
      <c r="G2256" s="1085"/>
      <c r="H2256" s="1180"/>
      <c r="I2256" s="1086"/>
      <c r="J2256" s="1163"/>
    </row>
    <row r="2257" spans="1:10">
      <c r="A2257" s="1084" t="s">
        <v>13</v>
      </c>
      <c r="B2257" s="1085"/>
      <c r="C2257" s="1088"/>
      <c r="D2257" s="1088"/>
      <c r="E2257" s="1088"/>
      <c r="F2257" s="569"/>
      <c r="G2257" s="569"/>
      <c r="H2257" s="569"/>
      <c r="I2257" s="569"/>
      <c r="J2257" s="570"/>
    </row>
    <row r="2258" spans="1:10">
      <c r="A2258" s="568"/>
      <c r="B2258" s="569"/>
      <c r="C2258" s="569"/>
      <c r="D2258" s="569"/>
      <c r="E2258" s="569"/>
      <c r="F2258" s="569"/>
      <c r="G2258" s="569"/>
      <c r="H2258" s="569"/>
      <c r="I2258" s="569"/>
      <c r="J2258" s="570"/>
    </row>
    <row r="2259" spans="1:10" ht="15.75">
      <c r="A2259" s="1081" t="s">
        <v>1330</v>
      </c>
      <c r="B2259" s="1082"/>
      <c r="C2259" s="1082"/>
      <c r="D2259" s="1082"/>
      <c r="E2259" s="1082"/>
      <c r="F2259" s="1082"/>
      <c r="G2259" s="1082"/>
      <c r="H2259" s="1082"/>
      <c r="I2259" s="1082"/>
      <c r="J2259" s="1083"/>
    </row>
    <row r="2260" spans="1:10" ht="29.25" customHeight="1">
      <c r="A2260" s="1176" t="s">
        <v>34</v>
      </c>
      <c r="B2260" s="1177"/>
      <c r="C2260" s="1177"/>
      <c r="D2260" s="1177"/>
      <c r="E2260" s="1178"/>
      <c r="F2260" s="574" t="s">
        <v>35</v>
      </c>
      <c r="G2260" s="575" t="s">
        <v>1316</v>
      </c>
      <c r="H2260" s="575" t="s">
        <v>1317</v>
      </c>
      <c r="I2260" s="576" t="s">
        <v>1318</v>
      </c>
      <c r="J2260" s="576" t="s">
        <v>904</v>
      </c>
    </row>
    <row r="2261" spans="1:10">
      <c r="A2261" s="1179"/>
      <c r="B2261" s="1126"/>
      <c r="C2261" s="1126"/>
      <c r="D2261" s="1126"/>
      <c r="E2261" s="1127"/>
      <c r="F2261" s="577"/>
      <c r="G2261" s="578"/>
      <c r="H2261" s="578"/>
      <c r="I2261" s="578"/>
      <c r="J2261" s="578"/>
    </row>
    <row r="2262" spans="1:10">
      <c r="A2262" s="1179"/>
      <c r="B2262" s="1126"/>
      <c r="C2262" s="1126"/>
      <c r="D2262" s="1126"/>
      <c r="E2262" s="1127"/>
      <c r="F2262" s="577"/>
      <c r="G2262" s="578"/>
      <c r="H2262" s="578"/>
      <c r="I2262" s="578"/>
      <c r="J2262" s="578"/>
    </row>
    <row r="2263" spans="1:10">
      <c r="A2263" s="1179"/>
      <c r="B2263" s="1126"/>
      <c r="C2263" s="1126"/>
      <c r="D2263" s="1126"/>
      <c r="E2263" s="1127"/>
      <c r="F2263" s="577"/>
      <c r="G2263" s="578"/>
      <c r="H2263" s="578"/>
      <c r="I2263" s="578"/>
      <c r="J2263" s="578"/>
    </row>
    <row r="2264" spans="1:10">
      <c r="A2264" s="1179"/>
      <c r="B2264" s="1126"/>
      <c r="C2264" s="1126"/>
      <c r="D2264" s="1126"/>
      <c r="E2264" s="1127"/>
      <c r="F2264" s="577"/>
      <c r="G2264" s="578"/>
      <c r="H2264" s="578"/>
      <c r="I2264" s="578"/>
      <c r="J2264" s="578"/>
    </row>
    <row r="2265" spans="1:10">
      <c r="A2265" s="1179"/>
      <c r="B2265" s="1126"/>
      <c r="C2265" s="1126"/>
      <c r="D2265" s="1126"/>
      <c r="E2265" s="1127"/>
      <c r="F2265" s="577"/>
      <c r="G2265" s="578"/>
      <c r="H2265" s="578"/>
      <c r="I2265" s="578"/>
      <c r="J2265" s="578"/>
    </row>
    <row r="2266" spans="1:10">
      <c r="A2266" s="1179"/>
      <c r="B2266" s="1126"/>
      <c r="C2266" s="1126"/>
      <c r="D2266" s="1126"/>
      <c r="E2266" s="1127"/>
      <c r="F2266" s="577"/>
      <c r="G2266" s="578"/>
      <c r="H2266" s="578"/>
      <c r="I2266" s="578"/>
      <c r="J2266" s="578"/>
    </row>
    <row r="2267" spans="1:10">
      <c r="A2267" s="1179"/>
      <c r="B2267" s="1126"/>
      <c r="C2267" s="1126"/>
      <c r="D2267" s="1126"/>
      <c r="E2267" s="1127"/>
      <c r="F2267" s="577"/>
      <c r="G2267" s="578"/>
      <c r="H2267" s="578"/>
      <c r="I2267" s="578"/>
      <c r="J2267" s="578"/>
    </row>
    <row r="2268" spans="1:10">
      <c r="A2268" s="1179"/>
      <c r="B2268" s="1126"/>
      <c r="C2268" s="1126"/>
      <c r="D2268" s="1126"/>
      <c r="E2268" s="1127"/>
      <c r="F2268" s="577"/>
      <c r="G2268" s="578"/>
      <c r="H2268" s="578"/>
      <c r="I2268" s="578"/>
      <c r="J2268" s="578"/>
    </row>
    <row r="2269" spans="1:10">
      <c r="A2269" s="1179"/>
      <c r="B2269" s="1126"/>
      <c r="C2269" s="1126"/>
      <c r="D2269" s="1126"/>
      <c r="E2269" s="1127"/>
      <c r="F2269" s="577"/>
      <c r="G2269" s="578"/>
      <c r="H2269" s="578"/>
      <c r="I2269" s="578"/>
      <c r="J2269" s="578"/>
    </row>
    <row r="2270" spans="1:10">
      <c r="A2270" s="1179"/>
      <c r="B2270" s="1126"/>
      <c r="C2270" s="1126"/>
      <c r="D2270" s="1126"/>
      <c r="E2270" s="1127"/>
      <c r="F2270" s="577"/>
      <c r="G2270" s="578"/>
      <c r="H2270" s="578"/>
      <c r="I2270" s="578"/>
      <c r="J2270" s="578"/>
    </row>
    <row r="2271" spans="1:10">
      <c r="A2271" s="1179"/>
      <c r="B2271" s="1126"/>
      <c r="C2271" s="1126"/>
      <c r="D2271" s="1126"/>
      <c r="E2271" s="1127"/>
      <c r="F2271" s="577"/>
      <c r="G2271" s="578"/>
      <c r="H2271" s="578"/>
      <c r="I2271" s="578"/>
      <c r="J2271" s="578"/>
    </row>
    <row r="2272" spans="1:10">
      <c r="A2272" s="1179"/>
      <c r="B2272" s="1126"/>
      <c r="C2272" s="1126"/>
      <c r="D2272" s="1126"/>
      <c r="E2272" s="1127"/>
      <c r="F2272" s="577"/>
      <c r="G2272" s="578"/>
      <c r="H2272" s="578"/>
      <c r="I2272" s="578"/>
      <c r="J2272" s="578"/>
    </row>
    <row r="2273" spans="1:10">
      <c r="A2273" s="1179"/>
      <c r="B2273" s="1126"/>
      <c r="C2273" s="1126"/>
      <c r="D2273" s="1126"/>
      <c r="E2273" s="1127"/>
      <c r="F2273" s="577"/>
      <c r="G2273" s="578"/>
      <c r="H2273" s="578"/>
      <c r="I2273" s="578"/>
      <c r="J2273" s="578"/>
    </row>
    <row r="2274" spans="1:10">
      <c r="A2274" s="1179"/>
      <c r="B2274" s="1126"/>
      <c r="C2274" s="1126"/>
      <c r="D2274" s="1126"/>
      <c r="E2274" s="1127"/>
      <c r="F2274" s="577"/>
      <c r="G2274" s="578"/>
      <c r="H2274" s="578"/>
      <c r="I2274" s="578"/>
      <c r="J2274" s="578"/>
    </row>
    <row r="2275" spans="1:10">
      <c r="A2275" s="1179"/>
      <c r="B2275" s="1126"/>
      <c r="C2275" s="1126"/>
      <c r="D2275" s="1126"/>
      <c r="E2275" s="1127"/>
      <c r="F2275" s="577"/>
      <c r="G2275" s="578"/>
      <c r="H2275" s="578"/>
      <c r="I2275" s="578"/>
      <c r="J2275" s="578"/>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ht="15.75">
      <c r="A2285" s="1081" t="s">
        <v>1331</v>
      </c>
      <c r="B2285" s="1082"/>
      <c r="C2285" s="1082"/>
      <c r="D2285" s="1082"/>
      <c r="E2285" s="1082"/>
      <c r="F2285" s="1082"/>
      <c r="G2285" s="1082"/>
      <c r="H2285" s="1082"/>
      <c r="I2285" s="1082"/>
      <c r="J2285" s="1083"/>
    </row>
    <row r="2286" spans="1:10" ht="30" customHeight="1">
      <c r="A2286" s="1176" t="s">
        <v>1332</v>
      </c>
      <c r="B2286" s="1177"/>
      <c r="C2286" s="1177"/>
      <c r="D2286" s="1177"/>
      <c r="E2286" s="1178"/>
      <c r="F2286" s="574" t="s">
        <v>35</v>
      </c>
      <c r="G2286" s="575" t="s">
        <v>1316</v>
      </c>
      <c r="H2286" s="575" t="s">
        <v>1317</v>
      </c>
      <c r="I2286" s="576" t="s">
        <v>1318</v>
      </c>
      <c r="J2286" s="576" t="s">
        <v>904</v>
      </c>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c r="A2300" s="1179"/>
      <c r="B2300" s="1126"/>
      <c r="C2300" s="1126"/>
      <c r="D2300" s="1126"/>
      <c r="E2300" s="1127"/>
      <c r="F2300" s="577"/>
      <c r="G2300" s="578"/>
      <c r="H2300" s="578"/>
      <c r="I2300" s="578"/>
      <c r="J2300" s="578"/>
    </row>
    <row r="2301" spans="1:10">
      <c r="A2301" s="1179"/>
      <c r="B2301" s="1126"/>
      <c r="C2301" s="1126"/>
      <c r="D2301" s="1126"/>
      <c r="E2301" s="1127"/>
      <c r="F2301" s="577"/>
      <c r="G2301" s="578"/>
      <c r="H2301" s="578"/>
      <c r="I2301" s="578"/>
      <c r="J2301" s="578"/>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ht="15.75">
      <c r="A2311" s="1193" t="s">
        <v>1319</v>
      </c>
      <c r="B2311" s="1193"/>
      <c r="C2311" s="1193"/>
      <c r="D2311" s="1193"/>
      <c r="E2311" s="1193"/>
      <c r="F2311" s="1193"/>
      <c r="G2311" s="1193"/>
      <c r="H2311" s="1193"/>
      <c r="I2311" s="1193"/>
      <c r="J2311" s="1193"/>
    </row>
    <row r="2312" spans="1:10">
      <c r="A2312" s="1194" t="s">
        <v>25</v>
      </c>
      <c r="B2312" s="1195"/>
      <c r="C2312" s="1195"/>
      <c r="D2312" s="1195"/>
      <c r="E2312" s="1195"/>
      <c r="F2312" s="1195"/>
      <c r="G2312" s="1195"/>
      <c r="H2312" s="1195"/>
      <c r="I2312" s="1195"/>
      <c r="J2312" s="1196"/>
    </row>
    <row r="2313" spans="1:10">
      <c r="A2313" s="1181" t="s">
        <v>1320</v>
      </c>
      <c r="B2313" s="1182"/>
      <c r="C2313" s="1182"/>
      <c r="D2313" s="1182"/>
      <c r="E2313" s="1182"/>
      <c r="F2313" s="1182"/>
      <c r="G2313" s="1183"/>
      <c r="H2313" s="1184"/>
      <c r="I2313" s="1185"/>
      <c r="J2313" s="1186"/>
    </row>
    <row r="2314" spans="1:10">
      <c r="A2314" s="1181" t="s">
        <v>30</v>
      </c>
      <c r="B2314" s="1182"/>
      <c r="C2314" s="1182"/>
      <c r="D2314" s="1182"/>
      <c r="E2314" s="1182"/>
      <c r="F2314" s="1182"/>
      <c r="G2314" s="1183"/>
      <c r="H2314" s="1204"/>
      <c r="I2314" s="1185"/>
      <c r="J2314" s="1186"/>
    </row>
    <row r="2315" spans="1:10">
      <c r="A2315" s="1181" t="s">
        <v>1373</v>
      </c>
      <c r="B2315" s="1182"/>
      <c r="C2315" s="1182"/>
      <c r="D2315" s="1182"/>
      <c r="E2315" s="1182"/>
      <c r="F2315" s="1182"/>
      <c r="G2315" s="1183"/>
      <c r="H2315" s="1187"/>
      <c r="I2315" s="1188"/>
      <c r="J2315" s="1189"/>
    </row>
    <row r="2316" spans="1:10">
      <c r="A2316" s="1181" t="s">
        <v>1374</v>
      </c>
      <c r="B2316" s="1182"/>
      <c r="C2316" s="1182"/>
      <c r="D2316" s="1182"/>
      <c r="E2316" s="1182"/>
      <c r="F2316" s="1182"/>
      <c r="G2316" s="1183"/>
      <c r="H2316" s="1190"/>
      <c r="I2316" s="1191"/>
      <c r="J2316" s="1192"/>
    </row>
    <row r="2317" spans="1:10">
      <c r="A2317" s="1197"/>
      <c r="B2317" s="1136"/>
      <c r="C2317" s="1136"/>
      <c r="D2317" s="1136"/>
      <c r="E2317" s="1136"/>
      <c r="F2317" s="1136"/>
      <c r="G2317" s="1136"/>
      <c r="H2317" s="1136"/>
      <c r="I2317" s="1136"/>
      <c r="J2317" s="1137"/>
    </row>
    <row r="2318" spans="1:10">
      <c r="A2318" s="1198"/>
      <c r="B2318" s="1138"/>
      <c r="C2318" s="1138"/>
      <c r="D2318" s="1138"/>
      <c r="E2318" s="1138"/>
      <c r="F2318" s="1138"/>
      <c r="G2318" s="1138"/>
      <c r="H2318" s="1138"/>
      <c r="I2318" s="1138"/>
      <c r="J2318" s="1139"/>
    </row>
    <row r="2319" spans="1:10">
      <c r="A2319" s="1198"/>
      <c r="B2319" s="1138"/>
      <c r="C2319" s="1138"/>
      <c r="D2319" s="1138"/>
      <c r="E2319" s="1138"/>
      <c r="F2319" s="1138"/>
      <c r="G2319" s="1138"/>
      <c r="H2319" s="1138"/>
      <c r="I2319" s="1138"/>
      <c r="J2319" s="1139"/>
    </row>
    <row r="2320" spans="1:10">
      <c r="A2320" s="1199"/>
      <c r="B2320" s="1200"/>
      <c r="C2320" s="1200"/>
      <c r="D2320" s="1200"/>
      <c r="E2320" s="1200"/>
      <c r="F2320" s="1200"/>
      <c r="G2320" s="1200"/>
      <c r="H2320" s="1200"/>
      <c r="I2320" s="1200"/>
      <c r="J2320" s="1201"/>
    </row>
    <row r="2321" spans="1:10">
      <c r="A2321" s="1181" t="s">
        <v>65</v>
      </c>
      <c r="B2321" s="1182"/>
      <c r="C2321" s="1182"/>
      <c r="D2321" s="1182"/>
      <c r="E2321" s="1182"/>
      <c r="F2321" s="1182"/>
      <c r="G2321" s="1183"/>
      <c r="H2321" s="1184"/>
      <c r="I2321" s="1185"/>
      <c r="J2321" s="1186"/>
    </row>
    <row r="2322" spans="1:10" ht="26.25" customHeight="1">
      <c r="A2322" s="1202" t="s">
        <v>1957</v>
      </c>
      <c r="B2322" s="1202"/>
      <c r="C2322" s="1202"/>
      <c r="D2322" s="1202"/>
      <c r="E2322" s="1202"/>
      <c r="F2322" s="1202"/>
      <c r="G2322" s="1202"/>
      <c r="H2322" s="1202"/>
      <c r="I2322" s="1202"/>
      <c r="J2322" s="1202"/>
    </row>
    <row r="2323" spans="1:10">
      <c r="A2323" s="1194" t="s">
        <v>1321</v>
      </c>
      <c r="B2323" s="1195"/>
      <c r="C2323" s="1195"/>
      <c r="D2323" s="1195"/>
      <c r="E2323" s="1195"/>
      <c r="F2323" s="1195"/>
      <c r="G2323" s="1195"/>
      <c r="H2323" s="1195"/>
      <c r="I2323" s="1195"/>
      <c r="J2323" s="1196"/>
    </row>
    <row r="2324" spans="1:10">
      <c r="A2324" s="1181" t="s">
        <v>902</v>
      </c>
      <c r="B2324" s="1182"/>
      <c r="C2324" s="1203" t="str">
        <f ca="1">IF(INDIRECT("'Sales Order Form 3'!$K$71")="","",INDIRECT("'Sales Order Form 3'!$K$71"))</f>
        <v>Online</v>
      </c>
      <c r="D2324" s="1182"/>
      <c r="E2324" s="1182"/>
      <c r="F2324" s="1182"/>
      <c r="G2324" s="1183"/>
      <c r="H2324" s="1184"/>
      <c r="I2324" s="1185"/>
      <c r="J2324" s="1186"/>
    </row>
    <row r="2325" spans="1:10">
      <c r="A2325" s="1181" t="s">
        <v>62</v>
      </c>
      <c r="B2325" s="1182"/>
      <c r="C2325" s="1182"/>
      <c r="D2325" s="1182"/>
      <c r="E2325" s="1182"/>
      <c r="F2325" s="1182"/>
      <c r="G2325" s="1183"/>
      <c r="H2325" s="1184"/>
      <c r="I2325" s="1185"/>
      <c r="J2325" s="1186"/>
    </row>
    <row r="2326" spans="1:10">
      <c r="A2326" s="1181" t="s">
        <v>95</v>
      </c>
      <c r="B2326" s="1182"/>
      <c r="C2326" s="1182"/>
      <c r="D2326" s="1182"/>
      <c r="E2326" s="1182"/>
      <c r="F2326" s="1182"/>
      <c r="G2326" s="1183"/>
      <c r="H2326" s="1184"/>
      <c r="I2326" s="1185"/>
      <c r="J2326" s="1186"/>
    </row>
    <row r="2327" spans="1:10">
      <c r="A2327" s="1181" t="s">
        <v>64</v>
      </c>
      <c r="B2327" s="1182"/>
      <c r="C2327" s="1182"/>
      <c r="D2327" s="1182"/>
      <c r="E2327" s="1182"/>
      <c r="F2327" s="1182"/>
      <c r="G2327" s="1183"/>
      <c r="H2327" s="1184"/>
      <c r="I2327" s="1185"/>
      <c r="J2327" s="1186"/>
    </row>
    <row r="2328" spans="1:10" ht="15.75">
      <c r="A2328" s="1160" t="s">
        <v>1060</v>
      </c>
      <c r="B2328" s="1161"/>
      <c r="C2328" s="1161"/>
      <c r="D2328" s="1161"/>
      <c r="E2328" s="1161"/>
      <c r="F2328" s="1161"/>
      <c r="G2328" s="1161"/>
      <c r="H2328" s="1161"/>
      <c r="I2328" s="1161"/>
      <c r="J2328" s="1162"/>
    </row>
    <row r="2329" spans="1:10" ht="15.75">
      <c r="A2329" s="1081" t="s">
        <v>1311</v>
      </c>
      <c r="B2329" s="1082"/>
      <c r="C2329" s="1082"/>
      <c r="D2329" s="1082"/>
      <c r="E2329" s="1082"/>
      <c r="F2329" s="1082"/>
      <c r="G2329" s="1082"/>
      <c r="H2329" s="1082"/>
      <c r="I2329" s="1082"/>
      <c r="J2329" s="1083"/>
    </row>
    <row r="2330" spans="1:10">
      <c r="A2330" s="1084" t="s">
        <v>683</v>
      </c>
      <c r="B2330" s="1085"/>
      <c r="C2330" s="1088"/>
      <c r="D2330" s="1088"/>
      <c r="E2330" s="1088"/>
      <c r="F2330" s="1085" t="s">
        <v>91</v>
      </c>
      <c r="G2330" s="1085"/>
      <c r="H2330" s="1086"/>
      <c r="I2330" s="1086"/>
      <c r="J2330" s="1163"/>
    </row>
    <row r="2331" spans="1:10">
      <c r="A2331" s="1084" t="s">
        <v>89</v>
      </c>
      <c r="B2331" s="1085"/>
      <c r="C2331" s="1088"/>
      <c r="D2331" s="1088"/>
      <c r="E2331" s="1088"/>
      <c r="F2331" s="1085" t="s">
        <v>92</v>
      </c>
      <c r="G2331" s="1085"/>
      <c r="H2331" s="1086"/>
      <c r="I2331" s="1086"/>
      <c r="J2331" s="1163"/>
    </row>
    <row r="2332" spans="1:10">
      <c r="A2332" s="1084" t="s">
        <v>90</v>
      </c>
      <c r="B2332" s="1085"/>
      <c r="C2332" s="1090"/>
      <c r="D2332" s="1090"/>
      <c r="E2332" s="1090"/>
      <c r="F2332" s="1085" t="s">
        <v>93</v>
      </c>
      <c r="G2332" s="1085"/>
      <c r="H2332" s="1086"/>
      <c r="I2332" s="1086"/>
      <c r="J2332" s="1163"/>
    </row>
    <row r="2333" spans="1:10">
      <c r="A2333" s="1084" t="s">
        <v>1302</v>
      </c>
      <c r="B2333" s="1085"/>
      <c r="C2333" s="1090"/>
      <c r="D2333" s="1090"/>
      <c r="E2333" s="1090"/>
      <c r="F2333" s="1085" t="s">
        <v>15</v>
      </c>
      <c r="G2333" s="1085"/>
      <c r="H2333" s="1180"/>
      <c r="I2333" s="1086"/>
      <c r="J2333" s="1163"/>
    </row>
    <row r="2334" spans="1:10">
      <c r="A2334" s="1084" t="s">
        <v>1303</v>
      </c>
      <c r="B2334" s="1085"/>
      <c r="C2334" s="1090"/>
      <c r="D2334" s="1090"/>
      <c r="E2334" s="1090"/>
      <c r="F2334" s="1085" t="s">
        <v>715</v>
      </c>
      <c r="G2334" s="1085"/>
      <c r="H2334" s="1158"/>
      <c r="I2334" s="1158"/>
      <c r="J2334" s="1159"/>
    </row>
    <row r="2335" spans="1:10">
      <c r="A2335" s="1084" t="s">
        <v>11</v>
      </c>
      <c r="B2335" s="1085"/>
      <c r="C2335" s="1090"/>
      <c r="D2335" s="1090"/>
      <c r="E2335" s="1090"/>
      <c r="F2335" s="1171" t="s">
        <v>1324</v>
      </c>
      <c r="G2335" s="1171"/>
      <c r="H2335" s="1172"/>
      <c r="I2335" s="1173"/>
      <c r="J2335" s="1174"/>
    </row>
    <row r="2336" spans="1:10">
      <c r="A2336" s="1084" t="s">
        <v>13</v>
      </c>
      <c r="B2336" s="1085"/>
      <c r="C2336" s="1090"/>
      <c r="D2336" s="1090"/>
      <c r="E2336" s="1090"/>
      <c r="F2336" s="1171"/>
      <c r="G2336" s="1171"/>
      <c r="H2336" s="1175"/>
      <c r="I2336" s="1164"/>
      <c r="J2336" s="1165"/>
    </row>
    <row r="2337" spans="1:10">
      <c r="A2337" s="1084" t="s">
        <v>14</v>
      </c>
      <c r="B2337" s="1085"/>
      <c r="C2337" s="1097"/>
      <c r="D2337" s="1097"/>
      <c r="E2337" s="1097"/>
      <c r="F2337" s="1168"/>
      <c r="G2337" s="1168"/>
      <c r="H2337" s="1169"/>
      <c r="I2337" s="1088"/>
      <c r="J2337" s="1089"/>
    </row>
    <row r="2338" spans="1:10">
      <c r="A2338" s="568"/>
      <c r="B2338" s="569"/>
      <c r="C2338" s="569"/>
      <c r="D2338" s="569"/>
      <c r="E2338" s="569"/>
      <c r="F2338" s="569"/>
      <c r="G2338" s="569"/>
      <c r="H2338" s="569"/>
      <c r="I2338" s="569"/>
      <c r="J2338" s="570"/>
    </row>
    <row r="2339" spans="1:10" ht="15.75">
      <c r="A2339" s="1081" t="s">
        <v>1312</v>
      </c>
      <c r="B2339" s="1082"/>
      <c r="C2339" s="1082"/>
      <c r="D2339" s="1082"/>
      <c r="E2339" s="1082"/>
      <c r="F2339" s="1082"/>
      <c r="G2339" s="1082"/>
      <c r="H2339" s="1082"/>
      <c r="I2339" s="1082"/>
      <c r="J2339" s="1083"/>
    </row>
    <row r="2340" spans="1:10">
      <c r="A2340" s="1084" t="s">
        <v>1313</v>
      </c>
      <c r="B2340" s="1085"/>
      <c r="C2340" s="1170"/>
      <c r="D2340" s="1088"/>
      <c r="E2340" s="1088"/>
      <c r="F2340" s="1085" t="s">
        <v>1314</v>
      </c>
      <c r="G2340" s="1085"/>
      <c r="H2340" s="1088"/>
      <c r="I2340" s="1088"/>
      <c r="J2340" s="1089"/>
    </row>
    <row r="2341" spans="1:10">
      <c r="A2341" s="1084"/>
      <c r="B2341" s="1085"/>
      <c r="C2341" s="1164" t="s">
        <v>108</v>
      </c>
      <c r="D2341" s="1164"/>
      <c r="E2341" s="1164"/>
      <c r="F2341" s="1164"/>
      <c r="G2341" s="1164"/>
      <c r="H2341" s="1164"/>
      <c r="I2341" s="1164"/>
      <c r="J2341" s="1165"/>
    </row>
    <row r="2342" spans="1:10">
      <c r="A2342" s="1084" t="s">
        <v>1315</v>
      </c>
      <c r="B2342" s="1085"/>
      <c r="C2342" s="1088"/>
      <c r="D2342" s="1088"/>
      <c r="E2342" s="1088"/>
      <c r="F2342" s="1085" t="s">
        <v>14</v>
      </c>
      <c r="G2342" s="1085"/>
      <c r="H2342" s="1166"/>
      <c r="I2342" s="1166"/>
      <c r="J2342" s="1167"/>
    </row>
    <row r="2343" spans="1:10">
      <c r="A2343" s="1084" t="s">
        <v>1302</v>
      </c>
      <c r="B2343" s="1085"/>
      <c r="C2343" s="1088"/>
      <c r="D2343" s="1088"/>
      <c r="E2343" s="1088"/>
      <c r="F2343" s="1085" t="s">
        <v>12</v>
      </c>
      <c r="G2343" s="1085"/>
      <c r="H2343" s="1086"/>
      <c r="I2343" s="1086"/>
      <c r="J2343" s="1163"/>
    </row>
    <row r="2344" spans="1:10">
      <c r="A2344" s="1084" t="s">
        <v>1303</v>
      </c>
      <c r="B2344" s="1085"/>
      <c r="C2344" s="1088"/>
      <c r="D2344" s="1088"/>
      <c r="E2344" s="1088"/>
      <c r="F2344" s="1085" t="s">
        <v>1019</v>
      </c>
      <c r="G2344" s="1085"/>
      <c r="H2344" s="1086"/>
      <c r="I2344" s="1086"/>
      <c r="J2344" s="1163"/>
    </row>
    <row r="2345" spans="1:10">
      <c r="A2345" s="1084" t="s">
        <v>11</v>
      </c>
      <c r="B2345" s="1085"/>
      <c r="C2345" s="1088"/>
      <c r="D2345" s="1088"/>
      <c r="E2345" s="1088"/>
      <c r="F2345" s="1085" t="s">
        <v>15</v>
      </c>
      <c r="G2345" s="1085"/>
      <c r="H2345" s="1180"/>
      <c r="I2345" s="1086"/>
      <c r="J2345" s="1163"/>
    </row>
    <row r="2346" spans="1:10">
      <c r="A2346" s="1084" t="s">
        <v>13</v>
      </c>
      <c r="B2346" s="1085"/>
      <c r="C2346" s="1088"/>
      <c r="D2346" s="1088"/>
      <c r="E2346" s="1088"/>
      <c r="F2346" s="569"/>
      <c r="G2346" s="569"/>
      <c r="H2346" s="569"/>
      <c r="I2346" s="569"/>
      <c r="J2346" s="570"/>
    </row>
    <row r="2347" spans="1:10">
      <c r="A2347" s="568"/>
      <c r="B2347" s="569"/>
      <c r="C2347" s="569"/>
      <c r="D2347" s="569"/>
      <c r="E2347" s="569"/>
      <c r="F2347" s="569"/>
      <c r="G2347" s="569"/>
      <c r="H2347" s="569"/>
      <c r="I2347" s="569"/>
      <c r="J2347" s="570"/>
    </row>
    <row r="2348" spans="1:10" ht="15.75">
      <c r="A2348" s="1081" t="s">
        <v>1330</v>
      </c>
      <c r="B2348" s="1082"/>
      <c r="C2348" s="1082"/>
      <c r="D2348" s="1082"/>
      <c r="E2348" s="1082"/>
      <c r="F2348" s="1082"/>
      <c r="G2348" s="1082"/>
      <c r="H2348" s="1082"/>
      <c r="I2348" s="1082"/>
      <c r="J2348" s="1083"/>
    </row>
    <row r="2349" spans="1:10" ht="29.25" customHeight="1">
      <c r="A2349" s="1176" t="s">
        <v>34</v>
      </c>
      <c r="B2349" s="1177"/>
      <c r="C2349" s="1177"/>
      <c r="D2349" s="1177"/>
      <c r="E2349" s="1178"/>
      <c r="F2349" s="574" t="s">
        <v>35</v>
      </c>
      <c r="G2349" s="575" t="s">
        <v>1316</v>
      </c>
      <c r="H2349" s="575" t="s">
        <v>1317</v>
      </c>
      <c r="I2349" s="576" t="s">
        <v>1318</v>
      </c>
      <c r="J2349" s="576" t="s">
        <v>904</v>
      </c>
    </row>
    <row r="2350" spans="1:10">
      <c r="A2350" s="1179"/>
      <c r="B2350" s="1126"/>
      <c r="C2350" s="1126"/>
      <c r="D2350" s="1126"/>
      <c r="E2350" s="1127"/>
      <c r="F2350" s="577"/>
      <c r="G2350" s="578"/>
      <c r="H2350" s="578"/>
      <c r="I2350" s="578"/>
      <c r="J2350" s="578"/>
    </row>
    <row r="2351" spans="1:10">
      <c r="A2351" s="1179"/>
      <c r="B2351" s="1126"/>
      <c r="C2351" s="1126"/>
      <c r="D2351" s="1126"/>
      <c r="E2351" s="1127"/>
      <c r="F2351" s="577"/>
      <c r="G2351" s="578"/>
      <c r="H2351" s="578"/>
      <c r="I2351" s="578"/>
      <c r="J2351" s="578"/>
    </row>
    <row r="2352" spans="1:10">
      <c r="A2352" s="1179"/>
      <c r="B2352" s="1126"/>
      <c r="C2352" s="1126"/>
      <c r="D2352" s="1126"/>
      <c r="E2352" s="1127"/>
      <c r="F2352" s="577"/>
      <c r="G2352" s="578"/>
      <c r="H2352" s="578"/>
      <c r="I2352" s="578"/>
      <c r="J2352" s="578"/>
    </row>
    <row r="2353" spans="1:10">
      <c r="A2353" s="1179"/>
      <c r="B2353" s="1126"/>
      <c r="C2353" s="1126"/>
      <c r="D2353" s="1126"/>
      <c r="E2353" s="1127"/>
      <c r="F2353" s="577"/>
      <c r="G2353" s="578"/>
      <c r="H2353" s="578"/>
      <c r="I2353" s="578"/>
      <c r="J2353" s="578"/>
    </row>
    <row r="2354" spans="1:10">
      <c r="A2354" s="1179"/>
      <c r="B2354" s="1126"/>
      <c r="C2354" s="1126"/>
      <c r="D2354" s="1126"/>
      <c r="E2354" s="1127"/>
      <c r="F2354" s="577"/>
      <c r="G2354" s="578"/>
      <c r="H2354" s="578"/>
      <c r="I2354" s="578"/>
      <c r="J2354" s="578"/>
    </row>
    <row r="2355" spans="1:10">
      <c r="A2355" s="1179"/>
      <c r="B2355" s="1126"/>
      <c r="C2355" s="1126"/>
      <c r="D2355" s="1126"/>
      <c r="E2355" s="1127"/>
      <c r="F2355" s="577"/>
      <c r="G2355" s="578"/>
      <c r="H2355" s="578"/>
      <c r="I2355" s="578"/>
      <c r="J2355" s="578"/>
    </row>
    <row r="2356" spans="1:10">
      <c r="A2356" s="1179"/>
      <c r="B2356" s="1126"/>
      <c r="C2356" s="1126"/>
      <c r="D2356" s="1126"/>
      <c r="E2356" s="1127"/>
      <c r="F2356" s="577"/>
      <c r="G2356" s="578"/>
      <c r="H2356" s="578"/>
      <c r="I2356" s="578"/>
      <c r="J2356" s="578"/>
    </row>
    <row r="2357" spans="1:10">
      <c r="A2357" s="1179"/>
      <c r="B2357" s="1126"/>
      <c r="C2357" s="1126"/>
      <c r="D2357" s="1126"/>
      <c r="E2357" s="1127"/>
      <c r="F2357" s="577"/>
      <c r="G2357" s="578"/>
      <c r="H2357" s="578"/>
      <c r="I2357" s="578"/>
      <c r="J2357" s="578"/>
    </row>
    <row r="2358" spans="1:10">
      <c r="A2358" s="1179"/>
      <c r="B2358" s="1126"/>
      <c r="C2358" s="1126"/>
      <c r="D2358" s="1126"/>
      <c r="E2358" s="1127"/>
      <c r="F2358" s="577"/>
      <c r="G2358" s="578"/>
      <c r="H2358" s="578"/>
      <c r="I2358" s="578"/>
      <c r="J2358" s="578"/>
    </row>
    <row r="2359" spans="1:10">
      <c r="A2359" s="1179"/>
      <c r="B2359" s="1126"/>
      <c r="C2359" s="1126"/>
      <c r="D2359" s="1126"/>
      <c r="E2359" s="1127"/>
      <c r="F2359" s="577"/>
      <c r="G2359" s="578"/>
      <c r="H2359" s="578"/>
      <c r="I2359" s="578"/>
      <c r="J2359" s="578"/>
    </row>
    <row r="2360" spans="1:10">
      <c r="A2360" s="1179"/>
      <c r="B2360" s="1126"/>
      <c r="C2360" s="1126"/>
      <c r="D2360" s="1126"/>
      <c r="E2360" s="1127"/>
      <c r="F2360" s="577"/>
      <c r="G2360" s="578"/>
      <c r="H2360" s="578"/>
      <c r="I2360" s="578"/>
      <c r="J2360" s="578"/>
    </row>
    <row r="2361" spans="1:10">
      <c r="A2361" s="1179"/>
      <c r="B2361" s="1126"/>
      <c r="C2361" s="1126"/>
      <c r="D2361" s="1126"/>
      <c r="E2361" s="1127"/>
      <c r="F2361" s="577"/>
      <c r="G2361" s="578"/>
      <c r="H2361" s="578"/>
      <c r="I2361" s="578"/>
      <c r="J2361" s="578"/>
    </row>
    <row r="2362" spans="1:10">
      <c r="A2362" s="1179"/>
      <c r="B2362" s="1126"/>
      <c r="C2362" s="1126"/>
      <c r="D2362" s="1126"/>
      <c r="E2362" s="1127"/>
      <c r="F2362" s="577"/>
      <c r="G2362" s="578"/>
      <c r="H2362" s="578"/>
      <c r="I2362" s="578"/>
      <c r="J2362" s="578"/>
    </row>
    <row r="2363" spans="1:10">
      <c r="A2363" s="1179"/>
      <c r="B2363" s="1126"/>
      <c r="C2363" s="1126"/>
      <c r="D2363" s="1126"/>
      <c r="E2363" s="1127"/>
      <c r="F2363" s="577"/>
      <c r="G2363" s="578"/>
      <c r="H2363" s="578"/>
      <c r="I2363" s="578"/>
      <c r="J2363" s="578"/>
    </row>
    <row r="2364" spans="1:10">
      <c r="A2364" s="1179"/>
      <c r="B2364" s="1126"/>
      <c r="C2364" s="1126"/>
      <c r="D2364" s="1126"/>
      <c r="E2364" s="1127"/>
      <c r="F2364" s="577"/>
      <c r="G2364" s="578"/>
      <c r="H2364" s="578"/>
      <c r="I2364" s="578"/>
      <c r="J2364" s="578"/>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ht="15.75">
      <c r="A2374" s="1081" t="s">
        <v>1331</v>
      </c>
      <c r="B2374" s="1082"/>
      <c r="C2374" s="1082"/>
      <c r="D2374" s="1082"/>
      <c r="E2374" s="1082"/>
      <c r="F2374" s="1082"/>
      <c r="G2374" s="1082"/>
      <c r="H2374" s="1082"/>
      <c r="I2374" s="1082"/>
      <c r="J2374" s="1083"/>
    </row>
    <row r="2375" spans="1:10" ht="29.25" customHeight="1">
      <c r="A2375" s="1176" t="s">
        <v>1332</v>
      </c>
      <c r="B2375" s="1177"/>
      <c r="C2375" s="1177"/>
      <c r="D2375" s="1177"/>
      <c r="E2375" s="1178"/>
      <c r="F2375" s="574" t="s">
        <v>35</v>
      </c>
      <c r="G2375" s="575" t="s">
        <v>1316</v>
      </c>
      <c r="H2375" s="575" t="s">
        <v>1317</v>
      </c>
      <c r="I2375" s="576" t="s">
        <v>1318</v>
      </c>
      <c r="J2375" s="576" t="s">
        <v>904</v>
      </c>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c r="A2389" s="1179"/>
      <c r="B2389" s="1126"/>
      <c r="C2389" s="1126"/>
      <c r="D2389" s="1126"/>
      <c r="E2389" s="1127"/>
      <c r="F2389" s="577"/>
      <c r="G2389" s="578"/>
      <c r="H2389" s="578"/>
      <c r="I2389" s="578"/>
      <c r="J2389" s="578"/>
    </row>
    <row r="2390" spans="1:10">
      <c r="A2390" s="1179"/>
      <c r="B2390" s="1126"/>
      <c r="C2390" s="1126"/>
      <c r="D2390" s="1126"/>
      <c r="E2390" s="1127"/>
      <c r="F2390" s="577"/>
      <c r="G2390" s="578"/>
      <c r="H2390" s="578"/>
      <c r="I2390" s="578"/>
      <c r="J2390" s="578"/>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ht="15.75">
      <c r="A2400" s="1193" t="s">
        <v>1319</v>
      </c>
      <c r="B2400" s="1193"/>
      <c r="C2400" s="1193"/>
      <c r="D2400" s="1193"/>
      <c r="E2400" s="1193"/>
      <c r="F2400" s="1193"/>
      <c r="G2400" s="1193"/>
      <c r="H2400" s="1193"/>
      <c r="I2400" s="1193"/>
      <c r="J2400" s="1193"/>
    </row>
    <row r="2401" spans="1:10">
      <c r="A2401" s="1194" t="s">
        <v>25</v>
      </c>
      <c r="B2401" s="1195"/>
      <c r="C2401" s="1195"/>
      <c r="D2401" s="1195"/>
      <c r="E2401" s="1195"/>
      <c r="F2401" s="1195"/>
      <c r="G2401" s="1195"/>
      <c r="H2401" s="1195"/>
      <c r="I2401" s="1195"/>
      <c r="J2401" s="1196"/>
    </row>
    <row r="2402" spans="1:10">
      <c r="A2402" s="1181" t="s">
        <v>1320</v>
      </c>
      <c r="B2402" s="1182"/>
      <c r="C2402" s="1182"/>
      <c r="D2402" s="1182"/>
      <c r="E2402" s="1182"/>
      <c r="F2402" s="1182"/>
      <c r="G2402" s="1183"/>
      <c r="H2402" s="1184"/>
      <c r="I2402" s="1185"/>
      <c r="J2402" s="1186"/>
    </row>
    <row r="2403" spans="1:10">
      <c r="A2403" s="1181" t="s">
        <v>30</v>
      </c>
      <c r="B2403" s="1182"/>
      <c r="C2403" s="1182"/>
      <c r="D2403" s="1182"/>
      <c r="E2403" s="1182"/>
      <c r="F2403" s="1182"/>
      <c r="G2403" s="1183"/>
      <c r="H2403" s="1204"/>
      <c r="I2403" s="1185"/>
      <c r="J2403" s="1186"/>
    </row>
    <row r="2404" spans="1:10">
      <c r="A2404" s="1181" t="s">
        <v>1373</v>
      </c>
      <c r="B2404" s="1182"/>
      <c r="C2404" s="1182"/>
      <c r="D2404" s="1182"/>
      <c r="E2404" s="1182"/>
      <c r="F2404" s="1182"/>
      <c r="G2404" s="1183"/>
      <c r="H2404" s="1187"/>
      <c r="I2404" s="1188"/>
      <c r="J2404" s="1189"/>
    </row>
    <row r="2405" spans="1:10">
      <c r="A2405" s="1181" t="s">
        <v>1374</v>
      </c>
      <c r="B2405" s="1182"/>
      <c r="C2405" s="1182"/>
      <c r="D2405" s="1182"/>
      <c r="E2405" s="1182"/>
      <c r="F2405" s="1182"/>
      <c r="G2405" s="1183"/>
      <c r="H2405" s="1190"/>
      <c r="I2405" s="1191"/>
      <c r="J2405" s="1192"/>
    </row>
    <row r="2406" spans="1:10">
      <c r="A2406" s="1197"/>
      <c r="B2406" s="1136"/>
      <c r="C2406" s="1136"/>
      <c r="D2406" s="1136"/>
      <c r="E2406" s="1136"/>
      <c r="F2406" s="1136"/>
      <c r="G2406" s="1136"/>
      <c r="H2406" s="1136"/>
      <c r="I2406" s="1136"/>
      <c r="J2406" s="1137"/>
    </row>
    <row r="2407" spans="1:10">
      <c r="A2407" s="1198"/>
      <c r="B2407" s="1138"/>
      <c r="C2407" s="1138"/>
      <c r="D2407" s="1138"/>
      <c r="E2407" s="1138"/>
      <c r="F2407" s="1138"/>
      <c r="G2407" s="1138"/>
      <c r="H2407" s="1138"/>
      <c r="I2407" s="1138"/>
      <c r="J2407" s="1139"/>
    </row>
    <row r="2408" spans="1:10">
      <c r="A2408" s="1198"/>
      <c r="B2408" s="1138"/>
      <c r="C2408" s="1138"/>
      <c r="D2408" s="1138"/>
      <c r="E2408" s="1138"/>
      <c r="F2408" s="1138"/>
      <c r="G2408" s="1138"/>
      <c r="H2408" s="1138"/>
      <c r="I2408" s="1138"/>
      <c r="J2408" s="1139"/>
    </row>
    <row r="2409" spans="1:10">
      <c r="A2409" s="1199"/>
      <c r="B2409" s="1200"/>
      <c r="C2409" s="1200"/>
      <c r="D2409" s="1200"/>
      <c r="E2409" s="1200"/>
      <c r="F2409" s="1200"/>
      <c r="G2409" s="1200"/>
      <c r="H2409" s="1200"/>
      <c r="I2409" s="1200"/>
      <c r="J2409" s="1201"/>
    </row>
    <row r="2410" spans="1:10">
      <c r="A2410" s="1181" t="s">
        <v>65</v>
      </c>
      <c r="B2410" s="1182"/>
      <c r="C2410" s="1182"/>
      <c r="D2410" s="1182"/>
      <c r="E2410" s="1182"/>
      <c r="F2410" s="1182"/>
      <c r="G2410" s="1183"/>
      <c r="H2410" s="1184"/>
      <c r="I2410" s="1185"/>
      <c r="J2410" s="1186"/>
    </row>
    <row r="2411" spans="1:10" ht="26.25" customHeight="1">
      <c r="A2411" s="1202" t="s">
        <v>1957</v>
      </c>
      <c r="B2411" s="1202"/>
      <c r="C2411" s="1202"/>
      <c r="D2411" s="1202"/>
      <c r="E2411" s="1202"/>
      <c r="F2411" s="1202"/>
      <c r="G2411" s="1202"/>
      <c r="H2411" s="1202"/>
      <c r="I2411" s="1202"/>
      <c r="J2411" s="1202"/>
    </row>
    <row r="2412" spans="1:10">
      <c r="A2412" s="1194" t="s">
        <v>1321</v>
      </c>
      <c r="B2412" s="1195"/>
      <c r="C2412" s="1195"/>
      <c r="D2412" s="1195"/>
      <c r="E2412" s="1195"/>
      <c r="F2412" s="1195"/>
      <c r="G2412" s="1195"/>
      <c r="H2412" s="1195"/>
      <c r="I2412" s="1195"/>
      <c r="J2412" s="1196"/>
    </row>
    <row r="2413" spans="1:10">
      <c r="A2413" s="1181" t="s">
        <v>902</v>
      </c>
      <c r="B2413" s="1182"/>
      <c r="C2413" s="1203" t="str">
        <f ca="1">IF(INDIRECT("'Sales Order Form 3'!$K$71")="","",INDIRECT("'Sales Order Form 3'!$K$71"))</f>
        <v>Online</v>
      </c>
      <c r="D2413" s="1182"/>
      <c r="E2413" s="1182"/>
      <c r="F2413" s="1182"/>
      <c r="G2413" s="1183"/>
      <c r="H2413" s="1184"/>
      <c r="I2413" s="1185"/>
      <c r="J2413" s="1186"/>
    </row>
    <row r="2414" spans="1:10">
      <c r="A2414" s="1181" t="s">
        <v>62</v>
      </c>
      <c r="B2414" s="1182"/>
      <c r="C2414" s="1182"/>
      <c r="D2414" s="1182"/>
      <c r="E2414" s="1182"/>
      <c r="F2414" s="1182"/>
      <c r="G2414" s="1183"/>
      <c r="H2414" s="1184"/>
      <c r="I2414" s="1185"/>
      <c r="J2414" s="1186"/>
    </row>
    <row r="2415" spans="1:10">
      <c r="A2415" s="1181" t="s">
        <v>95</v>
      </c>
      <c r="B2415" s="1182"/>
      <c r="C2415" s="1182"/>
      <c r="D2415" s="1182"/>
      <c r="E2415" s="1182"/>
      <c r="F2415" s="1182"/>
      <c r="G2415" s="1183"/>
      <c r="H2415" s="1184"/>
      <c r="I2415" s="1185"/>
      <c r="J2415" s="1186"/>
    </row>
    <row r="2416" spans="1:10">
      <c r="A2416" s="1181" t="s">
        <v>64</v>
      </c>
      <c r="B2416" s="1182"/>
      <c r="C2416" s="1182"/>
      <c r="D2416" s="1182"/>
      <c r="E2416" s="1182"/>
      <c r="F2416" s="1182"/>
      <c r="G2416" s="1183"/>
      <c r="H2416" s="1184"/>
      <c r="I2416" s="1185"/>
      <c r="J2416" s="1186"/>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1" t="s">
        <v>1301</v>
      </c>
      <c r="B1" s="1082"/>
      <c r="C1" s="1082"/>
      <c r="D1" s="1082"/>
      <c r="E1" s="1082"/>
      <c r="F1" s="1082"/>
      <c r="G1" s="1082"/>
      <c r="H1" s="1082"/>
      <c r="I1" s="1082"/>
      <c r="J1" s="1083"/>
    </row>
    <row r="2" spans="1:10">
      <c r="A2" s="568"/>
      <c r="B2" s="569"/>
      <c r="C2" s="569"/>
      <c r="D2" s="569"/>
      <c r="E2" s="569"/>
      <c r="F2" s="569"/>
      <c r="G2" s="569"/>
      <c r="H2" s="569"/>
      <c r="I2" s="569"/>
      <c r="J2" s="570"/>
    </row>
    <row r="3" spans="1:10">
      <c r="A3" s="1084" t="s">
        <v>1015</v>
      </c>
      <c r="B3" s="1085"/>
      <c r="C3" s="1088"/>
      <c r="D3" s="1088"/>
      <c r="E3" s="1088"/>
      <c r="F3" s="1085" t="s">
        <v>15</v>
      </c>
      <c r="G3" s="1085"/>
      <c r="H3" s="1087"/>
      <c r="I3" s="1088"/>
      <c r="J3" s="1089"/>
    </row>
    <row r="4" spans="1:10" ht="15" customHeight="1">
      <c r="A4" s="1084" t="s">
        <v>1017</v>
      </c>
      <c r="B4" s="1085"/>
      <c r="C4" s="1088"/>
      <c r="D4" s="1088"/>
      <c r="E4" s="1088"/>
      <c r="F4" s="1085" t="s">
        <v>1302</v>
      </c>
      <c r="G4" s="1085"/>
      <c r="H4" s="1090"/>
      <c r="I4" s="1090"/>
      <c r="J4" s="1091"/>
    </row>
    <row r="5" spans="1:10">
      <c r="A5" s="1084" t="s">
        <v>8</v>
      </c>
      <c r="B5" s="1085"/>
      <c r="C5" s="1088"/>
      <c r="D5" s="1088"/>
      <c r="E5" s="1088"/>
      <c r="F5" s="1085" t="s">
        <v>1303</v>
      </c>
      <c r="G5" s="1085"/>
      <c r="H5" s="1090"/>
      <c r="I5" s="1090"/>
      <c r="J5" s="1091"/>
    </row>
    <row r="6" spans="1:10">
      <c r="A6" s="1084" t="s">
        <v>12</v>
      </c>
      <c r="B6" s="1085"/>
      <c r="C6" s="1205"/>
      <c r="D6" s="1205"/>
      <c r="E6" s="1205"/>
      <c r="F6" s="1085" t="s">
        <v>11</v>
      </c>
      <c r="G6" s="1085"/>
      <c r="H6" s="1090"/>
      <c r="I6" s="1090"/>
      <c r="J6" s="1091"/>
    </row>
    <row r="7" spans="1:10" ht="15" customHeight="1">
      <c r="A7" s="1084" t="s">
        <v>1018</v>
      </c>
      <c r="B7" s="1085"/>
      <c r="C7" s="1205"/>
      <c r="D7" s="1205"/>
      <c r="E7" s="1205"/>
      <c r="F7" s="1085" t="s">
        <v>13</v>
      </c>
      <c r="G7" s="1085"/>
      <c r="H7" s="1090"/>
      <c r="I7" s="1090"/>
      <c r="J7" s="1091"/>
    </row>
    <row r="8" spans="1:10">
      <c r="A8" s="1084" t="s">
        <v>1019</v>
      </c>
      <c r="B8" s="1085"/>
      <c r="C8" s="1205"/>
      <c r="D8" s="1205"/>
      <c r="E8" s="1205"/>
      <c r="F8" s="1085" t="s">
        <v>1304</v>
      </c>
      <c r="G8" s="1085"/>
      <c r="H8" s="1208"/>
      <c r="I8" s="1208"/>
      <c r="J8" s="1209"/>
    </row>
    <row r="9" spans="1:10">
      <c r="A9" s="568"/>
      <c r="B9" s="569"/>
      <c r="C9" s="569"/>
      <c r="D9" s="569"/>
      <c r="E9" s="569"/>
      <c r="F9" s="569"/>
      <c r="G9" s="569"/>
      <c r="H9" s="569"/>
      <c r="I9" s="569"/>
      <c r="J9" s="570"/>
    </row>
    <row r="10" spans="1:10" ht="15.75" customHeight="1">
      <c r="A10" s="1081" t="s">
        <v>1305</v>
      </c>
      <c r="B10" s="1082"/>
      <c r="C10" s="1082"/>
      <c r="D10" s="1082"/>
      <c r="E10" s="1082"/>
      <c r="F10" s="1082"/>
      <c r="G10" s="1082"/>
      <c r="H10" s="1082"/>
      <c r="I10" s="1082"/>
      <c r="J10" s="1083"/>
    </row>
    <row r="11" spans="1:10">
      <c r="A11" s="568"/>
      <c r="B11" s="569"/>
      <c r="C11" s="569"/>
      <c r="D11" s="569"/>
      <c r="E11" s="569"/>
      <c r="F11" s="1092" t="s">
        <v>1306</v>
      </c>
      <c r="G11" s="1092"/>
      <c r="H11" s="1093"/>
      <c r="I11" s="1093"/>
      <c r="J11" s="1094"/>
    </row>
    <row r="12" spans="1:10" ht="30" customHeight="1">
      <c r="A12" s="1095" t="s">
        <v>1307</v>
      </c>
      <c r="B12" s="1095"/>
      <c r="C12" s="1095"/>
      <c r="D12" s="1095"/>
      <c r="E12" s="1096" t="s">
        <v>22</v>
      </c>
      <c r="F12" s="1096"/>
      <c r="G12" s="1096" t="s">
        <v>23</v>
      </c>
      <c r="H12" s="1096"/>
      <c r="I12" s="1095" t="s">
        <v>112</v>
      </c>
      <c r="J12" s="1095"/>
    </row>
    <row r="13" spans="1:10">
      <c r="A13" s="1060"/>
      <c r="B13" s="1060"/>
      <c r="C13" s="1060"/>
      <c r="D13" s="1060"/>
      <c r="E13" s="1099"/>
      <c r="F13" s="1099"/>
      <c r="G13" s="1099"/>
      <c r="H13" s="1099"/>
      <c r="I13" s="1099"/>
      <c r="J13" s="1099"/>
    </row>
    <row r="14" spans="1:10" ht="14.25" customHeight="1">
      <c r="A14" s="1060"/>
      <c r="B14" s="1060"/>
      <c r="C14" s="1060"/>
      <c r="D14" s="1060"/>
      <c r="E14" s="1099"/>
      <c r="F14" s="1099"/>
      <c r="G14" s="1099"/>
      <c r="H14" s="1099"/>
      <c r="I14" s="1099"/>
      <c r="J14" s="1099"/>
    </row>
    <row r="15" spans="1:10" ht="14.25" customHeight="1">
      <c r="A15" s="1060"/>
      <c r="B15" s="1060"/>
      <c r="C15" s="1060"/>
      <c r="D15" s="1060"/>
      <c r="E15" s="1099"/>
      <c r="F15" s="1099"/>
      <c r="G15" s="1099"/>
      <c r="H15" s="1099"/>
      <c r="I15" s="1099"/>
      <c r="J15" s="1099"/>
    </row>
    <row r="16" spans="1:10" ht="14.25" customHeight="1">
      <c r="A16" s="1060"/>
      <c r="B16" s="1060"/>
      <c r="C16" s="1060"/>
      <c r="D16" s="1060"/>
      <c r="E16" s="1099"/>
      <c r="F16" s="1099"/>
      <c r="G16" s="1099"/>
      <c r="H16" s="1099"/>
      <c r="I16" s="1099"/>
      <c r="J16" s="1099"/>
    </row>
    <row r="17" spans="1:10" ht="14.25" customHeight="1">
      <c r="A17" s="1060"/>
      <c r="B17" s="1060"/>
      <c r="C17" s="1060"/>
      <c r="D17" s="1060"/>
      <c r="E17" s="1099"/>
      <c r="F17" s="1099"/>
      <c r="G17" s="1099"/>
      <c r="H17" s="1099"/>
      <c r="I17" s="1099"/>
      <c r="J17" s="1099"/>
    </row>
    <row r="18" spans="1:10" ht="14.25" customHeight="1">
      <c r="A18" s="1060"/>
      <c r="B18" s="1060"/>
      <c r="C18" s="1060"/>
      <c r="D18" s="1060"/>
      <c r="E18" s="1099"/>
      <c r="F18" s="1099"/>
      <c r="G18" s="1099"/>
      <c r="H18" s="1099"/>
      <c r="I18" s="1099"/>
      <c r="J18" s="1099"/>
    </row>
    <row r="19" spans="1:10" ht="14.25" customHeight="1">
      <c r="A19" s="1060"/>
      <c r="B19" s="1060"/>
      <c r="C19" s="1060"/>
      <c r="D19" s="1060"/>
      <c r="E19" s="1099"/>
      <c r="F19" s="1099"/>
      <c r="G19" s="1099"/>
      <c r="H19" s="1099"/>
      <c r="I19" s="1099"/>
      <c r="J19" s="1099"/>
    </row>
    <row r="20" spans="1:10" ht="14.25" customHeight="1">
      <c r="A20" s="1060"/>
      <c r="B20" s="1060"/>
      <c r="C20" s="1060"/>
      <c r="D20" s="1060"/>
      <c r="E20" s="1099"/>
      <c r="F20" s="1099"/>
      <c r="G20" s="1099"/>
      <c r="H20" s="1099"/>
      <c r="I20" s="1099"/>
      <c r="J20" s="1099"/>
    </row>
    <row r="21" spans="1:10" ht="14.25" customHeight="1">
      <c r="A21" s="1060"/>
      <c r="B21" s="1060"/>
      <c r="C21" s="1060"/>
      <c r="D21" s="1060"/>
      <c r="E21" s="1099"/>
      <c r="F21" s="1099"/>
      <c r="G21" s="1099"/>
      <c r="H21" s="1099"/>
      <c r="I21" s="1099"/>
      <c r="J21" s="1099"/>
    </row>
    <row r="22" spans="1:10" ht="14.25" customHeight="1">
      <c r="A22" s="1060"/>
      <c r="B22" s="1060"/>
      <c r="C22" s="1060"/>
      <c r="D22" s="1060"/>
      <c r="E22" s="1099"/>
      <c r="F22" s="1099"/>
      <c r="G22" s="1099"/>
      <c r="H22" s="1099"/>
      <c r="I22" s="1099"/>
      <c r="J22" s="1099"/>
    </row>
    <row r="23" spans="1:10" ht="14.25" customHeight="1">
      <c r="A23" s="1060"/>
      <c r="B23" s="1060"/>
      <c r="C23" s="1060"/>
      <c r="D23" s="1060"/>
      <c r="E23" s="1099"/>
      <c r="F23" s="1099"/>
      <c r="G23" s="1099"/>
      <c r="H23" s="1099"/>
      <c r="I23" s="1099"/>
      <c r="J23" s="1099"/>
    </row>
    <row r="24" spans="1:10" ht="14.25" customHeight="1">
      <c r="A24" s="1060"/>
      <c r="B24" s="1060"/>
      <c r="C24" s="1060"/>
      <c r="D24" s="1060"/>
      <c r="E24" s="1099"/>
      <c r="F24" s="1099"/>
      <c r="G24" s="1099"/>
      <c r="H24" s="1099"/>
      <c r="I24" s="1099"/>
      <c r="J24" s="1099"/>
    </row>
    <row r="25" spans="1:10" ht="14.25" customHeight="1">
      <c r="A25" s="1060"/>
      <c r="B25" s="1060"/>
      <c r="C25" s="1060"/>
      <c r="D25" s="1060"/>
      <c r="E25" s="1099"/>
      <c r="F25" s="1099"/>
      <c r="G25" s="1099"/>
      <c r="H25" s="1099"/>
      <c r="I25" s="1099"/>
      <c r="J25" s="1099"/>
    </row>
    <row r="26" spans="1:10" ht="14.25" customHeight="1">
      <c r="A26" s="1060"/>
      <c r="B26" s="1060"/>
      <c r="C26" s="1060"/>
      <c r="D26" s="1060"/>
      <c r="E26" s="1099"/>
      <c r="F26" s="1099"/>
      <c r="G26" s="1099"/>
      <c r="H26" s="1099"/>
      <c r="I26" s="1099"/>
      <c r="J26" s="1099"/>
    </row>
    <row r="27" spans="1:10" ht="14.25" customHeight="1">
      <c r="A27" s="1060"/>
      <c r="B27" s="1060"/>
      <c r="C27" s="1060"/>
      <c r="D27" s="1060"/>
      <c r="E27" s="1099"/>
      <c r="F27" s="1099"/>
      <c r="G27" s="1099"/>
      <c r="H27" s="1099"/>
      <c r="I27" s="1099"/>
      <c r="J27" s="1099"/>
    </row>
    <row r="28" spans="1:10" ht="14.25" customHeight="1">
      <c r="A28" s="1060"/>
      <c r="B28" s="1060"/>
      <c r="C28" s="1060"/>
      <c r="D28" s="1060"/>
      <c r="E28" s="1099"/>
      <c r="F28" s="1099"/>
      <c r="G28" s="1099"/>
      <c r="H28" s="1099"/>
      <c r="I28" s="1099"/>
      <c r="J28" s="1099"/>
    </row>
    <row r="29" spans="1:10" ht="14.25" customHeight="1">
      <c r="A29" s="1060"/>
      <c r="B29" s="1060"/>
      <c r="C29" s="1060"/>
      <c r="D29" s="1060"/>
      <c r="E29" s="1099"/>
      <c r="F29" s="1099"/>
      <c r="G29" s="1099"/>
      <c r="H29" s="1099"/>
      <c r="I29" s="1099"/>
      <c r="J29" s="1099"/>
    </row>
    <row r="30" spans="1:10" ht="14.25" customHeight="1">
      <c r="A30" s="1060"/>
      <c r="B30" s="1060"/>
      <c r="C30" s="1060"/>
      <c r="D30" s="1060"/>
      <c r="E30" s="1099"/>
      <c r="F30" s="1099"/>
      <c r="G30" s="1099"/>
      <c r="H30" s="1099"/>
      <c r="I30" s="1099"/>
      <c r="J30" s="1099"/>
    </row>
    <row r="31" spans="1:10" ht="14.25" customHeight="1">
      <c r="A31" s="1060"/>
      <c r="B31" s="1060"/>
      <c r="C31" s="1060"/>
      <c r="D31" s="1060"/>
      <c r="E31" s="1099"/>
      <c r="F31" s="1099"/>
      <c r="G31" s="1099"/>
      <c r="H31" s="1099"/>
      <c r="I31" s="1099"/>
      <c r="J31" s="1099"/>
    </row>
    <row r="32" spans="1:10" ht="14.25" customHeight="1">
      <c r="A32" s="1060"/>
      <c r="B32" s="1060"/>
      <c r="C32" s="1060"/>
      <c r="D32" s="1060"/>
      <c r="E32" s="1099"/>
      <c r="F32" s="1099"/>
      <c r="G32" s="1099"/>
      <c r="H32" s="1099"/>
      <c r="I32" s="1099"/>
      <c r="J32" s="1099"/>
    </row>
    <row r="33" spans="1:10" ht="14.25" customHeight="1">
      <c r="A33" s="1060"/>
      <c r="B33" s="1060"/>
      <c r="C33" s="1060"/>
      <c r="D33" s="1060"/>
      <c r="E33" s="1099"/>
      <c r="F33" s="1099"/>
      <c r="G33" s="1099"/>
      <c r="H33" s="1099"/>
      <c r="I33" s="1099"/>
      <c r="J33" s="1099"/>
    </row>
    <row r="34" spans="1:10" ht="14.25" customHeight="1">
      <c r="A34" s="1060"/>
      <c r="B34" s="1060"/>
      <c r="C34" s="1060"/>
      <c r="D34" s="1060"/>
      <c r="E34" s="1099"/>
      <c r="F34" s="1099"/>
      <c r="G34" s="1099"/>
      <c r="H34" s="1099"/>
      <c r="I34" s="1099"/>
      <c r="J34" s="1099"/>
    </row>
    <row r="35" spans="1:10" ht="14.25" customHeight="1">
      <c r="A35" s="1060"/>
      <c r="B35" s="1060"/>
      <c r="C35" s="1060"/>
      <c r="D35" s="1060"/>
      <c r="E35" s="1099"/>
      <c r="F35" s="1099"/>
      <c r="G35" s="1099"/>
      <c r="H35" s="1099"/>
      <c r="I35" s="1099"/>
      <c r="J35" s="1099"/>
    </row>
    <row r="36" spans="1:10" ht="14.25" customHeight="1">
      <c r="A36" s="1060"/>
      <c r="B36" s="1060"/>
      <c r="C36" s="1060"/>
      <c r="D36" s="1060"/>
      <c r="E36" s="1099"/>
      <c r="F36" s="1099"/>
      <c r="G36" s="1099"/>
      <c r="H36" s="1099"/>
      <c r="I36" s="1099"/>
      <c r="J36" s="1099"/>
    </row>
    <row r="37" spans="1:10" ht="14.25" customHeight="1">
      <c r="A37" s="1060"/>
      <c r="B37" s="1060"/>
      <c r="C37" s="1060"/>
      <c r="D37" s="1060"/>
      <c r="E37" s="1099"/>
      <c r="F37" s="1099"/>
      <c r="G37" s="1099"/>
      <c r="H37" s="1099"/>
      <c r="I37" s="1099"/>
      <c r="J37" s="1099"/>
    </row>
    <row r="38" spans="1:10" ht="14.25" customHeight="1">
      <c r="A38" s="1060"/>
      <c r="B38" s="1060"/>
      <c r="C38" s="1060"/>
      <c r="D38" s="1060"/>
      <c r="E38" s="1099"/>
      <c r="F38" s="1099"/>
      <c r="G38" s="1099"/>
      <c r="H38" s="1099"/>
      <c r="I38" s="1099"/>
      <c r="J38" s="1099"/>
    </row>
    <row r="39" spans="1:10" ht="14.25" customHeight="1">
      <c r="A39" s="1112" t="s">
        <v>1058</v>
      </c>
      <c r="B39" s="1112"/>
      <c r="C39" s="1112"/>
      <c r="D39" s="1112"/>
      <c r="E39" s="1113">
        <f>SUM(E13:F38)</f>
        <v>0</v>
      </c>
      <c r="F39" s="1113"/>
      <c r="G39" s="1113">
        <f>SUM(G13:H38)</f>
        <v>0</v>
      </c>
      <c r="H39" s="1113"/>
      <c r="I39" s="1113">
        <f>SUM(I13:J38)</f>
        <v>0</v>
      </c>
      <c r="J39" s="1113"/>
    </row>
    <row r="40" spans="1:10">
      <c r="A40" s="1114" t="s">
        <v>1950</v>
      </c>
      <c r="B40" s="1115"/>
      <c r="C40" s="1115"/>
      <c r="D40" s="1115"/>
      <c r="E40" s="1115"/>
      <c r="F40" s="1115"/>
      <c r="G40" s="1115"/>
      <c r="H40" s="1115"/>
      <c r="I40" s="1115"/>
      <c r="J40" s="1116"/>
    </row>
    <row r="41" spans="1:10" ht="21" customHeight="1">
      <c r="A41" s="1117"/>
      <c r="B41" s="1118"/>
      <c r="C41" s="1118"/>
      <c r="D41" s="1118"/>
      <c r="E41" s="1118"/>
      <c r="F41" s="1118"/>
      <c r="G41" s="1118"/>
      <c r="H41" s="1118"/>
      <c r="I41" s="1118"/>
      <c r="J41" s="1119"/>
    </row>
    <row r="42" spans="1:10" ht="15.75">
      <c r="A42" s="1081" t="s">
        <v>1021</v>
      </c>
      <c r="B42" s="1082"/>
      <c r="C42" s="1082"/>
      <c r="D42" s="1082"/>
      <c r="E42" s="1082"/>
      <c r="F42" s="1082"/>
      <c r="G42" s="1082"/>
      <c r="H42" s="1082"/>
      <c r="I42" s="1082"/>
      <c r="J42" s="1083"/>
    </row>
    <row r="43" spans="1:10">
      <c r="A43" s="1100"/>
      <c r="B43" s="1101"/>
      <c r="C43" s="1101"/>
      <c r="D43" s="1101"/>
      <c r="E43" s="1101"/>
      <c r="F43" s="1101"/>
      <c r="G43" s="1101"/>
      <c r="H43" s="1101"/>
      <c r="I43" s="1101"/>
      <c r="J43" s="1102"/>
    </row>
    <row r="44" spans="1:10">
      <c r="A44" s="1103"/>
      <c r="B44" s="1104"/>
      <c r="C44" s="1104"/>
      <c r="D44" s="1104"/>
      <c r="E44" s="1104"/>
      <c r="F44" s="1104"/>
      <c r="G44" s="1104"/>
      <c r="H44" s="1104"/>
      <c r="I44" s="1104"/>
      <c r="J44" s="1105"/>
    </row>
    <row r="45" spans="1:10">
      <c r="A45" s="1106"/>
      <c r="B45" s="1107"/>
      <c r="C45" s="1107"/>
      <c r="D45" s="1107"/>
      <c r="E45" s="1107"/>
      <c r="F45" s="1107"/>
      <c r="G45" s="1107"/>
      <c r="H45" s="1107"/>
      <c r="I45" s="1107"/>
      <c r="J45" s="1108"/>
    </row>
    <row r="46" spans="1:10" ht="15.75">
      <c r="A46" s="1081" t="s">
        <v>1022</v>
      </c>
      <c r="B46" s="1082"/>
      <c r="C46" s="1082"/>
      <c r="D46" s="1082"/>
      <c r="E46" s="1082"/>
      <c r="F46" s="1082"/>
      <c r="G46" s="1082"/>
      <c r="H46" s="1082"/>
      <c r="I46" s="1082"/>
      <c r="J46" s="1083"/>
    </row>
    <row r="47" spans="1:10" ht="12" customHeight="1">
      <c r="A47" s="1145" t="s">
        <v>1774</v>
      </c>
      <c r="B47" s="1110"/>
      <c r="C47" s="1110"/>
      <c r="D47" s="1110"/>
      <c r="E47" s="1110"/>
      <c r="F47" s="1110"/>
      <c r="G47" s="1110"/>
      <c r="H47" s="1110"/>
      <c r="I47" s="1110"/>
      <c r="J47" s="1111"/>
    </row>
    <row r="48" spans="1:10" ht="12" customHeight="1">
      <c r="A48" s="1109" t="s">
        <v>1773</v>
      </c>
      <c r="B48" s="1110"/>
      <c r="C48" s="1110"/>
      <c r="D48" s="1110"/>
      <c r="E48" s="1110"/>
      <c r="F48" s="1110"/>
      <c r="G48" s="1110"/>
      <c r="H48" s="1110"/>
      <c r="I48" s="1110"/>
      <c r="J48" s="1111"/>
    </row>
    <row r="49" spans="1:10" ht="12" customHeight="1">
      <c r="A49" s="1109" t="s">
        <v>1772</v>
      </c>
      <c r="B49" s="1110"/>
      <c r="C49" s="1110"/>
      <c r="D49" s="1110"/>
      <c r="E49" s="1110"/>
      <c r="F49" s="1110"/>
      <c r="G49" s="1110"/>
      <c r="H49" s="1110"/>
      <c r="I49" s="1110"/>
      <c r="J49" s="1111"/>
    </row>
    <row r="50" spans="1:10" ht="12" customHeight="1">
      <c r="A50" s="1109" t="s">
        <v>1771</v>
      </c>
      <c r="B50" s="1110"/>
      <c r="C50" s="1110"/>
      <c r="D50" s="1110"/>
      <c r="E50" s="1110"/>
      <c r="F50" s="1110"/>
      <c r="G50" s="1110"/>
      <c r="H50" s="1110"/>
      <c r="I50" s="1110"/>
      <c r="J50" s="1111"/>
    </row>
    <row r="51" spans="1:10" ht="12" hidden="1" customHeight="1">
      <c r="A51" s="1109"/>
      <c r="B51" s="1110"/>
      <c r="C51" s="1110"/>
      <c r="D51" s="1110"/>
      <c r="E51" s="1110"/>
      <c r="F51" s="1110"/>
      <c r="G51" s="1110"/>
      <c r="H51" s="1110"/>
      <c r="I51" s="1110"/>
      <c r="J51" s="1111"/>
    </row>
    <row r="52" spans="1:10" ht="12" hidden="1" customHeight="1">
      <c r="A52" s="1109"/>
      <c r="B52" s="1110"/>
      <c r="C52" s="1110"/>
      <c r="D52" s="1110"/>
      <c r="E52" s="1110"/>
      <c r="F52" s="1110"/>
      <c r="G52" s="1110"/>
      <c r="H52" s="1110"/>
      <c r="I52" s="1110"/>
      <c r="J52" s="1111"/>
    </row>
    <row r="53" spans="1:10" ht="12" hidden="1" customHeight="1">
      <c r="A53" s="1109"/>
      <c r="B53" s="1110"/>
      <c r="C53" s="1110"/>
      <c r="D53" s="1110"/>
      <c r="E53" s="1110"/>
      <c r="F53" s="1110"/>
      <c r="G53" s="1110"/>
      <c r="H53" s="1110"/>
      <c r="I53" s="1110"/>
      <c r="J53" s="1111"/>
    </row>
    <row r="54" spans="1:10" ht="12" hidden="1" customHeight="1">
      <c r="A54" s="1109"/>
      <c r="B54" s="1110"/>
      <c r="C54" s="1110"/>
      <c r="D54" s="1110"/>
      <c r="E54" s="1110"/>
      <c r="F54" s="1110"/>
      <c r="G54" s="1110"/>
      <c r="H54" s="1110"/>
      <c r="I54" s="1110"/>
      <c r="J54" s="1111"/>
    </row>
    <row r="55" spans="1:10" ht="15" hidden="1" customHeight="1">
      <c r="A55" s="1120"/>
      <c r="B55" s="1121"/>
      <c r="C55" s="1121"/>
      <c r="D55" s="1121"/>
      <c r="E55" s="1121"/>
      <c r="F55" s="1121"/>
      <c r="G55" s="1121"/>
      <c r="H55" s="1121"/>
      <c r="I55" s="1121"/>
      <c r="J55" s="1122"/>
    </row>
    <row r="56" spans="1:10" ht="12" hidden="1" customHeight="1">
      <c r="A56" s="1109"/>
      <c r="B56" s="1110"/>
      <c r="C56" s="1110"/>
      <c r="D56" s="1110"/>
      <c r="E56" s="1110"/>
      <c r="F56" s="1110"/>
      <c r="G56" s="1110"/>
      <c r="H56" s="1110"/>
      <c r="I56" s="1110"/>
      <c r="J56" s="1111"/>
    </row>
    <row r="57" spans="1:10" ht="12" hidden="1" customHeight="1">
      <c r="A57" s="1109"/>
      <c r="B57" s="1110"/>
      <c r="C57" s="1110"/>
      <c r="D57" s="1110"/>
      <c r="E57" s="1110"/>
      <c r="F57" s="1110"/>
      <c r="G57" s="1110"/>
      <c r="H57" s="1110"/>
      <c r="I57" s="1110"/>
      <c r="J57" s="1111"/>
    </row>
    <row r="58" spans="1:10" ht="12" hidden="1" customHeight="1">
      <c r="A58" s="1109"/>
      <c r="B58" s="1110"/>
      <c r="C58" s="1110"/>
      <c r="D58" s="1110"/>
      <c r="E58" s="1110"/>
      <c r="F58" s="1110"/>
      <c r="G58" s="1110"/>
      <c r="H58" s="1110"/>
      <c r="I58" s="1110"/>
      <c r="J58" s="1111"/>
    </row>
    <row r="59" spans="1:10" ht="12" hidden="1" customHeight="1">
      <c r="A59" s="1109"/>
      <c r="B59" s="1110"/>
      <c r="C59" s="1110"/>
      <c r="D59" s="1110"/>
      <c r="E59" s="1110"/>
      <c r="F59" s="1110"/>
      <c r="G59" s="1110"/>
      <c r="H59" s="1110"/>
      <c r="I59" s="1110"/>
      <c r="J59" s="1111"/>
    </row>
    <row r="60" spans="1:10" ht="12" customHeight="1">
      <c r="A60" s="1120" t="s">
        <v>1770</v>
      </c>
      <c r="B60" s="1121"/>
      <c r="C60" s="1121"/>
      <c r="D60" s="1121"/>
      <c r="E60" s="1121"/>
      <c r="F60" s="1121"/>
      <c r="G60" s="1121"/>
      <c r="H60" s="1121"/>
      <c r="I60" s="1121"/>
      <c r="J60" s="1122"/>
    </row>
    <row r="61" spans="1:10" ht="12" customHeight="1">
      <c r="A61" s="1109" t="s">
        <v>1349</v>
      </c>
      <c r="B61" s="1110"/>
      <c r="C61" s="1110"/>
      <c r="D61" s="1110"/>
      <c r="E61" s="1110"/>
      <c r="F61" s="1110"/>
      <c r="G61" s="1110"/>
      <c r="H61" s="1110"/>
      <c r="I61" s="1110"/>
      <c r="J61" s="1111"/>
    </row>
    <row r="62" spans="1:10" ht="12" customHeight="1">
      <c r="A62" s="1109" t="s">
        <v>1350</v>
      </c>
      <c r="B62" s="1110"/>
      <c r="C62" s="1110"/>
      <c r="D62" s="1110"/>
      <c r="E62" s="1110"/>
      <c r="F62" s="1110"/>
      <c r="G62" s="1110"/>
      <c r="H62" s="1110"/>
      <c r="I62" s="1110"/>
      <c r="J62" s="1111"/>
    </row>
    <row r="63" spans="1:10" ht="12" customHeight="1">
      <c r="A63" s="1109" t="s">
        <v>1351</v>
      </c>
      <c r="B63" s="1110"/>
      <c r="C63" s="1110"/>
      <c r="D63" s="1110"/>
      <c r="E63" s="1110"/>
      <c r="F63" s="1110"/>
      <c r="G63" s="1110"/>
      <c r="H63" s="1110"/>
      <c r="I63" s="1110"/>
      <c r="J63" s="1111"/>
    </row>
    <row r="64" spans="1:10" ht="12" customHeight="1">
      <c r="A64" s="1109" t="s">
        <v>1352</v>
      </c>
      <c r="B64" s="1110"/>
      <c r="C64" s="1110"/>
      <c r="D64" s="1110"/>
      <c r="E64" s="1110"/>
      <c r="F64" s="1110"/>
      <c r="G64" s="1110"/>
      <c r="H64" s="1110"/>
      <c r="I64" s="1110"/>
      <c r="J64" s="1111"/>
    </row>
    <row r="65" spans="1:10" ht="12" customHeight="1">
      <c r="A65" s="1109" t="s">
        <v>1353</v>
      </c>
      <c r="B65" s="1110"/>
      <c r="C65" s="1110"/>
      <c r="D65" s="1110"/>
      <c r="E65" s="1110"/>
      <c r="F65" s="1110"/>
      <c r="G65" s="1110"/>
      <c r="H65" s="1110"/>
      <c r="I65" s="1110"/>
      <c r="J65" s="1111"/>
    </row>
    <row r="66" spans="1:10" ht="12" customHeight="1">
      <c r="A66" s="1109" t="s">
        <v>1354</v>
      </c>
      <c r="B66" s="1110"/>
      <c r="C66" s="1110"/>
      <c r="D66" s="1110"/>
      <c r="E66" s="1110"/>
      <c r="F66" s="1110"/>
      <c r="G66" s="1110"/>
      <c r="H66" s="1110"/>
      <c r="I66" s="1110"/>
      <c r="J66" s="1111"/>
    </row>
    <row r="67" spans="1:10" ht="12" customHeight="1">
      <c r="A67" s="1109" t="s">
        <v>1355</v>
      </c>
      <c r="B67" s="1110"/>
      <c r="C67" s="1110"/>
      <c r="D67" s="1110"/>
      <c r="E67" s="1110"/>
      <c r="F67" s="1110"/>
      <c r="G67" s="1110"/>
      <c r="H67" s="1110"/>
      <c r="I67" s="1110"/>
      <c r="J67" s="1111"/>
    </row>
    <row r="68" spans="1:10" ht="12" customHeight="1">
      <c r="A68" s="1109" t="s">
        <v>1356</v>
      </c>
      <c r="B68" s="1110"/>
      <c r="C68" s="1110"/>
      <c r="D68" s="1110"/>
      <c r="E68" s="1110"/>
      <c r="F68" s="1110"/>
      <c r="G68" s="1110"/>
      <c r="H68" s="1110"/>
      <c r="I68" s="1110"/>
      <c r="J68" s="1111"/>
    </row>
    <row r="69" spans="1:10" ht="12" customHeight="1">
      <c r="A69" s="1109" t="s">
        <v>1357</v>
      </c>
      <c r="B69" s="1110"/>
      <c r="C69" s="1110"/>
      <c r="D69" s="1110"/>
      <c r="E69" s="1110"/>
      <c r="F69" s="1110"/>
      <c r="G69" s="1110"/>
      <c r="H69" s="1110"/>
      <c r="I69" s="1110"/>
      <c r="J69" s="1111"/>
    </row>
    <row r="70" spans="1:10" ht="12" customHeight="1">
      <c r="A70" s="1109" t="s">
        <v>1358</v>
      </c>
      <c r="B70" s="1110"/>
      <c r="C70" s="1110"/>
      <c r="D70" s="1110"/>
      <c r="E70" s="1110"/>
      <c r="F70" s="1110"/>
      <c r="G70" s="1110"/>
      <c r="H70" s="1110"/>
      <c r="I70" s="1110"/>
      <c r="J70" s="1111"/>
    </row>
    <row r="71" spans="1:10" ht="12" customHeight="1">
      <c r="A71" s="1109" t="s">
        <v>1359</v>
      </c>
      <c r="B71" s="1110"/>
      <c r="C71" s="1110"/>
      <c r="D71" s="1110"/>
      <c r="E71" s="1110"/>
      <c r="F71" s="1110"/>
      <c r="G71" s="1110"/>
      <c r="H71" s="1110"/>
      <c r="I71" s="1110"/>
      <c r="J71" s="1111"/>
    </row>
    <row r="72" spans="1:10" ht="12" customHeight="1">
      <c r="A72" s="1109" t="s">
        <v>1362</v>
      </c>
      <c r="B72" s="1110"/>
      <c r="C72" s="1110"/>
      <c r="D72" s="1110"/>
      <c r="E72" s="1110"/>
      <c r="F72" s="1110"/>
      <c r="G72" s="1110"/>
      <c r="H72" s="1110"/>
      <c r="I72" s="1110"/>
      <c r="J72" s="1111"/>
    </row>
    <row r="73" spans="1:10" ht="12" customHeight="1">
      <c r="A73" s="1109" t="s">
        <v>1360</v>
      </c>
      <c r="B73" s="1110"/>
      <c r="C73" s="1110"/>
      <c r="D73" s="1110"/>
      <c r="E73" s="1110"/>
      <c r="F73" s="1110"/>
      <c r="G73" s="1110"/>
      <c r="H73" s="1110"/>
      <c r="I73" s="1110"/>
      <c r="J73" s="1111"/>
    </row>
    <row r="74" spans="1:10" ht="12" customHeight="1">
      <c r="A74" s="1109" t="s">
        <v>1361</v>
      </c>
      <c r="B74" s="1110"/>
      <c r="C74" s="1110"/>
      <c r="D74" s="1110"/>
      <c r="E74" s="1110"/>
      <c r="F74" s="1110"/>
      <c r="G74" s="1110"/>
      <c r="H74" s="1110"/>
      <c r="I74" s="1110"/>
      <c r="J74" s="1111"/>
    </row>
    <row r="75" spans="1:10" ht="12" customHeight="1">
      <c r="A75" s="1109" t="s">
        <v>1363</v>
      </c>
      <c r="B75" s="1110"/>
      <c r="C75" s="1110"/>
      <c r="D75" s="1110"/>
      <c r="E75" s="1110"/>
      <c r="F75" s="1110"/>
      <c r="G75" s="1110"/>
      <c r="H75" s="1110"/>
      <c r="I75" s="1110"/>
      <c r="J75" s="1111"/>
    </row>
    <row r="76" spans="1:10" ht="12" customHeight="1">
      <c r="A76" s="1109" t="s">
        <v>1769</v>
      </c>
      <c r="B76" s="1110"/>
      <c r="C76" s="1110"/>
      <c r="D76" s="1110"/>
      <c r="E76" s="1110"/>
      <c r="F76" s="1110"/>
      <c r="G76" s="1110"/>
      <c r="H76" s="1110"/>
      <c r="I76" s="1110"/>
      <c r="J76" s="1111"/>
    </row>
    <row r="77" spans="1:10" ht="12" customHeight="1">
      <c r="A77" s="1109" t="s">
        <v>1364</v>
      </c>
      <c r="B77" s="1110"/>
      <c r="C77" s="1110"/>
      <c r="D77" s="1110"/>
      <c r="E77" s="1110"/>
      <c r="F77" s="1110"/>
      <c r="G77" s="1110"/>
      <c r="H77" s="1110"/>
      <c r="I77" s="1110"/>
      <c r="J77" s="1111"/>
    </row>
    <row r="78" spans="1:10" ht="12" customHeight="1">
      <c r="A78" s="1109" t="s">
        <v>1366</v>
      </c>
      <c r="B78" s="1110"/>
      <c r="C78" s="1110"/>
      <c r="D78" s="1110"/>
      <c r="E78" s="1110"/>
      <c r="F78" s="1110"/>
      <c r="G78" s="1110"/>
      <c r="H78" s="1110"/>
      <c r="I78" s="1110"/>
      <c r="J78" s="1111"/>
    </row>
    <row r="79" spans="1:10" ht="12" customHeight="1">
      <c r="A79" s="1109" t="s">
        <v>1768</v>
      </c>
      <c r="B79" s="1110"/>
      <c r="C79" s="1110"/>
      <c r="D79" s="1110"/>
      <c r="E79" s="1110"/>
      <c r="F79" s="1110"/>
      <c r="G79" s="1110"/>
      <c r="H79" s="1110"/>
      <c r="I79" s="1110"/>
      <c r="J79" s="1111"/>
    </row>
    <row r="80" spans="1:10" ht="12" customHeight="1">
      <c r="A80" s="1109" t="s">
        <v>1367</v>
      </c>
      <c r="B80" s="1110"/>
      <c r="C80" s="1110"/>
      <c r="D80" s="1110"/>
      <c r="E80" s="1110"/>
      <c r="F80" s="1110"/>
      <c r="G80" s="1110"/>
      <c r="H80" s="1110"/>
      <c r="I80" s="1110"/>
      <c r="J80" s="1111"/>
    </row>
    <row r="81" spans="1:10" ht="12" customHeight="1">
      <c r="A81" s="1109" t="s">
        <v>1369</v>
      </c>
      <c r="B81" s="1110"/>
      <c r="C81" s="1110"/>
      <c r="D81" s="1110"/>
      <c r="E81" s="1110"/>
      <c r="F81" s="1110"/>
      <c r="G81" s="1110"/>
      <c r="H81" s="1110"/>
      <c r="I81" s="1110"/>
      <c r="J81" s="1111"/>
    </row>
    <row r="82" spans="1:10" ht="12" customHeight="1">
      <c r="A82" s="1109" t="s">
        <v>1371</v>
      </c>
      <c r="B82" s="1110"/>
      <c r="C82" s="1110"/>
      <c r="D82" s="1110"/>
      <c r="E82" s="1110"/>
      <c r="F82" s="1110"/>
      <c r="G82" s="1110"/>
      <c r="H82" s="1110"/>
      <c r="I82" s="1110"/>
      <c r="J82" s="1111"/>
    </row>
    <row r="83" spans="1:10" ht="12" customHeight="1">
      <c r="A83" s="1109" t="s">
        <v>1370</v>
      </c>
      <c r="B83" s="1110"/>
      <c r="C83" s="1110"/>
      <c r="D83" s="1110"/>
      <c r="E83" s="1110"/>
      <c r="F83" s="1110"/>
      <c r="G83" s="1110"/>
      <c r="H83" s="1110"/>
      <c r="I83" s="1110"/>
      <c r="J83" s="1111"/>
    </row>
    <row r="84" spans="1:10" ht="12" customHeight="1">
      <c r="A84" s="1109" t="s">
        <v>1372</v>
      </c>
      <c r="B84" s="1110"/>
      <c r="C84" s="1110"/>
      <c r="D84" s="1110"/>
      <c r="E84" s="1110"/>
      <c r="F84" s="1110"/>
      <c r="G84" s="1110"/>
      <c r="H84" s="1110"/>
      <c r="I84" s="1110"/>
      <c r="J84" s="1111"/>
    </row>
    <row r="85" spans="1:10" ht="13.5" customHeight="1">
      <c r="A85" s="1142" t="s">
        <v>1767</v>
      </c>
      <c r="B85" s="1143"/>
      <c r="C85" s="1143"/>
      <c r="D85" s="1143"/>
      <c r="E85" s="1143"/>
      <c r="F85" s="1143"/>
      <c r="G85" s="1143"/>
      <c r="H85" s="1143"/>
      <c r="I85" s="1143"/>
      <c r="J85" s="1144"/>
    </row>
    <row r="86" spans="1:10" ht="11.25" customHeight="1">
      <c r="A86" s="1142"/>
      <c r="B86" s="1143"/>
      <c r="C86" s="1143"/>
      <c r="D86" s="1143"/>
      <c r="E86" s="1143"/>
      <c r="F86" s="1143"/>
      <c r="G86" s="1143"/>
      <c r="H86" s="1143"/>
      <c r="I86" s="1143"/>
      <c r="J86" s="1144"/>
    </row>
    <row r="87" spans="1:10" ht="13.5" customHeight="1">
      <c r="A87" s="1145" t="s">
        <v>1766</v>
      </c>
      <c r="B87" s="1146"/>
      <c r="C87" s="1146"/>
      <c r="D87" s="1146"/>
      <c r="E87" s="1146"/>
      <c r="F87" s="1146"/>
      <c r="G87" s="1146"/>
      <c r="H87" s="1146"/>
      <c r="I87" s="1146"/>
      <c r="J87" s="1147"/>
    </row>
    <row r="88" spans="1:10" ht="12" customHeight="1">
      <c r="A88" s="1145"/>
      <c r="B88" s="1146"/>
      <c r="C88" s="1146"/>
      <c r="D88" s="1146"/>
      <c r="E88" s="1146"/>
      <c r="F88" s="1146"/>
      <c r="G88" s="1146"/>
      <c r="H88" s="1146"/>
      <c r="I88" s="1146"/>
      <c r="J88" s="1147"/>
    </row>
    <row r="89" spans="1:10" ht="13.5" customHeight="1">
      <c r="A89" s="1109" t="s">
        <v>1765</v>
      </c>
      <c r="B89" s="1110"/>
      <c r="C89" s="1110"/>
      <c r="D89" s="1110"/>
      <c r="E89" s="1110"/>
      <c r="F89" s="1110"/>
      <c r="G89" s="1110"/>
      <c r="H89" s="1110"/>
      <c r="I89" s="1110"/>
      <c r="J89" s="1111"/>
    </row>
    <row r="90" spans="1:10" ht="12.75" customHeight="1">
      <c r="A90" s="1109" t="s">
        <v>1764</v>
      </c>
      <c r="B90" s="1110"/>
      <c r="C90" s="1110"/>
      <c r="D90" s="1110"/>
      <c r="E90" s="1110"/>
      <c r="F90" s="1110"/>
      <c r="G90" s="1110"/>
      <c r="H90" s="1110"/>
      <c r="I90" s="1110"/>
      <c r="J90" s="1111"/>
    </row>
    <row r="91" spans="1:10" ht="12" customHeight="1">
      <c r="A91" s="1109" t="s">
        <v>1763</v>
      </c>
      <c r="B91" s="1110"/>
      <c r="C91" s="1110"/>
      <c r="D91" s="1110"/>
      <c r="E91" s="1110"/>
      <c r="F91" s="1110"/>
      <c r="G91" s="1110"/>
      <c r="H91" s="1110"/>
      <c r="I91" s="1110"/>
      <c r="J91" s="1111"/>
    </row>
    <row r="92" spans="1:10" ht="12" customHeight="1">
      <c r="A92" s="1109" t="s">
        <v>1762</v>
      </c>
      <c r="B92" s="1110"/>
      <c r="C92" s="1110"/>
      <c r="D92" s="1110"/>
      <c r="E92" s="1110"/>
      <c r="F92" s="1110"/>
      <c r="G92" s="1110"/>
      <c r="H92" s="1110"/>
      <c r="I92" s="1110"/>
      <c r="J92" s="1111"/>
    </row>
    <row r="93" spans="1:10" ht="12" customHeight="1">
      <c r="A93" s="1109" t="s">
        <v>1761</v>
      </c>
      <c r="B93" s="1110"/>
      <c r="C93" s="1110"/>
      <c r="D93" s="1110"/>
      <c r="E93" s="1110"/>
      <c r="F93" s="1110"/>
      <c r="G93" s="1110"/>
      <c r="H93" s="1110"/>
      <c r="I93" s="1110"/>
      <c r="J93" s="1111"/>
    </row>
    <row r="94" spans="1:10" ht="6" customHeight="1">
      <c r="A94" s="1109"/>
      <c r="B94" s="1110"/>
      <c r="C94" s="1110"/>
      <c r="D94" s="1110"/>
      <c r="E94" s="1110"/>
      <c r="F94" s="1110"/>
      <c r="G94" s="1110"/>
      <c r="H94" s="1110"/>
      <c r="I94" s="1110"/>
      <c r="J94" s="1111"/>
    </row>
    <row r="95" spans="1:10">
      <c r="A95" s="1151" t="s">
        <v>1760</v>
      </c>
      <c r="B95" s="1152"/>
      <c r="C95" s="1152"/>
      <c r="D95" s="1152"/>
      <c r="E95" s="1152"/>
      <c r="F95" s="1152"/>
      <c r="G95" s="1152"/>
      <c r="H95" s="1152"/>
      <c r="I95" s="1152"/>
      <c r="J95" s="1153"/>
    </row>
    <row r="96" spans="1:10">
      <c r="A96" s="1154"/>
      <c r="B96" s="1155"/>
      <c r="C96" s="1155"/>
      <c r="D96" s="1155"/>
      <c r="E96" s="1155"/>
      <c r="F96" s="1155"/>
      <c r="G96" s="1155"/>
      <c r="H96" s="1155"/>
      <c r="I96" s="1155"/>
      <c r="J96" s="1156"/>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75">
      <c r="A103" s="1160" t="s">
        <v>1060</v>
      </c>
      <c r="B103" s="1161"/>
      <c r="C103" s="1161"/>
      <c r="D103" s="1161"/>
      <c r="E103" s="1161"/>
      <c r="F103" s="1161"/>
      <c r="G103" s="1161"/>
      <c r="H103" s="1161"/>
      <c r="I103" s="1161"/>
      <c r="J103" s="1162"/>
    </row>
    <row r="104" spans="1:10" ht="15.75">
      <c r="A104" s="1081" t="s">
        <v>1311</v>
      </c>
      <c r="B104" s="1082"/>
      <c r="C104" s="1082"/>
      <c r="D104" s="1082"/>
      <c r="E104" s="1082"/>
      <c r="F104" s="1082"/>
      <c r="G104" s="1082"/>
      <c r="H104" s="1082"/>
      <c r="I104" s="1082"/>
      <c r="J104" s="1083"/>
    </row>
    <row r="105" spans="1:10">
      <c r="A105" s="1084" t="s">
        <v>683</v>
      </c>
      <c r="B105" s="1085"/>
      <c r="C105" s="1088" t="str">
        <f ca="1">IF(INDIRECT("'Sales Order Form 3'!$D$6")="","",INDIRECT("'Sales Order Form 3'!$D$6"))</f>
        <v>TWsiteWithMultiNativeTN_201731523738</v>
      </c>
      <c r="D105" s="1088"/>
      <c r="E105" s="1088"/>
      <c r="F105" s="1085" t="s">
        <v>91</v>
      </c>
      <c r="G105" s="1085"/>
      <c r="H105" s="1086"/>
      <c r="I105" s="1086"/>
      <c r="J105" s="1163"/>
    </row>
    <row r="106" spans="1:10" ht="15" customHeight="1">
      <c r="A106" s="1084" t="s">
        <v>89</v>
      </c>
      <c r="B106" s="1085"/>
      <c r="C106" s="1088" t="str">
        <f ca="1">IF(INDIRECT("'Sales Order Form 3'!$D$7")="","",INDIRECT("'Sales Order Form 3'!$D$7"))</f>
        <v>TWsiteWithMultiNativeTN_201731523738</v>
      </c>
      <c r="D106" s="1088"/>
      <c r="E106" s="1088"/>
      <c r="F106" s="1085" t="s">
        <v>92</v>
      </c>
      <c r="G106" s="1085"/>
      <c r="H106" s="1158">
        <f ca="1">IF(INDIRECT("'Sales Order Form 3'!$D$15")="","",INDIRECT("'Sales Order Form 3'!$D$15"))</f>
        <v>9831523738</v>
      </c>
      <c r="I106" s="1158"/>
      <c r="J106" s="1159"/>
    </row>
    <row r="107" spans="1:10" ht="15" customHeight="1">
      <c r="A107" s="1084" t="s">
        <v>90</v>
      </c>
      <c r="B107" s="1085"/>
      <c r="C107" s="1090"/>
      <c r="D107" s="1090"/>
      <c r="E107" s="1090"/>
      <c r="F107" s="1085" t="s">
        <v>93</v>
      </c>
      <c r="G107" s="1085"/>
      <c r="H107" s="1158">
        <f ca="1">IF(INDIRECT("'Sales Order Form 3'!$D$16")="","",INDIRECT("'Sales Order Form 3'!$D$16"))</f>
        <v>9831523738</v>
      </c>
      <c r="I107" s="1158"/>
      <c r="J107" s="1159"/>
    </row>
    <row r="108" spans="1:10" ht="15" customHeight="1">
      <c r="A108" s="1084" t="s">
        <v>1302</v>
      </c>
      <c r="B108" s="1085"/>
      <c r="C108" s="1090"/>
      <c r="D108" s="1090"/>
      <c r="E108" s="1090"/>
      <c r="F108" s="1085" t="s">
        <v>15</v>
      </c>
      <c r="G108" s="1085"/>
      <c r="H108" s="1090"/>
      <c r="I108" s="1090"/>
      <c r="J108" s="1091"/>
    </row>
    <row r="109" spans="1:10" ht="15" customHeight="1">
      <c r="A109" s="1084" t="s">
        <v>1303</v>
      </c>
      <c r="B109" s="1085"/>
      <c r="C109" s="1090"/>
      <c r="D109" s="1090"/>
      <c r="E109" s="1090"/>
      <c r="F109" s="1085" t="s">
        <v>715</v>
      </c>
      <c r="G109" s="1085"/>
      <c r="H109" s="1090"/>
      <c r="I109" s="1090"/>
      <c r="J109" s="1091"/>
    </row>
    <row r="110" spans="1:10">
      <c r="A110" s="1084" t="s">
        <v>11</v>
      </c>
      <c r="B110" s="1085"/>
      <c r="C110" s="1090"/>
      <c r="D110" s="1090"/>
      <c r="E110" s="1090"/>
      <c r="F110" s="1171" t="s">
        <v>1324</v>
      </c>
      <c r="G110" s="1171"/>
      <c r="H110" s="1172"/>
      <c r="I110" s="1173"/>
      <c r="J110" s="1174"/>
    </row>
    <row r="111" spans="1:10">
      <c r="A111" s="1084" t="s">
        <v>13</v>
      </c>
      <c r="B111" s="1085"/>
      <c r="C111" s="1090"/>
      <c r="D111" s="1090"/>
      <c r="E111" s="1090"/>
      <c r="F111" s="1171"/>
      <c r="G111" s="1171"/>
      <c r="H111" s="1175" t="str">
        <f ca="1">IF(INDIRECT("'Sales Order Form 3'!$M$54")="","",INDIRECT("'Sales Order Form 3'!$M$54"))</f>
        <v/>
      </c>
      <c r="I111" s="1164"/>
      <c r="J111" s="1165"/>
    </row>
    <row r="112" spans="1:10">
      <c r="A112" s="1084" t="s">
        <v>14</v>
      </c>
      <c r="B112" s="1085"/>
      <c r="C112" s="1210"/>
      <c r="D112" s="1210"/>
      <c r="E112" s="1210"/>
      <c r="F112" s="1168"/>
      <c r="G112" s="1168"/>
      <c r="H112" s="1169"/>
      <c r="I112" s="1088"/>
      <c r="J112" s="1089"/>
    </row>
    <row r="113" spans="1:10">
      <c r="A113" s="568"/>
      <c r="B113" s="569"/>
      <c r="C113" s="569"/>
      <c r="D113" s="569"/>
      <c r="E113" s="569"/>
      <c r="F113" s="569"/>
      <c r="G113" s="569"/>
      <c r="H113" s="569"/>
      <c r="I113" s="569"/>
      <c r="J113" s="570"/>
    </row>
    <row r="114" spans="1:10" ht="15.75">
      <c r="A114" s="1081" t="s">
        <v>1312</v>
      </c>
      <c r="B114" s="1082"/>
      <c r="C114" s="1082"/>
      <c r="D114" s="1082"/>
      <c r="E114" s="1082"/>
      <c r="F114" s="1082"/>
      <c r="G114" s="1082"/>
      <c r="H114" s="1082"/>
      <c r="I114" s="1082"/>
      <c r="J114" s="1083"/>
    </row>
    <row r="115" spans="1:10">
      <c r="A115" s="1084" t="s">
        <v>1313</v>
      </c>
      <c r="B115" s="1085"/>
      <c r="C115" s="1170"/>
      <c r="D115" s="1088"/>
      <c r="E115" s="1088"/>
      <c r="F115" s="1085" t="s">
        <v>1314</v>
      </c>
      <c r="G115" s="1085"/>
      <c r="H115" s="1088"/>
      <c r="I115" s="1088"/>
      <c r="J115" s="1089"/>
    </row>
    <row r="116" spans="1:10">
      <c r="A116" s="1084"/>
      <c r="B116" s="1085"/>
      <c r="C116" s="1164" t="s">
        <v>108</v>
      </c>
      <c r="D116" s="1164"/>
      <c r="E116" s="1164"/>
      <c r="F116" s="1164"/>
      <c r="G116" s="1164"/>
      <c r="H116" s="1164"/>
      <c r="I116" s="1164"/>
      <c r="J116" s="1165"/>
    </row>
    <row r="117" spans="1:10">
      <c r="A117" s="1084" t="s">
        <v>1315</v>
      </c>
      <c r="B117" s="1085"/>
      <c r="C117" s="1088"/>
      <c r="D117" s="1088"/>
      <c r="E117" s="1088"/>
      <c r="F117" s="1085" t="s">
        <v>14</v>
      </c>
      <c r="G117" s="1085"/>
      <c r="H117" s="1211"/>
      <c r="I117" s="1211"/>
      <c r="J117" s="1212"/>
    </row>
    <row r="118" spans="1:10">
      <c r="A118" s="1084" t="s">
        <v>1302</v>
      </c>
      <c r="B118" s="1085"/>
      <c r="C118" s="1088"/>
      <c r="D118" s="1088"/>
      <c r="E118" s="1088"/>
      <c r="F118" s="1085" t="s">
        <v>12</v>
      </c>
      <c r="G118" s="1085"/>
      <c r="H118" s="1213"/>
      <c r="I118" s="1213"/>
      <c r="J118" s="1214"/>
    </row>
    <row r="119" spans="1:10">
      <c r="A119" s="1084" t="s">
        <v>1303</v>
      </c>
      <c r="B119" s="1085"/>
      <c r="C119" s="1088" t="str">
        <f ca="1">IF(INDIRECT("'Sales Order Form 3'!$L$11")="","",INDIRECT("'Sales Order Form 3'!$L$11"))</f>
        <v/>
      </c>
      <c r="D119" s="1088"/>
      <c r="E119" s="1088"/>
      <c r="F119" s="1085" t="s">
        <v>1019</v>
      </c>
      <c r="G119" s="1085"/>
      <c r="H119" s="1213">
        <f ca="1">IF(INDIRECT("'Sales Order Form 3'!$L$16")="","",INDIRECT("'Sales Order Form 3'!$L$16"))</f>
        <v>9831523738</v>
      </c>
      <c r="I119" s="1213"/>
      <c r="J119" s="1214"/>
    </row>
    <row r="120" spans="1:10">
      <c r="A120" s="1084" t="s">
        <v>11</v>
      </c>
      <c r="B120" s="1085"/>
      <c r="C120" s="1088"/>
      <c r="D120" s="1088"/>
      <c r="E120" s="1088"/>
      <c r="F120" s="1085" t="s">
        <v>15</v>
      </c>
      <c r="G120" s="1085"/>
      <c r="H120" s="1087"/>
      <c r="I120" s="1088"/>
      <c r="J120" s="1089"/>
    </row>
    <row r="121" spans="1:10">
      <c r="A121" s="1084" t="s">
        <v>13</v>
      </c>
      <c r="B121" s="1085"/>
      <c r="C121" s="1088"/>
      <c r="D121" s="1088"/>
      <c r="E121" s="1088"/>
      <c r="F121" s="569"/>
      <c r="G121" s="569"/>
      <c r="H121" s="569"/>
      <c r="I121" s="569"/>
      <c r="J121" s="570"/>
    </row>
    <row r="122" spans="1:10">
      <c r="A122" s="568"/>
      <c r="B122" s="569"/>
      <c r="C122" s="569"/>
      <c r="D122" s="569"/>
      <c r="E122" s="569"/>
      <c r="F122" s="569"/>
      <c r="G122" s="569"/>
      <c r="H122" s="569"/>
      <c r="I122" s="569"/>
      <c r="J122" s="570"/>
    </row>
    <row r="123" spans="1:10" ht="15.75">
      <c r="A123" s="1081" t="s">
        <v>1330</v>
      </c>
      <c r="B123" s="1082"/>
      <c r="C123" s="1082"/>
      <c r="D123" s="1082"/>
      <c r="E123" s="1082"/>
      <c r="F123" s="1082"/>
      <c r="G123" s="1082"/>
      <c r="H123" s="1082"/>
      <c r="I123" s="1082"/>
      <c r="J123" s="1083"/>
    </row>
    <row r="124" spans="1:10" ht="29.25" customHeight="1">
      <c r="A124" s="1176" t="s">
        <v>34</v>
      </c>
      <c r="B124" s="1177"/>
      <c r="C124" s="1177"/>
      <c r="D124" s="1177"/>
      <c r="E124" s="1178"/>
      <c r="F124" s="574" t="s">
        <v>35</v>
      </c>
      <c r="G124" s="575" t="s">
        <v>1316</v>
      </c>
      <c r="H124" s="575" t="s">
        <v>1317</v>
      </c>
      <c r="I124" s="576" t="s">
        <v>1318</v>
      </c>
      <c r="J124" s="576" t="s">
        <v>904</v>
      </c>
    </row>
    <row r="125" spans="1:10">
      <c r="A125" s="1179"/>
      <c r="B125" s="1126"/>
      <c r="C125" s="1126"/>
      <c r="D125" s="1126"/>
      <c r="E125" s="1127"/>
      <c r="F125" s="577"/>
      <c r="G125" s="578"/>
      <c r="H125" s="578"/>
      <c r="I125" s="578"/>
      <c r="J125" s="578"/>
    </row>
    <row r="126" spans="1:10">
      <c r="A126" s="1179"/>
      <c r="B126" s="1126"/>
      <c r="C126" s="1126"/>
      <c r="D126" s="1126"/>
      <c r="E126" s="1127"/>
      <c r="F126" s="577"/>
      <c r="G126" s="578"/>
      <c r="H126" s="578"/>
      <c r="I126" s="578"/>
      <c r="J126" s="578"/>
    </row>
    <row r="127" spans="1:10">
      <c r="A127" s="1179"/>
      <c r="B127" s="1126"/>
      <c r="C127" s="1126"/>
      <c r="D127" s="1126"/>
      <c r="E127" s="1127"/>
      <c r="F127" s="577"/>
      <c r="G127" s="578"/>
      <c r="H127" s="578"/>
      <c r="I127" s="578"/>
      <c r="J127" s="578"/>
    </row>
    <row r="128" spans="1:10">
      <c r="A128" s="1179"/>
      <c r="B128" s="1126"/>
      <c r="C128" s="1126"/>
      <c r="D128" s="1126"/>
      <c r="E128" s="1127"/>
      <c r="F128" s="577"/>
      <c r="G128" s="578"/>
      <c r="H128" s="578"/>
      <c r="I128" s="578"/>
      <c r="J128" s="578"/>
    </row>
    <row r="129" spans="1:10">
      <c r="A129" s="1179"/>
      <c r="B129" s="1126"/>
      <c r="C129" s="1126"/>
      <c r="D129" s="1126"/>
      <c r="E129" s="1127"/>
      <c r="F129" s="577"/>
      <c r="G129" s="578"/>
      <c r="H129" s="578"/>
      <c r="I129" s="578"/>
      <c r="J129" s="578"/>
    </row>
    <row r="130" spans="1:10">
      <c r="A130" s="1179"/>
      <c r="B130" s="1126"/>
      <c r="C130" s="1126"/>
      <c r="D130" s="1126"/>
      <c r="E130" s="1127"/>
      <c r="F130" s="577"/>
      <c r="G130" s="578"/>
      <c r="H130" s="578"/>
      <c r="I130" s="578"/>
      <c r="J130" s="578"/>
    </row>
    <row r="131" spans="1:10">
      <c r="A131" s="1179"/>
      <c r="B131" s="1126"/>
      <c r="C131" s="1126"/>
      <c r="D131" s="1126"/>
      <c r="E131" s="1127"/>
      <c r="F131" s="577"/>
      <c r="G131" s="578"/>
      <c r="H131" s="578"/>
      <c r="I131" s="578"/>
      <c r="J131" s="578"/>
    </row>
    <row r="132" spans="1:10">
      <c r="A132" s="1179"/>
      <c r="B132" s="1126"/>
      <c r="C132" s="1126"/>
      <c r="D132" s="1126"/>
      <c r="E132" s="1127"/>
      <c r="F132" s="577"/>
      <c r="G132" s="578"/>
      <c r="H132" s="578"/>
      <c r="I132" s="578"/>
      <c r="J132" s="578"/>
    </row>
    <row r="133" spans="1:10">
      <c r="A133" s="1179"/>
      <c r="B133" s="1126"/>
      <c r="C133" s="1126"/>
      <c r="D133" s="1126"/>
      <c r="E133" s="1127"/>
      <c r="F133" s="577"/>
      <c r="G133" s="578"/>
      <c r="H133" s="578"/>
      <c r="I133" s="578"/>
      <c r="J133" s="578"/>
    </row>
    <row r="134" spans="1:10">
      <c r="A134" s="1179"/>
      <c r="B134" s="1126"/>
      <c r="C134" s="1126"/>
      <c r="D134" s="1126"/>
      <c r="E134" s="1127"/>
      <c r="F134" s="577"/>
      <c r="G134" s="578"/>
      <c r="H134" s="578"/>
      <c r="I134" s="578"/>
      <c r="J134" s="578"/>
    </row>
    <row r="135" spans="1:10">
      <c r="A135" s="1179"/>
      <c r="B135" s="1126"/>
      <c r="C135" s="1126"/>
      <c r="D135" s="1126"/>
      <c r="E135" s="1127"/>
      <c r="F135" s="577"/>
      <c r="G135" s="578"/>
      <c r="H135" s="578"/>
      <c r="I135" s="578"/>
      <c r="J135" s="578"/>
    </row>
    <row r="136" spans="1:10">
      <c r="A136" s="1179"/>
      <c r="B136" s="1126"/>
      <c r="C136" s="1126"/>
      <c r="D136" s="1126"/>
      <c r="E136" s="1127"/>
      <c r="F136" s="577"/>
      <c r="G136" s="578"/>
      <c r="H136" s="578"/>
      <c r="I136" s="578"/>
      <c r="J136" s="578"/>
    </row>
    <row r="137" spans="1:10">
      <c r="A137" s="1179"/>
      <c r="B137" s="1126"/>
      <c r="C137" s="1126"/>
      <c r="D137" s="1126"/>
      <c r="E137" s="1127"/>
      <c r="F137" s="577"/>
      <c r="G137" s="578"/>
      <c r="H137" s="578"/>
      <c r="I137" s="578"/>
      <c r="J137" s="578"/>
    </row>
    <row r="138" spans="1:10">
      <c r="A138" s="1179"/>
      <c r="B138" s="1126"/>
      <c r="C138" s="1126"/>
      <c r="D138" s="1126"/>
      <c r="E138" s="1127"/>
      <c r="F138" s="577"/>
      <c r="G138" s="578"/>
      <c r="H138" s="578"/>
      <c r="I138" s="578"/>
      <c r="J138" s="578"/>
    </row>
    <row r="139" spans="1:10">
      <c r="A139" s="1179"/>
      <c r="B139" s="1126"/>
      <c r="C139" s="1126"/>
      <c r="D139" s="1126"/>
      <c r="E139" s="1127"/>
      <c r="F139" s="577"/>
      <c r="G139" s="578"/>
      <c r="H139" s="578"/>
      <c r="I139" s="578"/>
      <c r="J139" s="578"/>
    </row>
    <row r="140" spans="1:10">
      <c r="A140" s="1179"/>
      <c r="B140" s="1126"/>
      <c r="C140" s="1126"/>
      <c r="D140" s="1126"/>
      <c r="E140" s="1127"/>
      <c r="F140" s="577"/>
      <c r="G140" s="578"/>
      <c r="H140" s="578"/>
      <c r="I140" s="578"/>
      <c r="J140" s="578"/>
    </row>
    <row r="141" spans="1:10">
      <c r="A141" s="1179"/>
      <c r="B141" s="1126"/>
      <c r="C141" s="1126"/>
      <c r="D141" s="1126"/>
      <c r="E141" s="1127"/>
      <c r="F141" s="577"/>
      <c r="G141" s="578"/>
      <c r="H141" s="578"/>
      <c r="I141" s="578"/>
      <c r="J141" s="578"/>
    </row>
    <row r="142" spans="1:10">
      <c r="A142" s="1179"/>
      <c r="B142" s="1126"/>
      <c r="C142" s="1126"/>
      <c r="D142" s="1126"/>
      <c r="E142" s="1127"/>
      <c r="F142" s="577"/>
      <c r="G142" s="578"/>
      <c r="H142" s="578"/>
      <c r="I142" s="578"/>
      <c r="J142" s="578"/>
    </row>
    <row r="143" spans="1:10">
      <c r="A143" s="1179"/>
      <c r="B143" s="1126"/>
      <c r="C143" s="1126"/>
      <c r="D143" s="1126"/>
      <c r="E143" s="1127"/>
      <c r="F143" s="577"/>
      <c r="G143" s="578"/>
      <c r="H143" s="578"/>
      <c r="I143" s="578"/>
      <c r="J143" s="578"/>
    </row>
    <row r="144" spans="1:10">
      <c r="A144" s="1179"/>
      <c r="B144" s="1126"/>
      <c r="C144" s="1126"/>
      <c r="D144" s="1126"/>
      <c r="E144" s="1127"/>
      <c r="F144" s="577"/>
      <c r="G144" s="578"/>
      <c r="H144" s="578"/>
      <c r="I144" s="578"/>
      <c r="J144" s="578"/>
    </row>
    <row r="145" spans="1:10">
      <c r="A145" s="1179"/>
      <c r="B145" s="1126"/>
      <c r="C145" s="1126"/>
      <c r="D145" s="1126"/>
      <c r="E145" s="1127"/>
      <c r="F145" s="577"/>
      <c r="G145" s="578"/>
      <c r="H145" s="578"/>
      <c r="I145" s="578"/>
      <c r="J145" s="578"/>
    </row>
    <row r="146" spans="1:10">
      <c r="A146" s="1179"/>
      <c r="B146" s="1126"/>
      <c r="C146" s="1126"/>
      <c r="D146" s="1126"/>
      <c r="E146" s="1127"/>
      <c r="F146" s="577"/>
      <c r="G146" s="578"/>
      <c r="H146" s="578"/>
      <c r="I146" s="578"/>
      <c r="J146" s="578"/>
    </row>
    <row r="147" spans="1:10">
      <c r="A147" s="1179"/>
      <c r="B147" s="1126"/>
      <c r="C147" s="1126"/>
      <c r="D147" s="1126"/>
      <c r="E147" s="1127"/>
      <c r="F147" s="577"/>
      <c r="G147" s="578"/>
      <c r="H147" s="578"/>
      <c r="I147" s="578"/>
      <c r="J147" s="578"/>
    </row>
    <row r="148" spans="1:10">
      <c r="A148" s="1179"/>
      <c r="B148" s="1126"/>
      <c r="C148" s="1126"/>
      <c r="D148" s="1126"/>
      <c r="E148" s="1127"/>
      <c r="F148" s="577"/>
      <c r="G148" s="578"/>
      <c r="H148" s="578"/>
      <c r="I148" s="578"/>
      <c r="J148" s="578"/>
    </row>
    <row r="149" spans="1:10" ht="15.75">
      <c r="A149" s="1081" t="s">
        <v>1331</v>
      </c>
      <c r="B149" s="1082"/>
      <c r="C149" s="1082"/>
      <c r="D149" s="1082"/>
      <c r="E149" s="1082"/>
      <c r="F149" s="1082"/>
      <c r="G149" s="1082"/>
      <c r="H149" s="1082"/>
      <c r="I149" s="1082"/>
      <c r="J149" s="1083"/>
    </row>
    <row r="150" spans="1:10" ht="27.75" customHeight="1">
      <c r="A150" s="1176" t="s">
        <v>1332</v>
      </c>
      <c r="B150" s="1177"/>
      <c r="C150" s="1177"/>
      <c r="D150" s="1177"/>
      <c r="E150" s="1178"/>
      <c r="F150" s="574" t="s">
        <v>35</v>
      </c>
      <c r="G150" s="575" t="s">
        <v>1316</v>
      </c>
      <c r="H150" s="575" t="s">
        <v>1317</v>
      </c>
      <c r="I150" s="576" t="s">
        <v>1318</v>
      </c>
      <c r="J150" s="576" t="s">
        <v>904</v>
      </c>
    </row>
    <row r="151" spans="1:10">
      <c r="A151" s="1179"/>
      <c r="B151" s="1126"/>
      <c r="C151" s="1126"/>
      <c r="D151" s="1126"/>
      <c r="E151" s="1127"/>
      <c r="F151" s="577"/>
      <c r="G151" s="578"/>
      <c r="H151" s="578"/>
      <c r="I151" s="578"/>
      <c r="J151" s="578"/>
    </row>
    <row r="152" spans="1:10">
      <c r="A152" s="1179"/>
      <c r="B152" s="1126"/>
      <c r="C152" s="1126"/>
      <c r="D152" s="1126"/>
      <c r="E152" s="1127"/>
      <c r="F152" s="577"/>
      <c r="G152" s="578"/>
      <c r="H152" s="578"/>
      <c r="I152" s="578"/>
      <c r="J152" s="578"/>
    </row>
    <row r="153" spans="1:10">
      <c r="A153" s="1179"/>
      <c r="B153" s="1126"/>
      <c r="C153" s="1126"/>
      <c r="D153" s="1126"/>
      <c r="E153" s="1127"/>
      <c r="F153" s="577"/>
      <c r="G153" s="578"/>
      <c r="H153" s="578"/>
      <c r="I153" s="578"/>
      <c r="J153" s="578"/>
    </row>
    <row r="154" spans="1:10">
      <c r="A154" s="1179"/>
      <c r="B154" s="1126"/>
      <c r="C154" s="1126"/>
      <c r="D154" s="1126"/>
      <c r="E154" s="1127"/>
      <c r="F154" s="577"/>
      <c r="G154" s="578"/>
      <c r="H154" s="578"/>
      <c r="I154" s="578"/>
      <c r="J154" s="578"/>
    </row>
    <row r="155" spans="1:10">
      <c r="A155" s="1179"/>
      <c r="B155" s="1126"/>
      <c r="C155" s="1126"/>
      <c r="D155" s="1126"/>
      <c r="E155" s="1127"/>
      <c r="F155" s="577"/>
      <c r="G155" s="578"/>
      <c r="H155" s="578"/>
      <c r="I155" s="578"/>
      <c r="J155" s="578"/>
    </row>
    <row r="156" spans="1:10">
      <c r="A156" s="1179"/>
      <c r="B156" s="1126"/>
      <c r="C156" s="1126"/>
      <c r="D156" s="1126"/>
      <c r="E156" s="1127"/>
      <c r="F156" s="577"/>
      <c r="G156" s="578"/>
      <c r="H156" s="578"/>
      <c r="I156" s="578"/>
      <c r="J156" s="578"/>
    </row>
    <row r="157" spans="1:10">
      <c r="A157" s="1179"/>
      <c r="B157" s="1126"/>
      <c r="C157" s="1126"/>
      <c r="D157" s="1126"/>
      <c r="E157" s="1127"/>
      <c r="F157" s="577"/>
      <c r="G157" s="578"/>
      <c r="H157" s="578"/>
      <c r="I157" s="578"/>
      <c r="J157" s="578"/>
    </row>
    <row r="158" spans="1:10">
      <c r="A158" s="1179"/>
      <c r="B158" s="1126"/>
      <c r="C158" s="1126"/>
      <c r="D158" s="1126"/>
      <c r="E158" s="1127"/>
      <c r="F158" s="577"/>
      <c r="G158" s="578"/>
      <c r="H158" s="578"/>
      <c r="I158" s="578"/>
      <c r="J158" s="578"/>
    </row>
    <row r="159" spans="1:10">
      <c r="A159" s="1179"/>
      <c r="B159" s="1126"/>
      <c r="C159" s="1126"/>
      <c r="D159" s="1126"/>
      <c r="E159" s="1127"/>
      <c r="F159" s="577"/>
      <c r="G159" s="578"/>
      <c r="H159" s="578"/>
      <c r="I159" s="578"/>
      <c r="J159" s="578"/>
    </row>
    <row r="160" spans="1:10">
      <c r="A160" s="1179"/>
      <c r="B160" s="1126"/>
      <c r="C160" s="1126"/>
      <c r="D160" s="1126"/>
      <c r="E160" s="1127"/>
      <c r="F160" s="577"/>
      <c r="G160" s="578"/>
      <c r="H160" s="578"/>
      <c r="I160" s="578"/>
      <c r="J160" s="578"/>
    </row>
    <row r="161" spans="1:10">
      <c r="A161" s="1179"/>
      <c r="B161" s="1126"/>
      <c r="C161" s="1126"/>
      <c r="D161" s="1126"/>
      <c r="E161" s="1127"/>
      <c r="F161" s="577"/>
      <c r="G161" s="578"/>
      <c r="H161" s="578"/>
      <c r="I161" s="578"/>
      <c r="J161" s="578"/>
    </row>
    <row r="162" spans="1:10">
      <c r="A162" s="1179"/>
      <c r="B162" s="1126"/>
      <c r="C162" s="1126"/>
      <c r="D162" s="1126"/>
      <c r="E162" s="1127"/>
      <c r="F162" s="577"/>
      <c r="G162" s="578"/>
      <c r="H162" s="578"/>
      <c r="I162" s="578"/>
      <c r="J162" s="578"/>
    </row>
    <row r="163" spans="1:10">
      <c r="A163" s="1179"/>
      <c r="B163" s="1126"/>
      <c r="C163" s="1126"/>
      <c r="D163" s="1126"/>
      <c r="E163" s="1127"/>
      <c r="F163" s="577"/>
      <c r="G163" s="578"/>
      <c r="H163" s="578"/>
      <c r="I163" s="578"/>
      <c r="J163" s="578"/>
    </row>
    <row r="164" spans="1:10">
      <c r="A164" s="1179"/>
      <c r="B164" s="1126"/>
      <c r="C164" s="1126"/>
      <c r="D164" s="1126"/>
      <c r="E164" s="1127"/>
      <c r="F164" s="577"/>
      <c r="G164" s="578"/>
      <c r="H164" s="578"/>
      <c r="I164" s="578"/>
      <c r="J164" s="578"/>
    </row>
    <row r="165" spans="1:10">
      <c r="A165" s="1179"/>
      <c r="B165" s="1126"/>
      <c r="C165" s="1126"/>
      <c r="D165" s="1126"/>
      <c r="E165" s="1127"/>
      <c r="F165" s="577"/>
      <c r="G165" s="578"/>
      <c r="H165" s="578"/>
      <c r="I165" s="578"/>
      <c r="J165" s="578"/>
    </row>
    <row r="166" spans="1:10">
      <c r="A166" s="1179"/>
      <c r="B166" s="1126"/>
      <c r="C166" s="1126"/>
      <c r="D166" s="1126"/>
      <c r="E166" s="1127"/>
      <c r="F166" s="577"/>
      <c r="G166" s="578"/>
      <c r="H166" s="578"/>
      <c r="I166" s="578"/>
      <c r="J166" s="578"/>
    </row>
    <row r="167" spans="1:10">
      <c r="A167" s="1179"/>
      <c r="B167" s="1126"/>
      <c r="C167" s="1126"/>
      <c r="D167" s="1126"/>
      <c r="E167" s="1127"/>
      <c r="F167" s="577"/>
      <c r="G167" s="578"/>
      <c r="H167" s="578"/>
      <c r="I167" s="578"/>
      <c r="J167" s="578"/>
    </row>
    <row r="168" spans="1:10">
      <c r="A168" s="1179"/>
      <c r="B168" s="1126"/>
      <c r="C168" s="1126"/>
      <c r="D168" s="1126"/>
      <c r="E168" s="1127"/>
      <c r="F168" s="577"/>
      <c r="G168" s="578"/>
      <c r="H168" s="578"/>
      <c r="I168" s="578"/>
      <c r="J168" s="578"/>
    </row>
    <row r="169" spans="1:10">
      <c r="A169" s="1179"/>
      <c r="B169" s="1126"/>
      <c r="C169" s="1126"/>
      <c r="D169" s="1126"/>
      <c r="E169" s="1127"/>
      <c r="F169" s="577"/>
      <c r="G169" s="578"/>
      <c r="H169" s="578"/>
      <c r="I169" s="578"/>
      <c r="J169" s="578"/>
    </row>
    <row r="170" spans="1:10">
      <c r="A170" s="1179"/>
      <c r="B170" s="1126"/>
      <c r="C170" s="1126"/>
      <c r="D170" s="1126"/>
      <c r="E170" s="1127"/>
      <c r="F170" s="577"/>
      <c r="G170" s="578"/>
      <c r="H170" s="578"/>
      <c r="I170" s="578"/>
      <c r="J170" s="578"/>
    </row>
    <row r="171" spans="1:10">
      <c r="A171" s="1179"/>
      <c r="B171" s="1126"/>
      <c r="C171" s="1126"/>
      <c r="D171" s="1126"/>
      <c r="E171" s="1127"/>
      <c r="F171" s="577"/>
      <c r="G171" s="578"/>
      <c r="H171" s="578"/>
      <c r="I171" s="578"/>
      <c r="J171" s="578"/>
    </row>
    <row r="172" spans="1:10">
      <c r="A172" s="1179"/>
      <c r="B172" s="1126"/>
      <c r="C172" s="1126"/>
      <c r="D172" s="1126"/>
      <c r="E172" s="1127"/>
      <c r="F172" s="577"/>
      <c r="G172" s="578"/>
      <c r="H172" s="578"/>
      <c r="I172" s="578"/>
      <c r="J172" s="578"/>
    </row>
    <row r="173" spans="1:10">
      <c r="A173" s="1179"/>
      <c r="B173" s="1126"/>
      <c r="C173" s="1126"/>
      <c r="D173" s="1126"/>
      <c r="E173" s="1127"/>
      <c r="F173" s="577"/>
      <c r="G173" s="578"/>
      <c r="H173" s="578"/>
      <c r="I173" s="578"/>
      <c r="J173" s="578"/>
    </row>
    <row r="174" spans="1:10">
      <c r="A174" s="1179"/>
      <c r="B174" s="1126"/>
      <c r="C174" s="1126"/>
      <c r="D174" s="1126"/>
      <c r="E174" s="1127"/>
      <c r="F174" s="577"/>
      <c r="G174" s="578"/>
      <c r="H174" s="578"/>
      <c r="I174" s="578"/>
      <c r="J174" s="578"/>
    </row>
    <row r="175" spans="1:10" ht="15.75">
      <c r="A175" s="1193" t="s">
        <v>1319</v>
      </c>
      <c r="B175" s="1193"/>
      <c r="C175" s="1193"/>
      <c r="D175" s="1193"/>
      <c r="E175" s="1193"/>
      <c r="F175" s="1193"/>
      <c r="G175" s="1193"/>
      <c r="H175" s="1193"/>
      <c r="I175" s="1193"/>
      <c r="J175" s="1193"/>
    </row>
    <row r="176" spans="1:10">
      <c r="A176" s="1194" t="s">
        <v>25</v>
      </c>
      <c r="B176" s="1195"/>
      <c r="C176" s="1195"/>
      <c r="D176" s="1195"/>
      <c r="E176" s="1195"/>
      <c r="F176" s="1195"/>
      <c r="G176" s="1195"/>
      <c r="H176" s="1195"/>
      <c r="I176" s="1195"/>
      <c r="J176" s="1196"/>
    </row>
    <row r="177" spans="1:10">
      <c r="A177" s="1181" t="s">
        <v>1759</v>
      </c>
      <c r="B177" s="1182"/>
      <c r="C177" s="1182"/>
      <c r="D177" s="1182"/>
      <c r="E177" s="1182"/>
      <c r="F177" s="1182"/>
      <c r="G177" s="1183"/>
      <c r="H177" s="1184"/>
      <c r="I177" s="1185"/>
      <c r="J177" s="1186"/>
    </row>
    <row r="178" spans="1:10">
      <c r="A178" s="1181" t="s">
        <v>30</v>
      </c>
      <c r="B178" s="1182"/>
      <c r="C178" s="1182"/>
      <c r="D178" s="1182"/>
      <c r="E178" s="1182"/>
      <c r="F178" s="1182"/>
      <c r="G178" s="1183"/>
      <c r="H178" s="1184"/>
      <c r="I178" s="1185"/>
      <c r="J178" s="1186"/>
    </row>
    <row r="179" spans="1:10">
      <c r="A179" s="1181" t="s">
        <v>1373</v>
      </c>
      <c r="B179" s="1182"/>
      <c r="C179" s="1182"/>
      <c r="D179" s="1182"/>
      <c r="E179" s="1182"/>
      <c r="F179" s="1182"/>
      <c r="G179" s="1183"/>
      <c r="H179" s="1187"/>
      <c r="I179" s="1188"/>
      <c r="J179" s="1189"/>
    </row>
    <row r="180" spans="1:10">
      <c r="A180" s="1181" t="s">
        <v>1374</v>
      </c>
      <c r="B180" s="1182"/>
      <c r="C180" s="1182"/>
      <c r="D180" s="1182"/>
      <c r="E180" s="1182"/>
      <c r="F180" s="1182"/>
      <c r="G180" s="1183"/>
      <c r="H180" s="1190"/>
      <c r="I180" s="1191"/>
      <c r="J180" s="1192"/>
    </row>
    <row r="181" spans="1:10">
      <c r="A181" s="1197"/>
      <c r="B181" s="1136"/>
      <c r="C181" s="1136"/>
      <c r="D181" s="1136"/>
      <c r="E181" s="1136"/>
      <c r="F181" s="1136"/>
      <c r="G181" s="1136"/>
      <c r="H181" s="1136"/>
      <c r="I181" s="1136"/>
      <c r="J181" s="1137"/>
    </row>
    <row r="182" spans="1:10">
      <c r="A182" s="1198"/>
      <c r="B182" s="1138"/>
      <c r="C182" s="1138"/>
      <c r="D182" s="1138"/>
      <c r="E182" s="1138"/>
      <c r="F182" s="1138"/>
      <c r="G182" s="1138"/>
      <c r="H182" s="1138"/>
      <c r="I182" s="1138"/>
      <c r="J182" s="1139"/>
    </row>
    <row r="183" spans="1:10">
      <c r="A183" s="1198"/>
      <c r="B183" s="1138"/>
      <c r="C183" s="1138"/>
      <c r="D183" s="1138"/>
      <c r="E183" s="1138"/>
      <c r="F183" s="1138"/>
      <c r="G183" s="1138"/>
      <c r="H183" s="1138"/>
      <c r="I183" s="1138"/>
      <c r="J183" s="1139"/>
    </row>
    <row r="184" spans="1:10">
      <c r="A184" s="1199"/>
      <c r="B184" s="1200"/>
      <c r="C184" s="1200"/>
      <c r="D184" s="1200"/>
      <c r="E184" s="1200"/>
      <c r="F184" s="1200"/>
      <c r="G184" s="1200"/>
      <c r="H184" s="1200"/>
      <c r="I184" s="1200"/>
      <c r="J184" s="1201"/>
    </row>
    <row r="185" spans="1:10">
      <c r="A185" s="1181" t="s">
        <v>65</v>
      </c>
      <c r="B185" s="1182"/>
      <c r="C185" s="1182"/>
      <c r="D185" s="1182"/>
      <c r="E185" s="1182"/>
      <c r="F185" s="1182"/>
      <c r="G185" s="1183"/>
      <c r="H185" s="1184"/>
      <c r="I185" s="1185"/>
      <c r="J185" s="1186"/>
    </row>
    <row r="186" spans="1:10" ht="29.25" customHeight="1">
      <c r="A186" s="1202" t="s">
        <v>1951</v>
      </c>
      <c r="B186" s="1202"/>
      <c r="C186" s="1202"/>
      <c r="D186" s="1202"/>
      <c r="E186" s="1202"/>
      <c r="F186" s="1202"/>
      <c r="G186" s="1202"/>
      <c r="H186" s="1202"/>
      <c r="I186" s="1202"/>
      <c r="J186" s="1202"/>
    </row>
    <row r="187" spans="1:10">
      <c r="A187" s="1194" t="s">
        <v>1321</v>
      </c>
      <c r="B187" s="1195"/>
      <c r="C187" s="1195"/>
      <c r="D187" s="1195"/>
      <c r="E187" s="1195"/>
      <c r="F187" s="1195"/>
      <c r="G187" s="1195"/>
      <c r="H187" s="1195"/>
      <c r="I187" s="1195"/>
      <c r="J187" s="1196"/>
    </row>
    <row r="188" spans="1:10">
      <c r="A188" s="1181" t="s">
        <v>902</v>
      </c>
      <c r="B188" s="1182"/>
      <c r="C188" s="1203" t="str">
        <f ca="1">IF(INDIRECT("'Sales Order Form 3'!$K$71")="","",INDIRECT("'Sales Order Form 3'!$K$71"))</f>
        <v>Online</v>
      </c>
      <c r="D188" s="1182"/>
      <c r="E188" s="1182"/>
      <c r="F188" s="1182"/>
      <c r="G188" s="1183"/>
      <c r="H188" s="1184"/>
      <c r="I188" s="1185"/>
      <c r="J188" s="1186"/>
    </row>
    <row r="189" spans="1:10">
      <c r="A189" s="1181" t="s">
        <v>62</v>
      </c>
      <c r="B189" s="1182"/>
      <c r="C189" s="1182"/>
      <c r="D189" s="1182"/>
      <c r="E189" s="1182"/>
      <c r="F189" s="1182"/>
      <c r="G189" s="1183"/>
      <c r="H189" s="1184"/>
      <c r="I189" s="1185"/>
      <c r="J189" s="1186"/>
    </row>
    <row r="190" spans="1:10">
      <c r="A190" s="1181" t="s">
        <v>95</v>
      </c>
      <c r="B190" s="1182"/>
      <c r="C190" s="1182"/>
      <c r="D190" s="1182"/>
      <c r="E190" s="1182"/>
      <c r="F190" s="1182"/>
      <c r="G190" s="1183"/>
      <c r="H190" s="1184"/>
      <c r="I190" s="1185"/>
      <c r="J190" s="1186"/>
    </row>
    <row r="191" spans="1:10">
      <c r="A191" s="1181" t="s">
        <v>64</v>
      </c>
      <c r="B191" s="1182"/>
      <c r="C191" s="1182"/>
      <c r="D191" s="1182"/>
      <c r="E191" s="1182"/>
      <c r="F191" s="1182"/>
      <c r="G191" s="1183"/>
      <c r="H191" s="1184"/>
      <c r="I191" s="1185"/>
      <c r="J191" s="1186"/>
    </row>
    <row r="192" spans="1:10" ht="15.75" customHeight="1">
      <c r="A192" s="1160" t="s">
        <v>1060</v>
      </c>
      <c r="B192" s="1161"/>
      <c r="C192" s="1161"/>
      <c r="D192" s="1161"/>
      <c r="E192" s="1161"/>
      <c r="F192" s="1161"/>
      <c r="G192" s="1161"/>
      <c r="H192" s="1161"/>
      <c r="I192" s="1161"/>
      <c r="J192" s="1162"/>
    </row>
    <row r="193" spans="1:10" ht="15.75">
      <c r="A193" s="1081" t="s">
        <v>1311</v>
      </c>
      <c r="B193" s="1082"/>
      <c r="C193" s="1082"/>
      <c r="D193" s="1082"/>
      <c r="E193" s="1082"/>
      <c r="F193" s="1082"/>
      <c r="G193" s="1082"/>
      <c r="H193" s="1082"/>
      <c r="I193" s="1082"/>
      <c r="J193" s="1083"/>
    </row>
    <row r="194" spans="1:10">
      <c r="A194" s="1084" t="s">
        <v>683</v>
      </c>
      <c r="B194" s="1085"/>
      <c r="C194" s="1088" t="str">
        <f ca="1">IF(INDIRECT("'Sales Order Form 4'!$D$6")="","",INDIRECT("'Sales Order Form 4'!$D$6"))</f>
        <v/>
      </c>
      <c r="D194" s="1088"/>
      <c r="E194" s="1088"/>
      <c r="F194" s="1085" t="s">
        <v>91</v>
      </c>
      <c r="G194" s="1085"/>
      <c r="H194" s="1213"/>
      <c r="I194" s="1213"/>
      <c r="J194" s="1214"/>
    </row>
    <row r="195" spans="1:10">
      <c r="A195" s="1084" t="s">
        <v>89</v>
      </c>
      <c r="B195" s="1085"/>
      <c r="C195" s="1088" t="str">
        <f ca="1">IF(INDIRECT("'Sales Order Form 4'!$D$7")="","",INDIRECT("'Sales Order Form 4'!$D$7"))</f>
        <v/>
      </c>
      <c r="D195" s="1088"/>
      <c r="E195" s="1088"/>
      <c r="F195" s="1085" t="s">
        <v>92</v>
      </c>
      <c r="G195" s="1085"/>
      <c r="H195" s="1213"/>
      <c r="I195" s="1213"/>
      <c r="J195" s="1214"/>
    </row>
    <row r="196" spans="1:10">
      <c r="A196" s="1084" t="s">
        <v>90</v>
      </c>
      <c r="B196" s="1085"/>
      <c r="C196" s="1090" t="str">
        <f ca="1">IF(INDIRECT("'Sales Order Form 4'!$D$8")="","",INDIRECT("'Sales Order Form 4'!$D$8"))</f>
        <v/>
      </c>
      <c r="D196" s="1090"/>
      <c r="E196" s="1090"/>
      <c r="F196" s="1085" t="s">
        <v>93</v>
      </c>
      <c r="G196" s="1085"/>
      <c r="H196" s="1213"/>
      <c r="I196" s="1213"/>
      <c r="J196" s="1214"/>
    </row>
    <row r="197" spans="1:10">
      <c r="A197" s="1084" t="s">
        <v>1302</v>
      </c>
      <c r="B197" s="1085"/>
      <c r="C197" s="1090" t="str">
        <f ca="1">IF(INDIRECT("'Sales Order Form 4'!$D$9")="","",INDIRECT("'Sales Order Form 4'!$D$9"))</f>
        <v/>
      </c>
      <c r="D197" s="1090"/>
      <c r="E197" s="1090"/>
      <c r="F197" s="1085" t="s">
        <v>15</v>
      </c>
      <c r="G197" s="1085"/>
      <c r="H197" s="1087" t="str">
        <f ca="1">IF(INDIRECT("'Sales Order Form 4'!$D$17")="","",INDIRECT("'Sales Order Form 4'!$D$17"))</f>
        <v/>
      </c>
      <c r="I197" s="1088"/>
      <c r="J197" s="1089"/>
    </row>
    <row r="198" spans="1:10">
      <c r="A198" s="1084" t="s">
        <v>1303</v>
      </c>
      <c r="B198" s="1085"/>
      <c r="C198" s="1090" t="str">
        <f ca="1">IF(INDIRECT("'Sales Order Form 4'!$D$10")="","",INDIRECT("'Sales Order Form 4'!$D$10"))</f>
        <v/>
      </c>
      <c r="D198" s="1090"/>
      <c r="E198" s="1090"/>
      <c r="F198" s="1085" t="s">
        <v>715</v>
      </c>
      <c r="G198" s="1085"/>
      <c r="H198" s="1090" t="str">
        <f ca="1">IF(INDIRECT("'Sales Order Form 4'!$D$22")="","",INDIRECT("'Sales Order Form 4'!$D$22"))</f>
        <v/>
      </c>
      <c r="I198" s="1090"/>
      <c r="J198" s="1091"/>
    </row>
    <row r="199" spans="1:10">
      <c r="A199" s="1084" t="s">
        <v>11</v>
      </c>
      <c r="B199" s="1085"/>
      <c r="C199" s="1090" t="str">
        <f ca="1">IF(INDIRECT("'Sales Order Form 4'!$D$11")="","",INDIRECT("'Sales Order Form 4'!$D$11"))</f>
        <v/>
      </c>
      <c r="D199" s="1090"/>
      <c r="E199" s="1090"/>
      <c r="F199" s="1171" t="s">
        <v>1324</v>
      </c>
      <c r="G199" s="1171"/>
      <c r="H199" s="1172" t="str">
        <f ca="1">IF(INDIRECT("'Sales Order Form 4'!$M$53")="","",INDIRECT("'Sales Order Form 4'!$M$53"))</f>
        <v xml:space="preserve">  </v>
      </c>
      <c r="I199" s="1173"/>
      <c r="J199" s="1174"/>
    </row>
    <row r="200" spans="1:10">
      <c r="A200" s="1084" t="s">
        <v>13</v>
      </c>
      <c r="B200" s="1085"/>
      <c r="C200" s="1090" t="str">
        <f ca="1">IF(INDIRECT("'Sales Order Form 4'!$D$12")="","",INDIRECT("'Sales Order Form 4'!$D$12"))</f>
        <v/>
      </c>
      <c r="D200" s="1090"/>
      <c r="E200" s="1090"/>
      <c r="F200" s="1171"/>
      <c r="G200" s="1171"/>
      <c r="H200" s="1175" t="str">
        <f ca="1">IF(INDIRECT("'Sales Order Form 4'!$M$54")="","",INDIRECT("'Sales Order Form 4'!$M$54"))</f>
        <v/>
      </c>
      <c r="I200" s="1164"/>
      <c r="J200" s="1165"/>
    </row>
    <row r="201" spans="1:10">
      <c r="A201" s="1084" t="s">
        <v>14</v>
      </c>
      <c r="B201" s="1085"/>
      <c r="C201" s="1210"/>
      <c r="D201" s="1210"/>
      <c r="E201" s="1210"/>
      <c r="F201" s="1168"/>
      <c r="G201" s="1168"/>
      <c r="H201" s="1169" t="str">
        <f ca="1">IF(INDIRECT("'Sales Order Form 4'!$M$55")="","",INDIRECT("'Sales Order Form 4'!$M$55"))</f>
        <v/>
      </c>
      <c r="I201" s="1088"/>
      <c r="J201" s="1089"/>
    </row>
    <row r="202" spans="1:10">
      <c r="A202" s="568"/>
      <c r="B202" s="569"/>
      <c r="C202" s="569"/>
      <c r="D202" s="569"/>
      <c r="E202" s="569"/>
      <c r="F202" s="569"/>
      <c r="G202" s="569"/>
      <c r="H202" s="569"/>
      <c r="I202" s="569"/>
      <c r="J202" s="570"/>
    </row>
    <row r="203" spans="1:10" ht="15.75">
      <c r="A203" s="1081" t="s">
        <v>1312</v>
      </c>
      <c r="B203" s="1082"/>
      <c r="C203" s="1082"/>
      <c r="D203" s="1082"/>
      <c r="E203" s="1082"/>
      <c r="F203" s="1082"/>
      <c r="G203" s="1082"/>
      <c r="H203" s="1082"/>
      <c r="I203" s="1082"/>
      <c r="J203" s="1083"/>
    </row>
    <row r="204" spans="1:10">
      <c r="A204" s="1084" t="s">
        <v>1313</v>
      </c>
      <c r="B204" s="1085"/>
      <c r="C204" s="1170" t="str">
        <f ca="1">IF(INDIRECT("'Sales Order Form 4'!$L$33")="","",INDIRECT("'Sales Order Form 4'!$L$33"))</f>
        <v/>
      </c>
      <c r="D204" s="1088"/>
      <c r="E204" s="1088"/>
      <c r="F204" s="1085" t="s">
        <v>1314</v>
      </c>
      <c r="G204" s="1085"/>
      <c r="H204" s="1088"/>
      <c r="I204" s="1088"/>
      <c r="J204" s="1089"/>
    </row>
    <row r="205" spans="1:10">
      <c r="A205" s="1084"/>
      <c r="B205" s="1085"/>
      <c r="C205" s="1164" t="s">
        <v>108</v>
      </c>
      <c r="D205" s="1164"/>
      <c r="E205" s="1164"/>
      <c r="F205" s="1164"/>
      <c r="G205" s="1164"/>
      <c r="H205" s="1164"/>
      <c r="I205" s="1164"/>
      <c r="J205" s="1165"/>
    </row>
    <row r="206" spans="1:10">
      <c r="A206" s="1084" t="s">
        <v>1315</v>
      </c>
      <c r="B206" s="1085"/>
      <c r="C206" s="1088" t="str">
        <f ca="1">IF(INDIRECT("'Sales Order Form 4'!$L$9")="","",INDIRECT("'Sales Order Form 4'!$L$9"))</f>
        <v/>
      </c>
      <c r="D206" s="1088"/>
      <c r="E206" s="1088"/>
      <c r="F206" s="1085" t="s">
        <v>14</v>
      </c>
      <c r="G206" s="1085"/>
      <c r="H206" s="1211"/>
      <c r="I206" s="1211"/>
      <c r="J206" s="1212"/>
    </row>
    <row r="207" spans="1:10">
      <c r="A207" s="1084" t="s">
        <v>1302</v>
      </c>
      <c r="B207" s="1085"/>
      <c r="C207" s="1088" t="str">
        <f ca="1">IF(INDIRECT("'Sales Order Form 4'!$L$10")="","",INDIRECT("'Sales Order Form 4'!$L$10"))</f>
        <v/>
      </c>
      <c r="D207" s="1088"/>
      <c r="E207" s="1088"/>
      <c r="F207" s="1085" t="s">
        <v>12</v>
      </c>
      <c r="G207" s="1085"/>
      <c r="H207" s="1213"/>
      <c r="I207" s="1213"/>
      <c r="J207" s="1214"/>
    </row>
    <row r="208" spans="1:10">
      <c r="A208" s="1084" t="s">
        <v>1303</v>
      </c>
      <c r="B208" s="1085"/>
      <c r="C208" s="1088" t="str">
        <f ca="1">IF(INDIRECT("'Sales Order Form 4'!$L$11")="","",INDIRECT("'Sales Order Form 4'!$L$11"))</f>
        <v/>
      </c>
      <c r="D208" s="1088"/>
      <c r="E208" s="1088"/>
      <c r="F208" s="1085" t="s">
        <v>1019</v>
      </c>
      <c r="G208" s="1085"/>
      <c r="H208" s="1213"/>
      <c r="I208" s="1213"/>
      <c r="J208" s="1214"/>
    </row>
    <row r="209" spans="1:10">
      <c r="A209" s="1084" t="s">
        <v>11</v>
      </c>
      <c r="B209" s="1085"/>
      <c r="C209" s="1088" t="str">
        <f ca="1">IF(INDIRECT("'Sales Order Form 4'!$L$12")="","",INDIRECT("'Sales Order Form 4'!$L$12"))</f>
        <v/>
      </c>
      <c r="D209" s="1088"/>
      <c r="E209" s="1088"/>
      <c r="F209" s="1085" t="s">
        <v>15</v>
      </c>
      <c r="G209" s="1085"/>
      <c r="H209" s="1087" t="str">
        <f ca="1">IF(INDIRECT("'Sales Order Form 4'!$L$17")="","",INDIRECT("'Sales Order Form 4'!$L$17"))</f>
        <v/>
      </c>
      <c r="I209" s="1088"/>
      <c r="J209" s="1089"/>
    </row>
    <row r="210" spans="1:10">
      <c r="A210" s="1084" t="s">
        <v>13</v>
      </c>
      <c r="B210" s="1085"/>
      <c r="C210" s="1088" t="str">
        <f ca="1">IF(INDIRECT("'Sales Order Form 4'!$L$13")="","",INDIRECT("'Sales Order Form 4'!$L$13"))</f>
        <v/>
      </c>
      <c r="D210" s="1088"/>
      <c r="E210" s="1088"/>
      <c r="F210" s="569"/>
      <c r="G210" s="569"/>
      <c r="H210" s="569"/>
      <c r="I210" s="569"/>
      <c r="J210" s="570"/>
    </row>
    <row r="211" spans="1:10">
      <c r="A211" s="568"/>
      <c r="B211" s="569"/>
      <c r="C211" s="569"/>
      <c r="D211" s="569"/>
      <c r="E211" s="569"/>
      <c r="F211" s="569"/>
      <c r="G211" s="569"/>
      <c r="H211" s="569"/>
      <c r="I211" s="569"/>
      <c r="J211" s="570"/>
    </row>
    <row r="212" spans="1:10" ht="15.75">
      <c r="A212" s="1081" t="s">
        <v>1330</v>
      </c>
      <c r="B212" s="1082"/>
      <c r="C212" s="1082"/>
      <c r="D212" s="1082"/>
      <c r="E212" s="1082"/>
      <c r="F212" s="1082"/>
      <c r="G212" s="1082"/>
      <c r="H212" s="1082"/>
      <c r="I212" s="1082"/>
      <c r="J212" s="1083"/>
    </row>
    <row r="213" spans="1:10" ht="27.75" customHeight="1">
      <c r="A213" s="1176" t="s">
        <v>34</v>
      </c>
      <c r="B213" s="1177"/>
      <c r="C213" s="1177"/>
      <c r="D213" s="1177"/>
      <c r="E213" s="1178"/>
      <c r="F213" s="574" t="s">
        <v>35</v>
      </c>
      <c r="G213" s="575" t="s">
        <v>1316</v>
      </c>
      <c r="H213" s="575" t="s">
        <v>1317</v>
      </c>
      <c r="I213" s="576" t="s">
        <v>1318</v>
      </c>
      <c r="J213" s="576" t="s">
        <v>904</v>
      </c>
    </row>
    <row r="214" spans="1:10">
      <c r="A214" s="1179"/>
      <c r="B214" s="1126"/>
      <c r="C214" s="1126"/>
      <c r="D214" s="1126"/>
      <c r="E214" s="1127"/>
      <c r="F214" s="577"/>
      <c r="G214" s="578"/>
      <c r="H214" s="578"/>
      <c r="I214" s="578"/>
      <c r="J214" s="578"/>
    </row>
    <row r="215" spans="1:10">
      <c r="A215" s="1179"/>
      <c r="B215" s="1126"/>
      <c r="C215" s="1126"/>
      <c r="D215" s="1126"/>
      <c r="E215" s="1127"/>
      <c r="F215" s="577"/>
      <c r="G215" s="578"/>
      <c r="H215" s="578"/>
      <c r="I215" s="578"/>
      <c r="J215" s="578"/>
    </row>
    <row r="216" spans="1:10">
      <c r="A216" s="1179"/>
      <c r="B216" s="1126"/>
      <c r="C216" s="1126"/>
      <c r="D216" s="1126"/>
      <c r="E216" s="1127"/>
      <c r="F216" s="577"/>
      <c r="G216" s="578"/>
      <c r="H216" s="578"/>
      <c r="I216" s="578"/>
      <c r="J216" s="578"/>
    </row>
    <row r="217" spans="1:10">
      <c r="A217" s="1179"/>
      <c r="B217" s="1126"/>
      <c r="C217" s="1126"/>
      <c r="D217" s="1126"/>
      <c r="E217" s="1127"/>
      <c r="F217" s="577"/>
      <c r="G217" s="578"/>
      <c r="H217" s="578"/>
      <c r="I217" s="578"/>
      <c r="J217" s="578"/>
    </row>
    <row r="218" spans="1:10">
      <c r="A218" s="1179"/>
      <c r="B218" s="1126"/>
      <c r="C218" s="1126"/>
      <c r="D218" s="1126"/>
      <c r="E218" s="1127"/>
      <c r="F218" s="577"/>
      <c r="G218" s="578"/>
      <c r="H218" s="578"/>
      <c r="I218" s="578"/>
      <c r="J218" s="578"/>
    </row>
    <row r="219" spans="1:10">
      <c r="A219" s="1179"/>
      <c r="B219" s="1126"/>
      <c r="C219" s="1126"/>
      <c r="D219" s="1126"/>
      <c r="E219" s="1127"/>
      <c r="F219" s="577"/>
      <c r="G219" s="578"/>
      <c r="H219" s="578"/>
      <c r="I219" s="578"/>
      <c r="J219" s="578"/>
    </row>
    <row r="220" spans="1:10">
      <c r="A220" s="1179"/>
      <c r="B220" s="1126"/>
      <c r="C220" s="1126"/>
      <c r="D220" s="1126"/>
      <c r="E220" s="1127"/>
      <c r="F220" s="577"/>
      <c r="G220" s="578"/>
      <c r="H220" s="578"/>
      <c r="I220" s="578"/>
      <c r="J220" s="578"/>
    </row>
    <row r="221" spans="1:10">
      <c r="A221" s="1179"/>
      <c r="B221" s="1126"/>
      <c r="C221" s="1126"/>
      <c r="D221" s="1126"/>
      <c r="E221" s="1127"/>
      <c r="F221" s="577"/>
      <c r="G221" s="578"/>
      <c r="H221" s="578"/>
      <c r="I221" s="578"/>
      <c r="J221" s="578"/>
    </row>
    <row r="222" spans="1:10">
      <c r="A222" s="1179"/>
      <c r="B222" s="1126"/>
      <c r="C222" s="1126"/>
      <c r="D222" s="1126"/>
      <c r="E222" s="1127"/>
      <c r="F222" s="577"/>
      <c r="G222" s="578"/>
      <c r="H222" s="578"/>
      <c r="I222" s="578"/>
      <c r="J222" s="578"/>
    </row>
    <row r="223" spans="1:10">
      <c r="A223" s="1179"/>
      <c r="B223" s="1126"/>
      <c r="C223" s="1126"/>
      <c r="D223" s="1126"/>
      <c r="E223" s="1127"/>
      <c r="F223" s="577"/>
      <c r="G223" s="578"/>
      <c r="H223" s="578"/>
      <c r="I223" s="578"/>
      <c r="J223" s="578"/>
    </row>
    <row r="224" spans="1:10">
      <c r="A224" s="1179"/>
      <c r="B224" s="1126"/>
      <c r="C224" s="1126"/>
      <c r="D224" s="1126"/>
      <c r="E224" s="1127"/>
      <c r="F224" s="577"/>
      <c r="G224" s="578"/>
      <c r="H224" s="578"/>
      <c r="I224" s="578"/>
      <c r="J224" s="578"/>
    </row>
    <row r="225" spans="1:10">
      <c r="A225" s="1179"/>
      <c r="B225" s="1126"/>
      <c r="C225" s="1126"/>
      <c r="D225" s="1126"/>
      <c r="E225" s="1127"/>
      <c r="F225" s="577"/>
      <c r="G225" s="578"/>
      <c r="H225" s="578"/>
      <c r="I225" s="578"/>
      <c r="J225" s="578"/>
    </row>
    <row r="226" spans="1:10">
      <c r="A226" s="1179"/>
      <c r="B226" s="1126"/>
      <c r="C226" s="1126"/>
      <c r="D226" s="1126"/>
      <c r="E226" s="1127"/>
      <c r="F226" s="577"/>
      <c r="G226" s="578"/>
      <c r="H226" s="578"/>
      <c r="I226" s="578"/>
      <c r="J226" s="578"/>
    </row>
    <row r="227" spans="1:10">
      <c r="A227" s="1179"/>
      <c r="B227" s="1126"/>
      <c r="C227" s="1126"/>
      <c r="D227" s="1126"/>
      <c r="E227" s="1127"/>
      <c r="F227" s="577"/>
      <c r="G227" s="578"/>
      <c r="H227" s="578"/>
      <c r="I227" s="578"/>
      <c r="J227" s="578"/>
    </row>
    <row r="228" spans="1:10">
      <c r="A228" s="1179"/>
      <c r="B228" s="1126"/>
      <c r="C228" s="1126"/>
      <c r="D228" s="1126"/>
      <c r="E228" s="1127"/>
      <c r="F228" s="577"/>
      <c r="G228" s="578"/>
      <c r="H228" s="578"/>
      <c r="I228" s="578"/>
      <c r="J228" s="578"/>
    </row>
    <row r="229" spans="1:10">
      <c r="A229" s="1179"/>
      <c r="B229" s="1126"/>
      <c r="C229" s="1126"/>
      <c r="D229" s="1126"/>
      <c r="E229" s="1127"/>
      <c r="F229" s="577"/>
      <c r="G229" s="578"/>
      <c r="H229" s="578"/>
      <c r="I229" s="578"/>
      <c r="J229" s="578"/>
    </row>
    <row r="230" spans="1:10">
      <c r="A230" s="1179"/>
      <c r="B230" s="1126"/>
      <c r="C230" s="1126"/>
      <c r="D230" s="1126"/>
      <c r="E230" s="1127"/>
      <c r="F230" s="577"/>
      <c r="G230" s="578"/>
      <c r="H230" s="578"/>
      <c r="I230" s="578"/>
      <c r="J230" s="578"/>
    </row>
    <row r="231" spans="1:10">
      <c r="A231" s="1179"/>
      <c r="B231" s="1126"/>
      <c r="C231" s="1126"/>
      <c r="D231" s="1126"/>
      <c r="E231" s="1127"/>
      <c r="F231" s="577"/>
      <c r="G231" s="578"/>
      <c r="H231" s="578"/>
      <c r="I231" s="578"/>
      <c r="J231" s="578"/>
    </row>
    <row r="232" spans="1:10">
      <c r="A232" s="1179"/>
      <c r="B232" s="1126"/>
      <c r="C232" s="1126"/>
      <c r="D232" s="1126"/>
      <c r="E232" s="1127"/>
      <c r="F232" s="577"/>
      <c r="G232" s="578"/>
      <c r="H232" s="578"/>
      <c r="I232" s="578"/>
      <c r="J232" s="578"/>
    </row>
    <row r="233" spans="1:10">
      <c r="A233" s="1179"/>
      <c r="B233" s="1126"/>
      <c r="C233" s="1126"/>
      <c r="D233" s="1126"/>
      <c r="E233" s="1127"/>
      <c r="F233" s="577"/>
      <c r="G233" s="578"/>
      <c r="H233" s="578"/>
      <c r="I233" s="578"/>
      <c r="J233" s="578"/>
    </row>
    <row r="234" spans="1:10">
      <c r="A234" s="1179"/>
      <c r="B234" s="1126"/>
      <c r="C234" s="1126"/>
      <c r="D234" s="1126"/>
      <c r="E234" s="1127"/>
      <c r="F234" s="577"/>
      <c r="G234" s="578"/>
      <c r="H234" s="578"/>
      <c r="I234" s="578"/>
      <c r="J234" s="578"/>
    </row>
    <row r="235" spans="1:10">
      <c r="A235" s="1179"/>
      <c r="B235" s="1126"/>
      <c r="C235" s="1126"/>
      <c r="D235" s="1126"/>
      <c r="E235" s="1127"/>
      <c r="F235" s="577"/>
      <c r="G235" s="578"/>
      <c r="H235" s="578"/>
      <c r="I235" s="578"/>
      <c r="J235" s="578"/>
    </row>
    <row r="236" spans="1:10">
      <c r="A236" s="1179"/>
      <c r="B236" s="1126"/>
      <c r="C236" s="1126"/>
      <c r="D236" s="1126"/>
      <c r="E236" s="1127"/>
      <c r="F236" s="577"/>
      <c r="G236" s="578"/>
      <c r="H236" s="578"/>
      <c r="I236" s="578"/>
      <c r="J236" s="578"/>
    </row>
    <row r="237" spans="1:10">
      <c r="A237" s="1179"/>
      <c r="B237" s="1126"/>
      <c r="C237" s="1126"/>
      <c r="D237" s="1126"/>
      <c r="E237" s="1127"/>
      <c r="F237" s="577"/>
      <c r="G237" s="578"/>
      <c r="H237" s="578"/>
      <c r="I237" s="578"/>
      <c r="J237" s="578"/>
    </row>
    <row r="238" spans="1:10" ht="15.75">
      <c r="A238" s="1081" t="s">
        <v>1331</v>
      </c>
      <c r="B238" s="1082"/>
      <c r="C238" s="1082"/>
      <c r="D238" s="1082"/>
      <c r="E238" s="1082"/>
      <c r="F238" s="1082"/>
      <c r="G238" s="1082"/>
      <c r="H238" s="1082"/>
      <c r="I238" s="1082"/>
      <c r="J238" s="1083"/>
    </row>
    <row r="239" spans="1:10" ht="29.25" customHeight="1">
      <c r="A239" s="1176" t="s">
        <v>1332</v>
      </c>
      <c r="B239" s="1177"/>
      <c r="C239" s="1177"/>
      <c r="D239" s="1177"/>
      <c r="E239" s="1178"/>
      <c r="F239" s="574" t="s">
        <v>35</v>
      </c>
      <c r="G239" s="575" t="s">
        <v>1316</v>
      </c>
      <c r="H239" s="575" t="s">
        <v>1317</v>
      </c>
      <c r="I239" s="576" t="s">
        <v>1318</v>
      </c>
      <c r="J239" s="576" t="s">
        <v>904</v>
      </c>
    </row>
    <row r="240" spans="1:10">
      <c r="A240" s="1179"/>
      <c r="B240" s="1126"/>
      <c r="C240" s="1126"/>
      <c r="D240" s="1126"/>
      <c r="E240" s="1127"/>
      <c r="F240" s="577"/>
      <c r="G240" s="578"/>
      <c r="H240" s="578"/>
      <c r="I240" s="578"/>
      <c r="J240" s="578"/>
    </row>
    <row r="241" spans="1:10">
      <c r="A241" s="1179"/>
      <c r="B241" s="1126"/>
      <c r="C241" s="1126"/>
      <c r="D241" s="1126"/>
      <c r="E241" s="1127"/>
      <c r="F241" s="577"/>
      <c r="G241" s="578"/>
      <c r="H241" s="578"/>
      <c r="I241" s="578"/>
      <c r="J241" s="578"/>
    </row>
    <row r="242" spans="1:10">
      <c r="A242" s="1179"/>
      <c r="B242" s="1126"/>
      <c r="C242" s="1126"/>
      <c r="D242" s="1126"/>
      <c r="E242" s="1127"/>
      <c r="F242" s="577"/>
      <c r="G242" s="578"/>
      <c r="H242" s="578"/>
      <c r="I242" s="578"/>
      <c r="J242" s="578"/>
    </row>
    <row r="243" spans="1:10">
      <c r="A243" s="1179"/>
      <c r="B243" s="1126"/>
      <c r="C243" s="1126"/>
      <c r="D243" s="1126"/>
      <c r="E243" s="1127"/>
      <c r="F243" s="577"/>
      <c r="G243" s="578"/>
      <c r="H243" s="578"/>
      <c r="I243" s="578"/>
      <c r="J243" s="578"/>
    </row>
    <row r="244" spans="1:10">
      <c r="A244" s="1179"/>
      <c r="B244" s="1126"/>
      <c r="C244" s="1126"/>
      <c r="D244" s="1126"/>
      <c r="E244" s="1127"/>
      <c r="F244" s="577"/>
      <c r="G244" s="578"/>
      <c r="H244" s="578"/>
      <c r="I244" s="578"/>
      <c r="J244" s="578"/>
    </row>
    <row r="245" spans="1:10">
      <c r="A245" s="1179"/>
      <c r="B245" s="1126"/>
      <c r="C245" s="1126"/>
      <c r="D245" s="1126"/>
      <c r="E245" s="1127"/>
      <c r="F245" s="577"/>
      <c r="G245" s="578"/>
      <c r="H245" s="578"/>
      <c r="I245" s="578"/>
      <c r="J245" s="578"/>
    </row>
    <row r="246" spans="1:10">
      <c r="A246" s="1179"/>
      <c r="B246" s="1126"/>
      <c r="C246" s="1126"/>
      <c r="D246" s="1126"/>
      <c r="E246" s="1127"/>
      <c r="F246" s="577"/>
      <c r="G246" s="578"/>
      <c r="H246" s="578"/>
      <c r="I246" s="578"/>
      <c r="J246" s="578"/>
    </row>
    <row r="247" spans="1:10">
      <c r="A247" s="1179"/>
      <c r="B247" s="1126"/>
      <c r="C247" s="1126"/>
      <c r="D247" s="1126"/>
      <c r="E247" s="1127"/>
      <c r="F247" s="577"/>
      <c r="G247" s="578"/>
      <c r="H247" s="578"/>
      <c r="I247" s="578"/>
      <c r="J247" s="578"/>
    </row>
    <row r="248" spans="1:10">
      <c r="A248" s="1179"/>
      <c r="B248" s="1126"/>
      <c r="C248" s="1126"/>
      <c r="D248" s="1126"/>
      <c r="E248" s="1127"/>
      <c r="F248" s="577"/>
      <c r="G248" s="578"/>
      <c r="H248" s="578"/>
      <c r="I248" s="578"/>
      <c r="J248" s="578"/>
    </row>
    <row r="249" spans="1:10">
      <c r="A249" s="1179"/>
      <c r="B249" s="1126"/>
      <c r="C249" s="1126"/>
      <c r="D249" s="1126"/>
      <c r="E249" s="1127"/>
      <c r="F249" s="577"/>
      <c r="G249" s="578"/>
      <c r="H249" s="578"/>
      <c r="I249" s="578"/>
      <c r="J249" s="578"/>
    </row>
    <row r="250" spans="1:10">
      <c r="A250" s="1179"/>
      <c r="B250" s="1126"/>
      <c r="C250" s="1126"/>
      <c r="D250" s="1126"/>
      <c r="E250" s="1127"/>
      <c r="F250" s="577"/>
      <c r="G250" s="578"/>
      <c r="H250" s="578"/>
      <c r="I250" s="578"/>
      <c r="J250" s="578"/>
    </row>
    <row r="251" spans="1:10">
      <c r="A251" s="1179"/>
      <c r="B251" s="1126"/>
      <c r="C251" s="1126"/>
      <c r="D251" s="1126"/>
      <c r="E251" s="1127"/>
      <c r="F251" s="577"/>
      <c r="G251" s="578"/>
      <c r="H251" s="578"/>
      <c r="I251" s="578"/>
      <c r="J251" s="578"/>
    </row>
    <row r="252" spans="1:10">
      <c r="A252" s="1179"/>
      <c r="B252" s="1126"/>
      <c r="C252" s="1126"/>
      <c r="D252" s="1126"/>
      <c r="E252" s="1127"/>
      <c r="F252" s="577"/>
      <c r="G252" s="578"/>
      <c r="H252" s="578"/>
      <c r="I252" s="578"/>
      <c r="J252" s="578"/>
    </row>
    <row r="253" spans="1:10">
      <c r="A253" s="1179"/>
      <c r="B253" s="1126"/>
      <c r="C253" s="1126"/>
      <c r="D253" s="1126"/>
      <c r="E253" s="1127"/>
      <c r="F253" s="577"/>
      <c r="G253" s="578"/>
      <c r="H253" s="578"/>
      <c r="I253" s="578"/>
      <c r="J253" s="578"/>
    </row>
    <row r="254" spans="1:10">
      <c r="A254" s="1179"/>
      <c r="B254" s="1126"/>
      <c r="C254" s="1126"/>
      <c r="D254" s="1126"/>
      <c r="E254" s="1127"/>
      <c r="F254" s="577"/>
      <c r="G254" s="578"/>
      <c r="H254" s="578"/>
      <c r="I254" s="578"/>
      <c r="J254" s="578"/>
    </row>
    <row r="255" spans="1:10">
      <c r="A255" s="1179"/>
      <c r="B255" s="1126"/>
      <c r="C255" s="1126"/>
      <c r="D255" s="1126"/>
      <c r="E255" s="1127"/>
      <c r="F255" s="577"/>
      <c r="G255" s="578"/>
      <c r="H255" s="578"/>
      <c r="I255" s="578"/>
      <c r="J255" s="578"/>
    </row>
    <row r="256" spans="1:10">
      <c r="A256" s="1179"/>
      <c r="B256" s="1126"/>
      <c r="C256" s="1126"/>
      <c r="D256" s="1126"/>
      <c r="E256" s="1127"/>
      <c r="F256" s="577"/>
      <c r="G256" s="578"/>
      <c r="H256" s="578"/>
      <c r="I256" s="578"/>
      <c r="J256" s="578"/>
    </row>
    <row r="257" spans="1:10">
      <c r="A257" s="1179"/>
      <c r="B257" s="1126"/>
      <c r="C257" s="1126"/>
      <c r="D257" s="1126"/>
      <c r="E257" s="1127"/>
      <c r="F257" s="577"/>
      <c r="G257" s="578"/>
      <c r="H257" s="578"/>
      <c r="I257" s="578"/>
      <c r="J257" s="578"/>
    </row>
    <row r="258" spans="1:10">
      <c r="A258" s="1179"/>
      <c r="B258" s="1126"/>
      <c r="C258" s="1126"/>
      <c r="D258" s="1126"/>
      <c r="E258" s="1127"/>
      <c r="F258" s="577"/>
      <c r="G258" s="578"/>
      <c r="H258" s="578"/>
      <c r="I258" s="578"/>
      <c r="J258" s="578"/>
    </row>
    <row r="259" spans="1:10">
      <c r="A259" s="1179"/>
      <c r="B259" s="1126"/>
      <c r="C259" s="1126"/>
      <c r="D259" s="1126"/>
      <c r="E259" s="1127"/>
      <c r="F259" s="577"/>
      <c r="G259" s="578"/>
      <c r="H259" s="578"/>
      <c r="I259" s="578"/>
      <c r="J259" s="578"/>
    </row>
    <row r="260" spans="1:10">
      <c r="A260" s="1179"/>
      <c r="B260" s="1126"/>
      <c r="C260" s="1126"/>
      <c r="D260" s="1126"/>
      <c r="E260" s="1127"/>
      <c r="F260" s="577"/>
      <c r="G260" s="578"/>
      <c r="H260" s="578"/>
      <c r="I260" s="578"/>
      <c r="J260" s="578"/>
    </row>
    <row r="261" spans="1:10">
      <c r="A261" s="1179"/>
      <c r="B261" s="1126"/>
      <c r="C261" s="1126"/>
      <c r="D261" s="1126"/>
      <c r="E261" s="1127"/>
      <c r="F261" s="577"/>
      <c r="G261" s="578"/>
      <c r="H261" s="578"/>
      <c r="I261" s="578"/>
      <c r="J261" s="578"/>
    </row>
    <row r="262" spans="1:10">
      <c r="A262" s="1179"/>
      <c r="B262" s="1126"/>
      <c r="C262" s="1126"/>
      <c r="D262" s="1126"/>
      <c r="E262" s="1127"/>
      <c r="F262" s="577"/>
      <c r="G262" s="578"/>
      <c r="H262" s="578"/>
      <c r="I262" s="578"/>
      <c r="J262" s="578"/>
    </row>
    <row r="263" spans="1:10">
      <c r="A263" s="1179"/>
      <c r="B263" s="1126"/>
      <c r="C263" s="1126"/>
      <c r="D263" s="1126"/>
      <c r="E263" s="1127"/>
      <c r="F263" s="577"/>
      <c r="G263" s="578"/>
      <c r="H263" s="578"/>
      <c r="I263" s="578"/>
      <c r="J263" s="578"/>
    </row>
    <row r="264" spans="1:10" ht="15.75">
      <c r="A264" s="1193" t="s">
        <v>1319</v>
      </c>
      <c r="B264" s="1193"/>
      <c r="C264" s="1193"/>
      <c r="D264" s="1193"/>
      <c r="E264" s="1193"/>
      <c r="F264" s="1193"/>
      <c r="G264" s="1193"/>
      <c r="H264" s="1193"/>
      <c r="I264" s="1193"/>
      <c r="J264" s="1193"/>
    </row>
    <row r="265" spans="1:10">
      <c r="A265" s="1194" t="s">
        <v>25</v>
      </c>
      <c r="B265" s="1195"/>
      <c r="C265" s="1195"/>
      <c r="D265" s="1195"/>
      <c r="E265" s="1195"/>
      <c r="F265" s="1195"/>
      <c r="G265" s="1195"/>
      <c r="H265" s="1195"/>
      <c r="I265" s="1195"/>
      <c r="J265" s="1196"/>
    </row>
    <row r="266" spans="1:10">
      <c r="A266" s="1181" t="s">
        <v>1759</v>
      </c>
      <c r="B266" s="1182"/>
      <c r="C266" s="1182"/>
      <c r="D266" s="1182"/>
      <c r="E266" s="1182"/>
      <c r="F266" s="1182"/>
      <c r="G266" s="1183"/>
      <c r="H266" s="1184">
        <f ca="1">IF(INDIRECT("'Sales Order Form 4'!$M$22")="","",INDIRECT("'Sales Order Form 4'!$M$22"))</f>
        <v>0</v>
      </c>
      <c r="I266" s="1185"/>
      <c r="J266" s="1186"/>
    </row>
    <row r="267" spans="1:10">
      <c r="A267" s="1181" t="s">
        <v>30</v>
      </c>
      <c r="B267" s="1182"/>
      <c r="C267" s="1182"/>
      <c r="D267" s="1182"/>
      <c r="E267" s="1182"/>
      <c r="F267" s="1182"/>
      <c r="G267" s="1183"/>
      <c r="H267" s="1204">
        <f ca="1">IF(INDIRECT("'Sales Order Form 4'!$M$22")="","",INDIRECT("'Sales Order Form 4'!$M$23"))</f>
        <v>0</v>
      </c>
      <c r="I267" s="1185"/>
      <c r="J267" s="1186"/>
    </row>
    <row r="268" spans="1:10">
      <c r="A268" s="1181" t="s">
        <v>1373</v>
      </c>
      <c r="B268" s="1182"/>
      <c r="C268" s="1182"/>
      <c r="D268" s="1182"/>
      <c r="E268" s="1182"/>
      <c r="F268" s="1182"/>
      <c r="G268" s="1183"/>
      <c r="H268" s="1187" t="str">
        <f ca="1">IF(INDIRECT("'Sales Order Form 4'!$D$25")="","",INDIRECT("'Sales Order Form 4'!$D$25"))</f>
        <v/>
      </c>
      <c r="I268" s="1188"/>
      <c r="J268" s="1189"/>
    </row>
    <row r="269" spans="1:10">
      <c r="A269" s="1181" t="s">
        <v>1374</v>
      </c>
      <c r="B269" s="1182"/>
      <c r="C269" s="1182"/>
      <c r="D269" s="1182"/>
      <c r="E269" s="1182"/>
      <c r="F269" s="1182"/>
      <c r="G269" s="1183"/>
      <c r="H269" s="1190"/>
      <c r="I269" s="1191"/>
      <c r="J269" s="1192"/>
    </row>
    <row r="270" spans="1:10">
      <c r="A270" s="1197" t="str">
        <f ca="1">IF(INDIRECT("'Sales Order Form 4'!$C$27")="","",INDIRECT("'Sales Order Form 4'!$C$27"))</f>
        <v/>
      </c>
      <c r="B270" s="1136"/>
      <c r="C270" s="1136"/>
      <c r="D270" s="1136"/>
      <c r="E270" s="1136"/>
      <c r="F270" s="1136"/>
      <c r="G270" s="1136"/>
      <c r="H270" s="1136"/>
      <c r="I270" s="1136"/>
      <c r="J270" s="1137"/>
    </row>
    <row r="271" spans="1:10">
      <c r="A271" s="1198"/>
      <c r="B271" s="1138"/>
      <c r="C271" s="1138"/>
      <c r="D271" s="1138"/>
      <c r="E271" s="1138"/>
      <c r="F271" s="1138"/>
      <c r="G271" s="1138"/>
      <c r="H271" s="1138"/>
      <c r="I271" s="1138"/>
      <c r="J271" s="1139"/>
    </row>
    <row r="272" spans="1:10">
      <c r="A272" s="1198"/>
      <c r="B272" s="1138"/>
      <c r="C272" s="1138"/>
      <c r="D272" s="1138"/>
      <c r="E272" s="1138"/>
      <c r="F272" s="1138"/>
      <c r="G272" s="1138"/>
      <c r="H272" s="1138"/>
      <c r="I272" s="1138"/>
      <c r="J272" s="1139"/>
    </row>
    <row r="273" spans="1:10">
      <c r="A273" s="1199"/>
      <c r="B273" s="1200"/>
      <c r="C273" s="1200"/>
      <c r="D273" s="1200"/>
      <c r="E273" s="1200"/>
      <c r="F273" s="1200"/>
      <c r="G273" s="1200"/>
      <c r="H273" s="1200"/>
      <c r="I273" s="1200"/>
      <c r="J273" s="1201"/>
    </row>
    <row r="274" spans="1:10">
      <c r="A274" s="1181" t="s">
        <v>65</v>
      </c>
      <c r="B274" s="1182"/>
      <c r="C274" s="1182"/>
      <c r="D274" s="1182"/>
      <c r="E274" s="1182"/>
      <c r="F274" s="1182"/>
      <c r="G274" s="1183"/>
      <c r="H274" s="1184"/>
      <c r="I274" s="1185"/>
      <c r="J274" s="1186"/>
    </row>
    <row r="275" spans="1:10" ht="27" customHeight="1">
      <c r="A275" s="1202" t="s">
        <v>1951</v>
      </c>
      <c r="B275" s="1202"/>
      <c r="C275" s="1202"/>
      <c r="D275" s="1202"/>
      <c r="E275" s="1202"/>
      <c r="F275" s="1202"/>
      <c r="G275" s="1202"/>
      <c r="H275" s="1202"/>
      <c r="I275" s="1202"/>
      <c r="J275" s="1202"/>
    </row>
    <row r="276" spans="1:10">
      <c r="A276" s="1194" t="s">
        <v>1321</v>
      </c>
      <c r="B276" s="1195"/>
      <c r="C276" s="1195"/>
      <c r="D276" s="1195"/>
      <c r="E276" s="1195"/>
      <c r="F276" s="1195"/>
      <c r="G276" s="1195"/>
      <c r="H276" s="1195"/>
      <c r="I276" s="1195"/>
      <c r="J276" s="1196"/>
    </row>
    <row r="277" spans="1:10">
      <c r="A277" s="1181" t="s">
        <v>902</v>
      </c>
      <c r="B277" s="1182"/>
      <c r="C277" s="1203"/>
      <c r="D277" s="1182"/>
      <c r="E277" s="1182"/>
      <c r="F277" s="1182"/>
      <c r="G277" s="1183"/>
      <c r="H277" s="1184">
        <f ca="1">IF(INDIRECT("'Sales Order Form 4'!$M$71")="","",INDIRECT("'Sales Order Form 4'!$M$71"))</f>
        <v>0</v>
      </c>
      <c r="I277" s="1185"/>
      <c r="J277" s="1186"/>
    </row>
    <row r="278" spans="1:10">
      <c r="A278" s="1181" t="s">
        <v>62</v>
      </c>
      <c r="B278" s="1182"/>
      <c r="C278" s="1182"/>
      <c r="D278" s="1182"/>
      <c r="E278" s="1182"/>
      <c r="F278" s="1182"/>
      <c r="G278" s="1183"/>
      <c r="H278" s="1184">
        <f ca="1">IF(INDIRECT("'Sales Order Form 4'!$M$28")="","",INDIRECT("'Sales Order Form 4'!$M$28"))</f>
        <v>0</v>
      </c>
      <c r="I278" s="1185"/>
      <c r="J278" s="1186"/>
    </row>
    <row r="279" spans="1:10">
      <c r="A279" s="1181" t="s">
        <v>95</v>
      </c>
      <c r="B279" s="1182"/>
      <c r="C279" s="1182"/>
      <c r="D279" s="1182"/>
      <c r="E279" s="1182"/>
      <c r="F279" s="1182"/>
      <c r="G279" s="1183"/>
      <c r="H279" s="1184">
        <f ca="1">IF(INDIRECT("'Sales Order Form 4'!$M$29")="","",INDIRECT("'Sales Order Form 4'!$M$29"))</f>
        <v>99</v>
      </c>
      <c r="I279" s="1185"/>
      <c r="J279" s="1186"/>
    </row>
    <row r="280" spans="1:10">
      <c r="A280" s="1181" t="s">
        <v>64</v>
      </c>
      <c r="B280" s="1182"/>
      <c r="C280" s="1182"/>
      <c r="D280" s="1182"/>
      <c r="E280" s="1182"/>
      <c r="F280" s="1182"/>
      <c r="G280" s="1183"/>
      <c r="H280" s="1184">
        <f ca="1">IF(INDIRECT("'Sales Order Form 4'!$M$32")="","",INDIRECT("'Sales Order Form 4'!$M$32"))</f>
        <v>99</v>
      </c>
      <c r="I280" s="1185"/>
      <c r="J280" s="1186"/>
    </row>
    <row r="281" spans="1:10" ht="15.75" customHeight="1">
      <c r="A281" s="1160" t="s">
        <v>1060</v>
      </c>
      <c r="B281" s="1161"/>
      <c r="C281" s="1161"/>
      <c r="D281" s="1161"/>
      <c r="E281" s="1161"/>
      <c r="F281" s="1161"/>
      <c r="G281" s="1161"/>
      <c r="H281" s="1161"/>
      <c r="I281" s="1161"/>
      <c r="J281" s="1162"/>
    </row>
    <row r="282" spans="1:10" ht="15.75">
      <c r="A282" s="1081" t="s">
        <v>1311</v>
      </c>
      <c r="B282" s="1082"/>
      <c r="C282" s="1082"/>
      <c r="D282" s="1082"/>
      <c r="E282" s="1082"/>
      <c r="F282" s="1082"/>
      <c r="G282" s="1082"/>
      <c r="H282" s="1082"/>
      <c r="I282" s="1082"/>
      <c r="J282" s="1083"/>
    </row>
    <row r="283" spans="1:10">
      <c r="A283" s="1084" t="s">
        <v>683</v>
      </c>
      <c r="B283" s="1085"/>
      <c r="C283" s="1088"/>
      <c r="D283" s="1088"/>
      <c r="E283" s="1088"/>
      <c r="F283" s="1085" t="s">
        <v>91</v>
      </c>
      <c r="G283" s="1085"/>
      <c r="H283" s="1086"/>
      <c r="I283" s="1086"/>
      <c r="J283" s="1163"/>
    </row>
    <row r="284" spans="1:10">
      <c r="A284" s="1084" t="s">
        <v>89</v>
      </c>
      <c r="B284" s="1085"/>
      <c r="C284" s="1088"/>
      <c r="D284" s="1088"/>
      <c r="E284" s="1088"/>
      <c r="F284" s="1085" t="s">
        <v>92</v>
      </c>
      <c r="G284" s="1085"/>
      <c r="H284" s="1086"/>
      <c r="I284" s="1086"/>
      <c r="J284" s="1163"/>
    </row>
    <row r="285" spans="1:10">
      <c r="A285" s="1084" t="s">
        <v>90</v>
      </c>
      <c r="B285" s="1085"/>
      <c r="C285" s="1090"/>
      <c r="D285" s="1090"/>
      <c r="E285" s="1090"/>
      <c r="F285" s="1085" t="s">
        <v>93</v>
      </c>
      <c r="G285" s="1085"/>
      <c r="H285" s="1086"/>
      <c r="I285" s="1086"/>
      <c r="J285" s="1163"/>
    </row>
    <row r="286" spans="1:10">
      <c r="A286" s="1084" t="s">
        <v>1302</v>
      </c>
      <c r="B286" s="1085"/>
      <c r="C286" s="1090"/>
      <c r="D286" s="1090"/>
      <c r="E286" s="1090"/>
      <c r="F286" s="1085" t="s">
        <v>15</v>
      </c>
      <c r="G286" s="1085"/>
      <c r="H286" s="1087"/>
      <c r="I286" s="1088"/>
      <c r="J286" s="1089"/>
    </row>
    <row r="287" spans="1:10">
      <c r="A287" s="1084" t="s">
        <v>1303</v>
      </c>
      <c r="B287" s="1085"/>
      <c r="C287" s="1090"/>
      <c r="D287" s="1090"/>
      <c r="E287" s="1090"/>
      <c r="F287" s="1085" t="s">
        <v>715</v>
      </c>
      <c r="G287" s="1085"/>
      <c r="H287" s="1090"/>
      <c r="I287" s="1090"/>
      <c r="J287" s="1091"/>
    </row>
    <row r="288" spans="1:10">
      <c r="A288" s="1084" t="s">
        <v>11</v>
      </c>
      <c r="B288" s="1085"/>
      <c r="C288" s="1090"/>
      <c r="D288" s="1090"/>
      <c r="E288" s="1090"/>
      <c r="F288" s="1171" t="s">
        <v>1324</v>
      </c>
      <c r="G288" s="1171"/>
      <c r="H288" s="1172"/>
      <c r="I288" s="1173"/>
      <c r="J288" s="1174"/>
    </row>
    <row r="289" spans="1:10">
      <c r="A289" s="1084" t="s">
        <v>13</v>
      </c>
      <c r="B289" s="1085"/>
      <c r="C289" s="1090"/>
      <c r="D289" s="1090"/>
      <c r="E289" s="1090"/>
      <c r="F289" s="1171"/>
      <c r="G289" s="1171"/>
      <c r="H289" s="1175"/>
      <c r="I289" s="1164"/>
      <c r="J289" s="1165"/>
    </row>
    <row r="290" spans="1:10">
      <c r="A290" s="1084" t="s">
        <v>14</v>
      </c>
      <c r="B290" s="1085"/>
      <c r="C290" s="1097"/>
      <c r="D290" s="1097"/>
      <c r="E290" s="1097"/>
      <c r="F290" s="1168"/>
      <c r="G290" s="1168"/>
      <c r="H290" s="1169"/>
      <c r="I290" s="1088"/>
      <c r="J290" s="1089"/>
    </row>
    <row r="291" spans="1:10">
      <c r="A291" s="568"/>
      <c r="B291" s="569"/>
      <c r="C291" s="569"/>
      <c r="D291" s="569"/>
      <c r="E291" s="569"/>
      <c r="F291" s="569"/>
      <c r="G291" s="569"/>
      <c r="H291" s="569"/>
      <c r="I291" s="569"/>
      <c r="J291" s="570"/>
    </row>
    <row r="292" spans="1:10" ht="15.75">
      <c r="A292" s="1081" t="s">
        <v>1312</v>
      </c>
      <c r="B292" s="1082"/>
      <c r="C292" s="1082"/>
      <c r="D292" s="1082"/>
      <c r="E292" s="1082"/>
      <c r="F292" s="1082"/>
      <c r="G292" s="1082"/>
      <c r="H292" s="1082"/>
      <c r="I292" s="1082"/>
      <c r="J292" s="1083"/>
    </row>
    <row r="293" spans="1:10">
      <c r="A293" s="1084" t="s">
        <v>1313</v>
      </c>
      <c r="B293" s="1085"/>
      <c r="C293" s="1170"/>
      <c r="D293" s="1088"/>
      <c r="E293" s="1088"/>
      <c r="F293" s="1085" t="s">
        <v>1314</v>
      </c>
      <c r="G293" s="1085"/>
      <c r="H293" s="1088"/>
      <c r="I293" s="1088"/>
      <c r="J293" s="1089"/>
    </row>
    <row r="294" spans="1:10">
      <c r="A294" s="1084"/>
      <c r="B294" s="1085"/>
      <c r="C294" s="1164" t="s">
        <v>108</v>
      </c>
      <c r="D294" s="1164"/>
      <c r="E294" s="1164"/>
      <c r="F294" s="1164"/>
      <c r="G294" s="1164"/>
      <c r="H294" s="1164"/>
      <c r="I294" s="1164"/>
      <c r="J294" s="1165"/>
    </row>
    <row r="295" spans="1:10">
      <c r="A295" s="1084" t="s">
        <v>1315</v>
      </c>
      <c r="B295" s="1085"/>
      <c r="C295" s="1088"/>
      <c r="D295" s="1088"/>
      <c r="E295" s="1088"/>
      <c r="F295" s="1085" t="s">
        <v>14</v>
      </c>
      <c r="G295" s="1085"/>
      <c r="H295" s="1166"/>
      <c r="I295" s="1166"/>
      <c r="J295" s="1167"/>
    </row>
    <row r="296" spans="1:10">
      <c r="A296" s="1084" t="s">
        <v>1302</v>
      </c>
      <c r="B296" s="1085"/>
      <c r="C296" s="1088"/>
      <c r="D296" s="1088"/>
      <c r="E296" s="1088"/>
      <c r="F296" s="1085" t="s">
        <v>12</v>
      </c>
      <c r="G296" s="1085"/>
      <c r="H296" s="1086"/>
      <c r="I296" s="1086"/>
      <c r="J296" s="1163"/>
    </row>
    <row r="297" spans="1:10">
      <c r="A297" s="1084" t="s">
        <v>1303</v>
      </c>
      <c r="B297" s="1085"/>
      <c r="C297" s="1088"/>
      <c r="D297" s="1088"/>
      <c r="E297" s="1088"/>
      <c r="F297" s="1085" t="s">
        <v>1019</v>
      </c>
      <c r="G297" s="1085"/>
      <c r="H297" s="1086"/>
      <c r="I297" s="1086"/>
      <c r="J297" s="1163"/>
    </row>
    <row r="298" spans="1:10">
      <c r="A298" s="1084" t="s">
        <v>11</v>
      </c>
      <c r="B298" s="1085"/>
      <c r="C298" s="1088"/>
      <c r="D298" s="1088"/>
      <c r="E298" s="1088"/>
      <c r="F298" s="1085" t="s">
        <v>15</v>
      </c>
      <c r="G298" s="1085"/>
      <c r="H298" s="1087"/>
      <c r="I298" s="1088"/>
      <c r="J298" s="1089"/>
    </row>
    <row r="299" spans="1:10">
      <c r="A299" s="1084" t="s">
        <v>13</v>
      </c>
      <c r="B299" s="1085"/>
      <c r="C299" s="1088"/>
      <c r="D299" s="1088"/>
      <c r="E299" s="1088"/>
      <c r="F299" s="569"/>
      <c r="G299" s="569"/>
      <c r="H299" s="569"/>
      <c r="I299" s="569"/>
      <c r="J299" s="570"/>
    </row>
    <row r="300" spans="1:10">
      <c r="A300" s="568"/>
      <c r="B300" s="569"/>
      <c r="C300" s="569"/>
      <c r="D300" s="569"/>
      <c r="E300" s="569"/>
      <c r="F300" s="569"/>
      <c r="G300" s="569"/>
      <c r="H300" s="569"/>
      <c r="I300" s="569"/>
      <c r="J300" s="570"/>
    </row>
    <row r="301" spans="1:10" ht="15.75">
      <c r="A301" s="1081" t="s">
        <v>1330</v>
      </c>
      <c r="B301" s="1082"/>
      <c r="C301" s="1082"/>
      <c r="D301" s="1082"/>
      <c r="E301" s="1082"/>
      <c r="F301" s="1082"/>
      <c r="G301" s="1082"/>
      <c r="H301" s="1082"/>
      <c r="I301" s="1082"/>
      <c r="J301" s="1083"/>
    </row>
    <row r="302" spans="1:10" ht="27.75" customHeight="1">
      <c r="A302" s="1176" t="s">
        <v>34</v>
      </c>
      <c r="B302" s="1177"/>
      <c r="C302" s="1177"/>
      <c r="D302" s="1177"/>
      <c r="E302" s="1178"/>
      <c r="F302" s="574" t="s">
        <v>35</v>
      </c>
      <c r="G302" s="575" t="s">
        <v>1316</v>
      </c>
      <c r="H302" s="575" t="s">
        <v>1317</v>
      </c>
      <c r="I302" s="576" t="s">
        <v>1318</v>
      </c>
      <c r="J302" s="576" t="s">
        <v>904</v>
      </c>
    </row>
    <row r="303" spans="1:10">
      <c r="A303" s="1179"/>
      <c r="B303" s="1126"/>
      <c r="C303" s="1126"/>
      <c r="D303" s="1126"/>
      <c r="E303" s="1127"/>
      <c r="F303" s="577"/>
      <c r="G303" s="578"/>
      <c r="H303" s="578"/>
      <c r="I303" s="578"/>
      <c r="J303" s="578"/>
    </row>
    <row r="304" spans="1:10">
      <c r="A304" s="1179"/>
      <c r="B304" s="1126"/>
      <c r="C304" s="1126"/>
      <c r="D304" s="1126"/>
      <c r="E304" s="1127"/>
      <c r="F304" s="577"/>
      <c r="G304" s="578"/>
      <c r="H304" s="578"/>
      <c r="I304" s="578"/>
      <c r="J304" s="578"/>
    </row>
    <row r="305" spans="1:10">
      <c r="A305" s="1179"/>
      <c r="B305" s="1126"/>
      <c r="C305" s="1126"/>
      <c r="D305" s="1126"/>
      <c r="E305" s="1127"/>
      <c r="F305" s="577"/>
      <c r="G305" s="578"/>
      <c r="H305" s="578"/>
      <c r="I305" s="578"/>
      <c r="J305" s="578"/>
    </row>
    <row r="306" spans="1:10">
      <c r="A306" s="1179"/>
      <c r="B306" s="1126"/>
      <c r="C306" s="1126"/>
      <c r="D306" s="1126"/>
      <c r="E306" s="1127"/>
      <c r="F306" s="577"/>
      <c r="G306" s="578"/>
      <c r="H306" s="578"/>
      <c r="I306" s="578"/>
      <c r="J306" s="578"/>
    </row>
    <row r="307" spans="1:10">
      <c r="A307" s="1179"/>
      <c r="B307" s="1126"/>
      <c r="C307" s="1126"/>
      <c r="D307" s="1126"/>
      <c r="E307" s="1127"/>
      <c r="F307" s="577"/>
      <c r="G307" s="578"/>
      <c r="H307" s="578"/>
      <c r="I307" s="578"/>
      <c r="J307" s="578"/>
    </row>
    <row r="308" spans="1:10">
      <c r="A308" s="1179"/>
      <c r="B308" s="1126"/>
      <c r="C308" s="1126"/>
      <c r="D308" s="1126"/>
      <c r="E308" s="1127"/>
      <c r="F308" s="577"/>
      <c r="G308" s="578"/>
      <c r="H308" s="578"/>
      <c r="I308" s="578"/>
      <c r="J308" s="578"/>
    </row>
    <row r="309" spans="1:10">
      <c r="A309" s="1179"/>
      <c r="B309" s="1126"/>
      <c r="C309" s="1126"/>
      <c r="D309" s="1126"/>
      <c r="E309" s="1127"/>
      <c r="F309" s="577"/>
      <c r="G309" s="578"/>
      <c r="H309" s="578"/>
      <c r="I309" s="578"/>
      <c r="J309" s="578"/>
    </row>
    <row r="310" spans="1:10">
      <c r="A310" s="1179"/>
      <c r="B310" s="1126"/>
      <c r="C310" s="1126"/>
      <c r="D310" s="1126"/>
      <c r="E310" s="1127"/>
      <c r="F310" s="577"/>
      <c r="G310" s="578"/>
      <c r="H310" s="578"/>
      <c r="I310" s="578"/>
      <c r="J310" s="578"/>
    </row>
    <row r="311" spans="1:10">
      <c r="A311" s="1179"/>
      <c r="B311" s="1126"/>
      <c r="C311" s="1126"/>
      <c r="D311" s="1126"/>
      <c r="E311" s="1127"/>
      <c r="F311" s="577"/>
      <c r="G311" s="578"/>
      <c r="H311" s="578"/>
      <c r="I311" s="578"/>
      <c r="J311" s="578"/>
    </row>
    <row r="312" spans="1:10">
      <c r="A312" s="1179"/>
      <c r="B312" s="1126"/>
      <c r="C312" s="1126"/>
      <c r="D312" s="1126"/>
      <c r="E312" s="1127"/>
      <c r="F312" s="577"/>
      <c r="G312" s="578"/>
      <c r="H312" s="578"/>
      <c r="I312" s="578"/>
      <c r="J312" s="578"/>
    </row>
    <row r="313" spans="1:10">
      <c r="A313" s="1179"/>
      <c r="B313" s="1126"/>
      <c r="C313" s="1126"/>
      <c r="D313" s="1126"/>
      <c r="E313" s="1127"/>
      <c r="F313" s="577"/>
      <c r="G313" s="578"/>
      <c r="H313" s="578"/>
      <c r="I313" s="578"/>
      <c r="J313" s="578"/>
    </row>
    <row r="314" spans="1:10">
      <c r="A314" s="1179"/>
      <c r="B314" s="1126"/>
      <c r="C314" s="1126"/>
      <c r="D314" s="1126"/>
      <c r="E314" s="1127"/>
      <c r="F314" s="577"/>
      <c r="G314" s="578"/>
      <c r="H314" s="578"/>
      <c r="I314" s="578"/>
      <c r="J314" s="578"/>
    </row>
    <row r="315" spans="1:10">
      <c r="A315" s="1179"/>
      <c r="B315" s="1126"/>
      <c r="C315" s="1126"/>
      <c r="D315" s="1126"/>
      <c r="E315" s="1127"/>
      <c r="F315" s="577"/>
      <c r="G315" s="578"/>
      <c r="H315" s="578"/>
      <c r="I315" s="578"/>
      <c r="J315" s="578"/>
    </row>
    <row r="316" spans="1:10">
      <c r="A316" s="1179"/>
      <c r="B316" s="1126"/>
      <c r="C316" s="1126"/>
      <c r="D316" s="1126"/>
      <c r="E316" s="1127"/>
      <c r="F316" s="577"/>
      <c r="G316" s="578"/>
      <c r="H316" s="578"/>
      <c r="I316" s="578"/>
      <c r="J316" s="578"/>
    </row>
    <row r="317" spans="1:10">
      <c r="A317" s="1179"/>
      <c r="B317" s="1126"/>
      <c r="C317" s="1126"/>
      <c r="D317" s="1126"/>
      <c r="E317" s="1127"/>
      <c r="F317" s="577"/>
      <c r="G317" s="578"/>
      <c r="H317" s="578"/>
      <c r="I317" s="578"/>
      <c r="J317" s="578"/>
    </row>
    <row r="318" spans="1:10">
      <c r="A318" s="1179"/>
      <c r="B318" s="1126"/>
      <c r="C318" s="1126"/>
      <c r="D318" s="1126"/>
      <c r="E318" s="1127"/>
      <c r="F318" s="577"/>
      <c r="G318" s="578"/>
      <c r="H318" s="578"/>
      <c r="I318" s="578"/>
      <c r="J318" s="578"/>
    </row>
    <row r="319" spans="1:10">
      <c r="A319" s="1179"/>
      <c r="B319" s="1126"/>
      <c r="C319" s="1126"/>
      <c r="D319" s="1126"/>
      <c r="E319" s="1127"/>
      <c r="F319" s="577"/>
      <c r="G319" s="578"/>
      <c r="H319" s="578"/>
      <c r="I319" s="578"/>
      <c r="J319" s="578"/>
    </row>
    <row r="320" spans="1:10">
      <c r="A320" s="1179"/>
      <c r="B320" s="1126"/>
      <c r="C320" s="1126"/>
      <c r="D320" s="1126"/>
      <c r="E320" s="1127"/>
      <c r="F320" s="577"/>
      <c r="G320" s="578"/>
      <c r="H320" s="578"/>
      <c r="I320" s="578"/>
      <c r="J320" s="578"/>
    </row>
    <row r="321" spans="1:10">
      <c r="A321" s="1179"/>
      <c r="B321" s="1126"/>
      <c r="C321" s="1126"/>
      <c r="D321" s="1126"/>
      <c r="E321" s="1127"/>
      <c r="F321" s="577"/>
      <c r="G321" s="578"/>
      <c r="H321" s="578"/>
      <c r="I321" s="578"/>
      <c r="J321" s="578"/>
    </row>
    <row r="322" spans="1:10">
      <c r="A322" s="1179"/>
      <c r="B322" s="1126"/>
      <c r="C322" s="1126"/>
      <c r="D322" s="1126"/>
      <c r="E322" s="1127"/>
      <c r="F322" s="577"/>
      <c r="G322" s="578"/>
      <c r="H322" s="578"/>
      <c r="I322" s="578"/>
      <c r="J322" s="578"/>
    </row>
    <row r="323" spans="1:10">
      <c r="A323" s="1179"/>
      <c r="B323" s="1126"/>
      <c r="C323" s="1126"/>
      <c r="D323" s="1126"/>
      <c r="E323" s="1127"/>
      <c r="F323" s="577"/>
      <c r="G323" s="578"/>
      <c r="H323" s="578"/>
      <c r="I323" s="578"/>
      <c r="J323" s="578"/>
    </row>
    <row r="324" spans="1:10">
      <c r="A324" s="1179"/>
      <c r="B324" s="1126"/>
      <c r="C324" s="1126"/>
      <c r="D324" s="1126"/>
      <c r="E324" s="1127"/>
      <c r="F324" s="577"/>
      <c r="G324" s="578"/>
      <c r="H324" s="578"/>
      <c r="I324" s="578"/>
      <c r="J324" s="578"/>
    </row>
    <row r="325" spans="1:10">
      <c r="A325" s="1179"/>
      <c r="B325" s="1126"/>
      <c r="C325" s="1126"/>
      <c r="D325" s="1126"/>
      <c r="E325" s="1127"/>
      <c r="F325" s="577"/>
      <c r="G325" s="578"/>
      <c r="H325" s="578"/>
      <c r="I325" s="578"/>
      <c r="J325" s="578"/>
    </row>
    <row r="326" spans="1:10">
      <c r="A326" s="1179"/>
      <c r="B326" s="1126"/>
      <c r="C326" s="1126"/>
      <c r="D326" s="1126"/>
      <c r="E326" s="1127"/>
      <c r="F326" s="577"/>
      <c r="G326" s="578"/>
      <c r="H326" s="578"/>
      <c r="I326" s="578"/>
      <c r="J326" s="578"/>
    </row>
    <row r="327" spans="1:10" ht="15.75">
      <c r="A327" s="1081" t="s">
        <v>1331</v>
      </c>
      <c r="B327" s="1082"/>
      <c r="C327" s="1082"/>
      <c r="D327" s="1082"/>
      <c r="E327" s="1082"/>
      <c r="F327" s="1082"/>
      <c r="G327" s="1082"/>
      <c r="H327" s="1082"/>
      <c r="I327" s="1082"/>
      <c r="J327" s="1083"/>
    </row>
    <row r="328" spans="1:10" ht="30" customHeight="1">
      <c r="A328" s="1176" t="s">
        <v>1332</v>
      </c>
      <c r="B328" s="1177"/>
      <c r="C328" s="1177"/>
      <c r="D328" s="1177"/>
      <c r="E328" s="1178"/>
      <c r="F328" s="574" t="s">
        <v>35</v>
      </c>
      <c r="G328" s="575" t="s">
        <v>1316</v>
      </c>
      <c r="H328" s="575" t="s">
        <v>1317</v>
      </c>
      <c r="I328" s="576" t="s">
        <v>1318</v>
      </c>
      <c r="J328" s="576" t="s">
        <v>904</v>
      </c>
    </row>
    <row r="329" spans="1:10">
      <c r="A329" s="1179"/>
      <c r="B329" s="1126"/>
      <c r="C329" s="1126"/>
      <c r="D329" s="1126"/>
      <c r="E329" s="1127"/>
      <c r="F329" s="577"/>
      <c r="G329" s="578"/>
      <c r="H329" s="578"/>
      <c r="I329" s="578"/>
      <c r="J329" s="578"/>
    </row>
    <row r="330" spans="1:10">
      <c r="A330" s="1179"/>
      <c r="B330" s="1126"/>
      <c r="C330" s="1126"/>
      <c r="D330" s="1126"/>
      <c r="E330" s="1127"/>
      <c r="F330" s="577"/>
      <c r="G330" s="578"/>
      <c r="H330" s="578"/>
      <c r="I330" s="578"/>
      <c r="J330" s="578"/>
    </row>
    <row r="331" spans="1:10">
      <c r="A331" s="1179"/>
      <c r="B331" s="1126"/>
      <c r="C331" s="1126"/>
      <c r="D331" s="1126"/>
      <c r="E331" s="1127"/>
      <c r="F331" s="577"/>
      <c r="G331" s="578"/>
      <c r="H331" s="578"/>
      <c r="I331" s="578"/>
      <c r="J331" s="578"/>
    </row>
    <row r="332" spans="1:10">
      <c r="A332" s="1179"/>
      <c r="B332" s="1126"/>
      <c r="C332" s="1126"/>
      <c r="D332" s="1126"/>
      <c r="E332" s="1127"/>
      <c r="F332" s="577"/>
      <c r="G332" s="578"/>
      <c r="H332" s="578"/>
      <c r="I332" s="578"/>
      <c r="J332" s="578"/>
    </row>
    <row r="333" spans="1:10">
      <c r="A333" s="1179"/>
      <c r="B333" s="1126"/>
      <c r="C333" s="1126"/>
      <c r="D333" s="1126"/>
      <c r="E333" s="1127"/>
      <c r="F333" s="577"/>
      <c r="G333" s="578"/>
      <c r="H333" s="578"/>
      <c r="I333" s="578"/>
      <c r="J333" s="578"/>
    </row>
    <row r="334" spans="1:10">
      <c r="A334" s="1179"/>
      <c r="B334" s="1126"/>
      <c r="C334" s="1126"/>
      <c r="D334" s="1126"/>
      <c r="E334" s="1127"/>
      <c r="F334" s="577"/>
      <c r="G334" s="578"/>
      <c r="H334" s="578"/>
      <c r="I334" s="578"/>
      <c r="J334" s="578"/>
    </row>
    <row r="335" spans="1:10">
      <c r="A335" s="1179"/>
      <c r="B335" s="1126"/>
      <c r="C335" s="1126"/>
      <c r="D335" s="1126"/>
      <c r="E335" s="1127"/>
      <c r="F335" s="577"/>
      <c r="G335" s="578"/>
      <c r="H335" s="578"/>
      <c r="I335" s="578"/>
      <c r="J335" s="578"/>
    </row>
    <row r="336" spans="1:10">
      <c r="A336" s="1179"/>
      <c r="B336" s="1126"/>
      <c r="C336" s="1126"/>
      <c r="D336" s="1126"/>
      <c r="E336" s="1127"/>
      <c r="F336" s="577"/>
      <c r="G336" s="578"/>
      <c r="H336" s="578"/>
      <c r="I336" s="578"/>
      <c r="J336" s="578"/>
    </row>
    <row r="337" spans="1:10">
      <c r="A337" s="1179"/>
      <c r="B337" s="1126"/>
      <c r="C337" s="1126"/>
      <c r="D337" s="1126"/>
      <c r="E337" s="1127"/>
      <c r="F337" s="577"/>
      <c r="G337" s="578"/>
      <c r="H337" s="578"/>
      <c r="I337" s="578"/>
      <c r="J337" s="578"/>
    </row>
    <row r="338" spans="1:10">
      <c r="A338" s="1179"/>
      <c r="B338" s="1126"/>
      <c r="C338" s="1126"/>
      <c r="D338" s="1126"/>
      <c r="E338" s="1127"/>
      <c r="F338" s="577"/>
      <c r="G338" s="578"/>
      <c r="H338" s="578"/>
      <c r="I338" s="578"/>
      <c r="J338" s="578"/>
    </row>
    <row r="339" spans="1:10">
      <c r="A339" s="1179"/>
      <c r="B339" s="1126"/>
      <c r="C339" s="1126"/>
      <c r="D339" s="1126"/>
      <c r="E339" s="1127"/>
      <c r="F339" s="577"/>
      <c r="G339" s="578"/>
      <c r="H339" s="578"/>
      <c r="I339" s="578"/>
      <c r="J339" s="578"/>
    </row>
    <row r="340" spans="1:10">
      <c r="A340" s="1179"/>
      <c r="B340" s="1126"/>
      <c r="C340" s="1126"/>
      <c r="D340" s="1126"/>
      <c r="E340" s="1127"/>
      <c r="F340" s="577"/>
      <c r="G340" s="578"/>
      <c r="H340" s="578"/>
      <c r="I340" s="578"/>
      <c r="J340" s="578"/>
    </row>
    <row r="341" spans="1:10">
      <c r="A341" s="1179"/>
      <c r="B341" s="1126"/>
      <c r="C341" s="1126"/>
      <c r="D341" s="1126"/>
      <c r="E341" s="1127"/>
      <c r="F341" s="577"/>
      <c r="G341" s="578"/>
      <c r="H341" s="578"/>
      <c r="I341" s="578"/>
      <c r="J341" s="578"/>
    </row>
    <row r="342" spans="1:10">
      <c r="A342" s="1179"/>
      <c r="B342" s="1126"/>
      <c r="C342" s="1126"/>
      <c r="D342" s="1126"/>
      <c r="E342" s="1127"/>
      <c r="F342" s="577"/>
      <c r="G342" s="578"/>
      <c r="H342" s="578"/>
      <c r="I342" s="578"/>
      <c r="J342" s="578"/>
    </row>
    <row r="343" spans="1:10">
      <c r="A343" s="1179"/>
      <c r="B343" s="1126"/>
      <c r="C343" s="1126"/>
      <c r="D343" s="1126"/>
      <c r="E343" s="1127"/>
      <c r="F343" s="577"/>
      <c r="G343" s="578"/>
      <c r="H343" s="578"/>
      <c r="I343" s="578"/>
      <c r="J343" s="578"/>
    </row>
    <row r="344" spans="1:10">
      <c r="A344" s="1179"/>
      <c r="B344" s="1126"/>
      <c r="C344" s="1126"/>
      <c r="D344" s="1126"/>
      <c r="E344" s="1127"/>
      <c r="F344" s="577"/>
      <c r="G344" s="578"/>
      <c r="H344" s="578"/>
      <c r="I344" s="578"/>
      <c r="J344" s="578"/>
    </row>
    <row r="345" spans="1:10">
      <c r="A345" s="1179"/>
      <c r="B345" s="1126"/>
      <c r="C345" s="1126"/>
      <c r="D345" s="1126"/>
      <c r="E345" s="1127"/>
      <c r="F345" s="577"/>
      <c r="G345" s="578"/>
      <c r="H345" s="578"/>
      <c r="I345" s="578"/>
      <c r="J345" s="578"/>
    </row>
    <row r="346" spans="1:10">
      <c r="A346" s="1179"/>
      <c r="B346" s="1126"/>
      <c r="C346" s="1126"/>
      <c r="D346" s="1126"/>
      <c r="E346" s="1127"/>
      <c r="F346" s="577"/>
      <c r="G346" s="578"/>
      <c r="H346" s="578"/>
      <c r="I346" s="578"/>
      <c r="J346" s="578"/>
    </row>
    <row r="347" spans="1:10">
      <c r="A347" s="1179"/>
      <c r="B347" s="1126"/>
      <c r="C347" s="1126"/>
      <c r="D347" s="1126"/>
      <c r="E347" s="1127"/>
      <c r="F347" s="577"/>
      <c r="G347" s="578"/>
      <c r="H347" s="578"/>
      <c r="I347" s="578"/>
      <c r="J347" s="578"/>
    </row>
    <row r="348" spans="1:10">
      <c r="A348" s="1179"/>
      <c r="B348" s="1126"/>
      <c r="C348" s="1126"/>
      <c r="D348" s="1126"/>
      <c r="E348" s="1127"/>
      <c r="F348" s="577"/>
      <c r="G348" s="578"/>
      <c r="H348" s="578"/>
      <c r="I348" s="578"/>
      <c r="J348" s="578"/>
    </row>
    <row r="349" spans="1:10">
      <c r="A349" s="1179"/>
      <c r="B349" s="1126"/>
      <c r="C349" s="1126"/>
      <c r="D349" s="1126"/>
      <c r="E349" s="1127"/>
      <c r="F349" s="577"/>
      <c r="G349" s="578"/>
      <c r="H349" s="578"/>
      <c r="I349" s="578"/>
      <c r="J349" s="578"/>
    </row>
    <row r="350" spans="1:10">
      <c r="A350" s="1179"/>
      <c r="B350" s="1126"/>
      <c r="C350" s="1126"/>
      <c r="D350" s="1126"/>
      <c r="E350" s="1127"/>
      <c r="F350" s="577"/>
      <c r="G350" s="578"/>
      <c r="H350" s="578"/>
      <c r="I350" s="578"/>
      <c r="J350" s="578"/>
    </row>
    <row r="351" spans="1:10">
      <c r="A351" s="1179"/>
      <c r="B351" s="1126"/>
      <c r="C351" s="1126"/>
      <c r="D351" s="1126"/>
      <c r="E351" s="1127"/>
      <c r="F351" s="577"/>
      <c r="G351" s="578"/>
      <c r="H351" s="578"/>
      <c r="I351" s="578"/>
      <c r="J351" s="578"/>
    </row>
    <row r="352" spans="1:10">
      <c r="A352" s="1179"/>
      <c r="B352" s="1126"/>
      <c r="C352" s="1126"/>
      <c r="D352" s="1126"/>
      <c r="E352" s="1127"/>
      <c r="F352" s="577"/>
      <c r="G352" s="578"/>
      <c r="H352" s="578"/>
      <c r="I352" s="578"/>
      <c r="J352" s="578"/>
    </row>
    <row r="353" spans="1:10" ht="15.75">
      <c r="A353" s="1193" t="s">
        <v>1319</v>
      </c>
      <c r="B353" s="1193"/>
      <c r="C353" s="1193"/>
      <c r="D353" s="1193"/>
      <c r="E353" s="1193"/>
      <c r="F353" s="1193"/>
      <c r="G353" s="1193"/>
      <c r="H353" s="1193"/>
      <c r="I353" s="1193"/>
      <c r="J353" s="1193"/>
    </row>
    <row r="354" spans="1:10">
      <c r="A354" s="1194" t="s">
        <v>25</v>
      </c>
      <c r="B354" s="1195"/>
      <c r="C354" s="1195"/>
      <c r="D354" s="1195"/>
      <c r="E354" s="1195"/>
      <c r="F354" s="1195"/>
      <c r="G354" s="1195"/>
      <c r="H354" s="1195"/>
      <c r="I354" s="1195"/>
      <c r="J354" s="1196"/>
    </row>
    <row r="355" spans="1:10">
      <c r="A355" s="1181" t="s">
        <v>1759</v>
      </c>
      <c r="B355" s="1182"/>
      <c r="C355" s="1182"/>
      <c r="D355" s="1182"/>
      <c r="E355" s="1182"/>
      <c r="F355" s="1182"/>
      <c r="G355" s="1183"/>
      <c r="H355" s="1184"/>
      <c r="I355" s="1185"/>
      <c r="J355" s="1186"/>
    </row>
    <row r="356" spans="1:10">
      <c r="A356" s="1181" t="s">
        <v>30</v>
      </c>
      <c r="B356" s="1182"/>
      <c r="C356" s="1182"/>
      <c r="D356" s="1182"/>
      <c r="E356" s="1182"/>
      <c r="F356" s="1182"/>
      <c r="G356" s="1183"/>
      <c r="H356" s="1204"/>
      <c r="I356" s="1185"/>
      <c r="J356" s="1186"/>
    </row>
    <row r="357" spans="1:10">
      <c r="A357" s="1181" t="s">
        <v>1373</v>
      </c>
      <c r="B357" s="1182"/>
      <c r="C357" s="1182"/>
      <c r="D357" s="1182"/>
      <c r="E357" s="1182"/>
      <c r="F357" s="1182"/>
      <c r="G357" s="1183"/>
      <c r="H357" s="1187"/>
      <c r="I357" s="1188"/>
      <c r="J357" s="1189"/>
    </row>
    <row r="358" spans="1:10">
      <c r="A358" s="1181" t="s">
        <v>1374</v>
      </c>
      <c r="B358" s="1182"/>
      <c r="C358" s="1182"/>
      <c r="D358" s="1182"/>
      <c r="E358" s="1182"/>
      <c r="F358" s="1182"/>
      <c r="G358" s="1183"/>
      <c r="H358" s="1190"/>
      <c r="I358" s="1191"/>
      <c r="J358" s="1192"/>
    </row>
    <row r="359" spans="1:10">
      <c r="A359" s="1197"/>
      <c r="B359" s="1136"/>
      <c r="C359" s="1136"/>
      <c r="D359" s="1136"/>
      <c r="E359" s="1136"/>
      <c r="F359" s="1136"/>
      <c r="G359" s="1136"/>
      <c r="H359" s="1136"/>
      <c r="I359" s="1136"/>
      <c r="J359" s="1137"/>
    </row>
    <row r="360" spans="1:10">
      <c r="A360" s="1198"/>
      <c r="B360" s="1138"/>
      <c r="C360" s="1138"/>
      <c r="D360" s="1138"/>
      <c r="E360" s="1138"/>
      <c r="F360" s="1138"/>
      <c r="G360" s="1138"/>
      <c r="H360" s="1138"/>
      <c r="I360" s="1138"/>
      <c r="J360" s="1139"/>
    </row>
    <row r="361" spans="1:10">
      <c r="A361" s="1198"/>
      <c r="B361" s="1138"/>
      <c r="C361" s="1138"/>
      <c r="D361" s="1138"/>
      <c r="E361" s="1138"/>
      <c r="F361" s="1138"/>
      <c r="G361" s="1138"/>
      <c r="H361" s="1138"/>
      <c r="I361" s="1138"/>
      <c r="J361" s="1139"/>
    </row>
    <row r="362" spans="1:10">
      <c r="A362" s="1199"/>
      <c r="B362" s="1200"/>
      <c r="C362" s="1200"/>
      <c r="D362" s="1200"/>
      <c r="E362" s="1200"/>
      <c r="F362" s="1200"/>
      <c r="G362" s="1200"/>
      <c r="H362" s="1200"/>
      <c r="I362" s="1200"/>
      <c r="J362" s="1201"/>
    </row>
    <row r="363" spans="1:10">
      <c r="A363" s="1181" t="s">
        <v>65</v>
      </c>
      <c r="B363" s="1182"/>
      <c r="C363" s="1182"/>
      <c r="D363" s="1182"/>
      <c r="E363" s="1182"/>
      <c r="F363" s="1182"/>
      <c r="G363" s="1183"/>
      <c r="H363" s="1184"/>
      <c r="I363" s="1185"/>
      <c r="J363" s="1186"/>
    </row>
    <row r="364" spans="1:10" ht="27.75" customHeight="1">
      <c r="A364" s="1202" t="s">
        <v>1951</v>
      </c>
      <c r="B364" s="1202"/>
      <c r="C364" s="1202"/>
      <c r="D364" s="1202"/>
      <c r="E364" s="1202"/>
      <c r="F364" s="1202"/>
      <c r="G364" s="1202"/>
      <c r="H364" s="1202"/>
      <c r="I364" s="1202"/>
      <c r="J364" s="1202"/>
    </row>
    <row r="365" spans="1:10">
      <c r="A365" s="1194" t="s">
        <v>1321</v>
      </c>
      <c r="B365" s="1195"/>
      <c r="C365" s="1195"/>
      <c r="D365" s="1195"/>
      <c r="E365" s="1195"/>
      <c r="F365" s="1195"/>
      <c r="G365" s="1195"/>
      <c r="H365" s="1195"/>
      <c r="I365" s="1195"/>
      <c r="J365" s="1196"/>
    </row>
    <row r="366" spans="1:10">
      <c r="A366" s="1181" t="s">
        <v>902</v>
      </c>
      <c r="B366" s="1182"/>
      <c r="C366" s="1203"/>
      <c r="D366" s="1182"/>
      <c r="E366" s="1182"/>
      <c r="F366" s="1182"/>
      <c r="G366" s="1183"/>
      <c r="H366" s="1184"/>
      <c r="I366" s="1185"/>
      <c r="J366" s="1186"/>
    </row>
    <row r="367" spans="1:10">
      <c r="A367" s="1181" t="s">
        <v>62</v>
      </c>
      <c r="B367" s="1182"/>
      <c r="C367" s="1182"/>
      <c r="D367" s="1182"/>
      <c r="E367" s="1182"/>
      <c r="F367" s="1182"/>
      <c r="G367" s="1183"/>
      <c r="H367" s="1184"/>
      <c r="I367" s="1185"/>
      <c r="J367" s="1186"/>
    </row>
    <row r="368" spans="1:10">
      <c r="A368" s="1181" t="s">
        <v>95</v>
      </c>
      <c r="B368" s="1182"/>
      <c r="C368" s="1182"/>
      <c r="D368" s="1182"/>
      <c r="E368" s="1182"/>
      <c r="F368" s="1182"/>
      <c r="G368" s="1183"/>
      <c r="H368" s="1184"/>
      <c r="I368" s="1185"/>
      <c r="J368" s="1186"/>
    </row>
    <row r="369" spans="1:10">
      <c r="A369" s="1181" t="s">
        <v>64</v>
      </c>
      <c r="B369" s="1182"/>
      <c r="C369" s="1182"/>
      <c r="D369" s="1182"/>
      <c r="E369" s="1182"/>
      <c r="F369" s="1182"/>
      <c r="G369" s="1183"/>
      <c r="H369" s="1184"/>
      <c r="I369" s="1185"/>
      <c r="J369" s="1186"/>
    </row>
    <row r="370" spans="1:10" ht="15.75">
      <c r="A370" s="1160" t="s">
        <v>1060</v>
      </c>
      <c r="B370" s="1161"/>
      <c r="C370" s="1161"/>
      <c r="D370" s="1161"/>
      <c r="E370" s="1161"/>
      <c r="F370" s="1161"/>
      <c r="G370" s="1161"/>
      <c r="H370" s="1161"/>
      <c r="I370" s="1161"/>
      <c r="J370" s="1162"/>
    </row>
    <row r="371" spans="1:10" ht="15.75">
      <c r="A371" s="1081" t="s">
        <v>1311</v>
      </c>
      <c r="B371" s="1082"/>
      <c r="C371" s="1082"/>
      <c r="D371" s="1082"/>
      <c r="E371" s="1082"/>
      <c r="F371" s="1082"/>
      <c r="G371" s="1082"/>
      <c r="H371" s="1082"/>
      <c r="I371" s="1082"/>
      <c r="J371" s="1083"/>
    </row>
    <row r="372" spans="1:10">
      <c r="A372" s="1084" t="s">
        <v>683</v>
      </c>
      <c r="B372" s="1085"/>
      <c r="C372" s="1088"/>
      <c r="D372" s="1088"/>
      <c r="E372" s="1088"/>
      <c r="F372" s="1085" t="s">
        <v>91</v>
      </c>
      <c r="G372" s="1085"/>
      <c r="H372" s="1086"/>
      <c r="I372" s="1086"/>
      <c r="J372" s="1163"/>
    </row>
    <row r="373" spans="1:10">
      <c r="A373" s="1084" t="s">
        <v>89</v>
      </c>
      <c r="B373" s="1085"/>
      <c r="C373" s="1088"/>
      <c r="D373" s="1088"/>
      <c r="E373" s="1088"/>
      <c r="F373" s="1085" t="s">
        <v>92</v>
      </c>
      <c r="G373" s="1085"/>
      <c r="H373" s="1086"/>
      <c r="I373" s="1086"/>
      <c r="J373" s="1163"/>
    </row>
    <row r="374" spans="1:10">
      <c r="A374" s="1084" t="s">
        <v>90</v>
      </c>
      <c r="B374" s="1085"/>
      <c r="C374" s="1090"/>
      <c r="D374" s="1090"/>
      <c r="E374" s="1090"/>
      <c r="F374" s="1085" t="s">
        <v>93</v>
      </c>
      <c r="G374" s="1085"/>
      <c r="H374" s="1086"/>
      <c r="I374" s="1086"/>
      <c r="J374" s="1163"/>
    </row>
    <row r="375" spans="1:10">
      <c r="A375" s="1084" t="s">
        <v>1302</v>
      </c>
      <c r="B375" s="1085"/>
      <c r="C375" s="1090"/>
      <c r="D375" s="1090"/>
      <c r="E375" s="1090"/>
      <c r="F375" s="1085" t="s">
        <v>15</v>
      </c>
      <c r="G375" s="1085"/>
      <c r="H375" s="1087"/>
      <c r="I375" s="1088"/>
      <c r="J375" s="1089"/>
    </row>
    <row r="376" spans="1:10">
      <c r="A376" s="1084" t="s">
        <v>1303</v>
      </c>
      <c r="B376" s="1085"/>
      <c r="C376" s="1090"/>
      <c r="D376" s="1090"/>
      <c r="E376" s="1090"/>
      <c r="F376" s="1085" t="s">
        <v>715</v>
      </c>
      <c r="G376" s="1085"/>
      <c r="H376" s="1090"/>
      <c r="I376" s="1090"/>
      <c r="J376" s="1091"/>
    </row>
    <row r="377" spans="1:10">
      <c r="A377" s="1084" t="s">
        <v>11</v>
      </c>
      <c r="B377" s="1085"/>
      <c r="C377" s="1090"/>
      <c r="D377" s="1090"/>
      <c r="E377" s="1090"/>
      <c r="F377" s="1171" t="s">
        <v>1324</v>
      </c>
      <c r="G377" s="1171"/>
      <c r="H377" s="1172"/>
      <c r="I377" s="1173"/>
      <c r="J377" s="1174"/>
    </row>
    <row r="378" spans="1:10">
      <c r="A378" s="1084" t="s">
        <v>13</v>
      </c>
      <c r="B378" s="1085"/>
      <c r="C378" s="1090"/>
      <c r="D378" s="1090"/>
      <c r="E378" s="1090"/>
      <c r="F378" s="1171"/>
      <c r="G378" s="1171"/>
      <c r="H378" s="1175"/>
      <c r="I378" s="1164"/>
      <c r="J378" s="1165"/>
    </row>
    <row r="379" spans="1:10">
      <c r="A379" s="1084" t="s">
        <v>14</v>
      </c>
      <c r="B379" s="1085"/>
      <c r="C379" s="1097"/>
      <c r="D379" s="1097"/>
      <c r="E379" s="1097"/>
      <c r="F379" s="1168"/>
      <c r="G379" s="1168"/>
      <c r="H379" s="1169"/>
      <c r="I379" s="1088"/>
      <c r="J379" s="1089"/>
    </row>
    <row r="380" spans="1:10">
      <c r="A380" s="568"/>
      <c r="B380" s="569"/>
      <c r="C380" s="569"/>
      <c r="D380" s="569"/>
      <c r="E380" s="569"/>
      <c r="F380" s="569"/>
      <c r="G380" s="569"/>
      <c r="H380" s="569"/>
      <c r="I380" s="569"/>
      <c r="J380" s="570"/>
    </row>
    <row r="381" spans="1:10" ht="15.75">
      <c r="A381" s="1081" t="s">
        <v>1312</v>
      </c>
      <c r="B381" s="1082"/>
      <c r="C381" s="1082"/>
      <c r="D381" s="1082"/>
      <c r="E381" s="1082"/>
      <c r="F381" s="1082"/>
      <c r="G381" s="1082"/>
      <c r="H381" s="1082"/>
      <c r="I381" s="1082"/>
      <c r="J381" s="1083"/>
    </row>
    <row r="382" spans="1:10">
      <c r="A382" s="1084" t="s">
        <v>1313</v>
      </c>
      <c r="B382" s="1085"/>
      <c r="C382" s="1170"/>
      <c r="D382" s="1088"/>
      <c r="E382" s="1088"/>
      <c r="F382" s="1085" t="s">
        <v>1314</v>
      </c>
      <c r="G382" s="1085"/>
      <c r="H382" s="1088"/>
      <c r="I382" s="1088"/>
      <c r="J382" s="1089"/>
    </row>
    <row r="383" spans="1:10">
      <c r="A383" s="1084"/>
      <c r="B383" s="1085"/>
      <c r="C383" s="1164" t="s">
        <v>108</v>
      </c>
      <c r="D383" s="1164"/>
      <c r="E383" s="1164"/>
      <c r="F383" s="1164"/>
      <c r="G383" s="1164"/>
      <c r="H383" s="1164"/>
      <c r="I383" s="1164"/>
      <c r="J383" s="1165"/>
    </row>
    <row r="384" spans="1:10">
      <c r="A384" s="1084" t="s">
        <v>1315</v>
      </c>
      <c r="B384" s="1085"/>
      <c r="C384" s="1088"/>
      <c r="D384" s="1088"/>
      <c r="E384" s="1088"/>
      <c r="F384" s="1085" t="s">
        <v>14</v>
      </c>
      <c r="G384" s="1085"/>
      <c r="H384" s="1166"/>
      <c r="I384" s="1166"/>
      <c r="J384" s="1167"/>
    </row>
    <row r="385" spans="1:10">
      <c r="A385" s="1084" t="s">
        <v>1302</v>
      </c>
      <c r="B385" s="1085"/>
      <c r="C385" s="1088"/>
      <c r="D385" s="1088"/>
      <c r="E385" s="1088"/>
      <c r="F385" s="1085" t="s">
        <v>12</v>
      </c>
      <c r="G385" s="1085"/>
      <c r="H385" s="1086"/>
      <c r="I385" s="1086"/>
      <c r="J385" s="1163"/>
    </row>
    <row r="386" spans="1:10">
      <c r="A386" s="1084" t="s">
        <v>1303</v>
      </c>
      <c r="B386" s="1085"/>
      <c r="C386" s="1088"/>
      <c r="D386" s="1088"/>
      <c r="E386" s="1088"/>
      <c r="F386" s="1085" t="s">
        <v>1019</v>
      </c>
      <c r="G386" s="1085"/>
      <c r="H386" s="1086"/>
      <c r="I386" s="1086"/>
      <c r="J386" s="1163"/>
    </row>
    <row r="387" spans="1:10">
      <c r="A387" s="1084" t="s">
        <v>11</v>
      </c>
      <c r="B387" s="1085"/>
      <c r="C387" s="1088"/>
      <c r="D387" s="1088"/>
      <c r="E387" s="1088"/>
      <c r="F387" s="1085" t="s">
        <v>15</v>
      </c>
      <c r="G387" s="1085"/>
      <c r="H387" s="1087"/>
      <c r="I387" s="1088"/>
      <c r="J387" s="1089"/>
    </row>
    <row r="388" spans="1:10">
      <c r="A388" s="1084" t="s">
        <v>13</v>
      </c>
      <c r="B388" s="1085"/>
      <c r="C388" s="1088"/>
      <c r="D388" s="1088"/>
      <c r="E388" s="1088"/>
      <c r="F388" s="569"/>
      <c r="G388" s="569"/>
      <c r="H388" s="569"/>
      <c r="I388" s="569"/>
      <c r="J388" s="570"/>
    </row>
    <row r="389" spans="1:10">
      <c r="A389" s="568"/>
      <c r="B389" s="569"/>
      <c r="C389" s="569"/>
      <c r="D389" s="569"/>
      <c r="E389" s="569"/>
      <c r="F389" s="569"/>
      <c r="G389" s="569"/>
      <c r="H389" s="569"/>
      <c r="I389" s="569"/>
      <c r="J389" s="570"/>
    </row>
    <row r="390" spans="1:10" ht="15.75">
      <c r="A390" s="1081" t="s">
        <v>1330</v>
      </c>
      <c r="B390" s="1082"/>
      <c r="C390" s="1082"/>
      <c r="D390" s="1082"/>
      <c r="E390" s="1082"/>
      <c r="F390" s="1082"/>
      <c r="G390" s="1082"/>
      <c r="H390" s="1082"/>
      <c r="I390" s="1082"/>
      <c r="J390" s="1083"/>
    </row>
    <row r="391" spans="1:10" ht="27.75" customHeight="1">
      <c r="A391" s="1176" t="s">
        <v>34</v>
      </c>
      <c r="B391" s="1177"/>
      <c r="C391" s="1177"/>
      <c r="D391" s="1177"/>
      <c r="E391" s="1178"/>
      <c r="F391" s="574" t="s">
        <v>35</v>
      </c>
      <c r="G391" s="575" t="s">
        <v>1316</v>
      </c>
      <c r="H391" s="575" t="s">
        <v>1317</v>
      </c>
      <c r="I391" s="576" t="s">
        <v>1318</v>
      </c>
      <c r="J391" s="576" t="s">
        <v>904</v>
      </c>
    </row>
    <row r="392" spans="1:10">
      <c r="A392" s="1179"/>
      <c r="B392" s="1126"/>
      <c r="C392" s="1126"/>
      <c r="D392" s="1126"/>
      <c r="E392" s="1127"/>
      <c r="F392" s="577"/>
      <c r="G392" s="578"/>
      <c r="H392" s="578"/>
      <c r="I392" s="578"/>
      <c r="J392" s="578"/>
    </row>
    <row r="393" spans="1:10">
      <c r="A393" s="1179"/>
      <c r="B393" s="1126"/>
      <c r="C393" s="1126"/>
      <c r="D393" s="1126"/>
      <c r="E393" s="1127"/>
      <c r="F393" s="577"/>
      <c r="G393" s="578"/>
      <c r="H393" s="578"/>
      <c r="I393" s="578"/>
      <c r="J393" s="578"/>
    </row>
    <row r="394" spans="1:10">
      <c r="A394" s="1179"/>
      <c r="B394" s="1126"/>
      <c r="C394" s="1126"/>
      <c r="D394" s="1126"/>
      <c r="E394" s="1127"/>
      <c r="F394" s="577"/>
      <c r="G394" s="578"/>
      <c r="H394" s="578"/>
      <c r="I394" s="578"/>
      <c r="J394" s="578"/>
    </row>
    <row r="395" spans="1:10">
      <c r="A395" s="1179"/>
      <c r="B395" s="1126"/>
      <c r="C395" s="1126"/>
      <c r="D395" s="1126"/>
      <c r="E395" s="1127"/>
      <c r="F395" s="577"/>
      <c r="G395" s="578"/>
      <c r="H395" s="578"/>
      <c r="I395" s="578"/>
      <c r="J395" s="578"/>
    </row>
    <row r="396" spans="1:10">
      <c r="A396" s="1179"/>
      <c r="B396" s="1126"/>
      <c r="C396" s="1126"/>
      <c r="D396" s="1126"/>
      <c r="E396" s="1127"/>
      <c r="F396" s="577"/>
      <c r="G396" s="578"/>
      <c r="H396" s="578"/>
      <c r="I396" s="578"/>
      <c r="J396" s="578"/>
    </row>
    <row r="397" spans="1:10">
      <c r="A397" s="1179"/>
      <c r="B397" s="1126"/>
      <c r="C397" s="1126"/>
      <c r="D397" s="1126"/>
      <c r="E397" s="1127"/>
      <c r="F397" s="577"/>
      <c r="G397" s="578"/>
      <c r="H397" s="578"/>
      <c r="I397" s="578"/>
      <c r="J397" s="578"/>
    </row>
    <row r="398" spans="1:10">
      <c r="A398" s="1179"/>
      <c r="B398" s="1126"/>
      <c r="C398" s="1126"/>
      <c r="D398" s="1126"/>
      <c r="E398" s="1127"/>
      <c r="F398" s="577"/>
      <c r="G398" s="578"/>
      <c r="H398" s="578"/>
      <c r="I398" s="578"/>
      <c r="J398" s="578"/>
    </row>
    <row r="399" spans="1:10">
      <c r="A399" s="1179"/>
      <c r="B399" s="1126"/>
      <c r="C399" s="1126"/>
      <c r="D399" s="1126"/>
      <c r="E399" s="1127"/>
      <c r="F399" s="577"/>
      <c r="G399" s="578"/>
      <c r="H399" s="578"/>
      <c r="I399" s="578"/>
      <c r="J399" s="578"/>
    </row>
    <row r="400" spans="1:10">
      <c r="A400" s="1179"/>
      <c r="B400" s="1126"/>
      <c r="C400" s="1126"/>
      <c r="D400" s="1126"/>
      <c r="E400" s="1127"/>
      <c r="F400" s="577"/>
      <c r="G400" s="578"/>
      <c r="H400" s="578"/>
      <c r="I400" s="578"/>
      <c r="J400" s="578"/>
    </row>
    <row r="401" spans="1:10">
      <c r="A401" s="1179"/>
      <c r="B401" s="1126"/>
      <c r="C401" s="1126"/>
      <c r="D401" s="1126"/>
      <c r="E401" s="1127"/>
      <c r="F401" s="577"/>
      <c r="G401" s="578"/>
      <c r="H401" s="578"/>
      <c r="I401" s="578"/>
      <c r="J401" s="578"/>
    </row>
    <row r="402" spans="1:10">
      <c r="A402" s="1179"/>
      <c r="B402" s="1126"/>
      <c r="C402" s="1126"/>
      <c r="D402" s="1126"/>
      <c r="E402" s="1127"/>
      <c r="F402" s="577"/>
      <c r="G402" s="578"/>
      <c r="H402" s="578"/>
      <c r="I402" s="578"/>
      <c r="J402" s="578"/>
    </row>
    <row r="403" spans="1:10">
      <c r="A403" s="1179"/>
      <c r="B403" s="1126"/>
      <c r="C403" s="1126"/>
      <c r="D403" s="1126"/>
      <c r="E403" s="1127"/>
      <c r="F403" s="577"/>
      <c r="G403" s="578"/>
      <c r="H403" s="578"/>
      <c r="I403" s="578"/>
      <c r="J403" s="578"/>
    </row>
    <row r="404" spans="1:10">
      <c r="A404" s="1179"/>
      <c r="B404" s="1126"/>
      <c r="C404" s="1126"/>
      <c r="D404" s="1126"/>
      <c r="E404" s="1127"/>
      <c r="F404" s="577"/>
      <c r="G404" s="578"/>
      <c r="H404" s="578"/>
      <c r="I404" s="578"/>
      <c r="J404" s="578"/>
    </row>
    <row r="405" spans="1:10">
      <c r="A405" s="1179"/>
      <c r="B405" s="1126"/>
      <c r="C405" s="1126"/>
      <c r="D405" s="1126"/>
      <c r="E405" s="1127"/>
      <c r="F405" s="577"/>
      <c r="G405" s="578"/>
      <c r="H405" s="578"/>
      <c r="I405" s="578"/>
      <c r="J405" s="578"/>
    </row>
    <row r="406" spans="1:10">
      <c r="A406" s="1179"/>
      <c r="B406" s="1126"/>
      <c r="C406" s="1126"/>
      <c r="D406" s="1126"/>
      <c r="E406" s="1127"/>
      <c r="F406" s="577"/>
      <c r="G406" s="578"/>
      <c r="H406" s="578"/>
      <c r="I406" s="578"/>
      <c r="J406" s="578"/>
    </row>
    <row r="407" spans="1:10">
      <c r="A407" s="1179"/>
      <c r="B407" s="1126"/>
      <c r="C407" s="1126"/>
      <c r="D407" s="1126"/>
      <c r="E407" s="1127"/>
      <c r="F407" s="577"/>
      <c r="G407" s="578"/>
      <c r="H407" s="578"/>
      <c r="I407" s="578"/>
      <c r="J407" s="578"/>
    </row>
    <row r="408" spans="1:10">
      <c r="A408" s="1179"/>
      <c r="B408" s="1126"/>
      <c r="C408" s="1126"/>
      <c r="D408" s="1126"/>
      <c r="E408" s="1127"/>
      <c r="F408" s="577"/>
      <c r="G408" s="578"/>
      <c r="H408" s="578"/>
      <c r="I408" s="578"/>
      <c r="J408" s="578"/>
    </row>
    <row r="409" spans="1:10">
      <c r="A409" s="1179"/>
      <c r="B409" s="1126"/>
      <c r="C409" s="1126"/>
      <c r="D409" s="1126"/>
      <c r="E409" s="1127"/>
      <c r="F409" s="577"/>
      <c r="G409" s="578"/>
      <c r="H409" s="578"/>
      <c r="I409" s="578"/>
      <c r="J409" s="578"/>
    </row>
    <row r="410" spans="1:10">
      <c r="A410" s="1179"/>
      <c r="B410" s="1126"/>
      <c r="C410" s="1126"/>
      <c r="D410" s="1126"/>
      <c r="E410" s="1127"/>
      <c r="F410" s="577"/>
      <c r="G410" s="578"/>
      <c r="H410" s="578"/>
      <c r="I410" s="578"/>
      <c r="J410" s="578"/>
    </row>
    <row r="411" spans="1:10">
      <c r="A411" s="1179"/>
      <c r="B411" s="1126"/>
      <c r="C411" s="1126"/>
      <c r="D411" s="1126"/>
      <c r="E411" s="1127"/>
      <c r="F411" s="577"/>
      <c r="G411" s="578"/>
      <c r="H411" s="578"/>
      <c r="I411" s="578"/>
      <c r="J411" s="578"/>
    </row>
    <row r="412" spans="1:10">
      <c r="A412" s="1179"/>
      <c r="B412" s="1126"/>
      <c r="C412" s="1126"/>
      <c r="D412" s="1126"/>
      <c r="E412" s="1127"/>
      <c r="F412" s="577"/>
      <c r="G412" s="578"/>
      <c r="H412" s="578"/>
      <c r="I412" s="578"/>
      <c r="J412" s="578"/>
    </row>
    <row r="413" spans="1:10">
      <c r="A413" s="1179"/>
      <c r="B413" s="1126"/>
      <c r="C413" s="1126"/>
      <c r="D413" s="1126"/>
      <c r="E413" s="1127"/>
      <c r="F413" s="577"/>
      <c r="G413" s="578"/>
      <c r="H413" s="578"/>
      <c r="I413" s="578"/>
      <c r="J413" s="578"/>
    </row>
    <row r="414" spans="1:10">
      <c r="A414" s="1179"/>
      <c r="B414" s="1126"/>
      <c r="C414" s="1126"/>
      <c r="D414" s="1126"/>
      <c r="E414" s="1127"/>
      <c r="F414" s="577"/>
      <c r="G414" s="578"/>
      <c r="H414" s="578"/>
      <c r="I414" s="578"/>
      <c r="J414" s="578"/>
    </row>
    <row r="415" spans="1:10">
      <c r="A415" s="1179"/>
      <c r="B415" s="1126"/>
      <c r="C415" s="1126"/>
      <c r="D415" s="1126"/>
      <c r="E415" s="1127"/>
      <c r="F415" s="577"/>
      <c r="G415" s="578"/>
      <c r="H415" s="578"/>
      <c r="I415" s="578"/>
      <c r="J415" s="578"/>
    </row>
    <row r="416" spans="1:10" ht="15.75">
      <c r="A416" s="1081" t="s">
        <v>1331</v>
      </c>
      <c r="B416" s="1082"/>
      <c r="C416" s="1082"/>
      <c r="D416" s="1082"/>
      <c r="E416" s="1082"/>
      <c r="F416" s="1082"/>
      <c r="G416" s="1082"/>
      <c r="H416" s="1082"/>
      <c r="I416" s="1082"/>
      <c r="J416" s="1083"/>
    </row>
    <row r="417" spans="1:10" ht="30.75" customHeight="1">
      <c r="A417" s="1176" t="s">
        <v>1332</v>
      </c>
      <c r="B417" s="1177"/>
      <c r="C417" s="1177"/>
      <c r="D417" s="1177"/>
      <c r="E417" s="1178"/>
      <c r="F417" s="574" t="s">
        <v>35</v>
      </c>
      <c r="G417" s="575" t="s">
        <v>1316</v>
      </c>
      <c r="H417" s="575" t="s">
        <v>1317</v>
      </c>
      <c r="I417" s="576" t="s">
        <v>1318</v>
      </c>
      <c r="J417" s="576" t="s">
        <v>904</v>
      </c>
    </row>
    <row r="418" spans="1:10">
      <c r="A418" s="1179"/>
      <c r="B418" s="1126"/>
      <c r="C418" s="1126"/>
      <c r="D418" s="1126"/>
      <c r="E418" s="1127"/>
      <c r="F418" s="577"/>
      <c r="G418" s="578"/>
      <c r="H418" s="578"/>
      <c r="I418" s="578"/>
      <c r="J418" s="578"/>
    </row>
    <row r="419" spans="1:10">
      <c r="A419" s="1179"/>
      <c r="B419" s="1126"/>
      <c r="C419" s="1126"/>
      <c r="D419" s="1126"/>
      <c r="E419" s="1127"/>
      <c r="F419" s="577"/>
      <c r="G419" s="578"/>
      <c r="H419" s="578"/>
      <c r="I419" s="578"/>
      <c r="J419" s="578"/>
    </row>
    <row r="420" spans="1:10">
      <c r="A420" s="1179"/>
      <c r="B420" s="1126"/>
      <c r="C420" s="1126"/>
      <c r="D420" s="1126"/>
      <c r="E420" s="1127"/>
      <c r="F420" s="577"/>
      <c r="G420" s="578"/>
      <c r="H420" s="578"/>
      <c r="I420" s="578"/>
      <c r="J420" s="578"/>
    </row>
    <row r="421" spans="1:10">
      <c r="A421" s="1179"/>
      <c r="B421" s="1126"/>
      <c r="C421" s="1126"/>
      <c r="D421" s="1126"/>
      <c r="E421" s="1127"/>
      <c r="F421" s="577"/>
      <c r="G421" s="578"/>
      <c r="H421" s="578"/>
      <c r="I421" s="578"/>
      <c r="J421" s="578"/>
    </row>
    <row r="422" spans="1:10">
      <c r="A422" s="1179"/>
      <c r="B422" s="1126"/>
      <c r="C422" s="1126"/>
      <c r="D422" s="1126"/>
      <c r="E422" s="1127"/>
      <c r="F422" s="577"/>
      <c r="G422" s="578"/>
      <c r="H422" s="578"/>
      <c r="I422" s="578"/>
      <c r="J422" s="578"/>
    </row>
    <row r="423" spans="1:10">
      <c r="A423" s="1179"/>
      <c r="B423" s="1126"/>
      <c r="C423" s="1126"/>
      <c r="D423" s="1126"/>
      <c r="E423" s="1127"/>
      <c r="F423" s="577"/>
      <c r="G423" s="578"/>
      <c r="H423" s="578"/>
      <c r="I423" s="578"/>
      <c r="J423" s="578"/>
    </row>
    <row r="424" spans="1:10">
      <c r="A424" s="1179"/>
      <c r="B424" s="1126"/>
      <c r="C424" s="1126"/>
      <c r="D424" s="1126"/>
      <c r="E424" s="1127"/>
      <c r="F424" s="577"/>
      <c r="G424" s="578"/>
      <c r="H424" s="578"/>
      <c r="I424" s="578"/>
      <c r="J424" s="578"/>
    </row>
    <row r="425" spans="1:10">
      <c r="A425" s="1179"/>
      <c r="B425" s="1126"/>
      <c r="C425" s="1126"/>
      <c r="D425" s="1126"/>
      <c r="E425" s="1127"/>
      <c r="F425" s="577"/>
      <c r="G425" s="578"/>
      <c r="H425" s="578"/>
      <c r="I425" s="578"/>
      <c r="J425" s="578"/>
    </row>
    <row r="426" spans="1:10">
      <c r="A426" s="1179"/>
      <c r="B426" s="1126"/>
      <c r="C426" s="1126"/>
      <c r="D426" s="1126"/>
      <c r="E426" s="1127"/>
      <c r="F426" s="577"/>
      <c r="G426" s="578"/>
      <c r="H426" s="578"/>
      <c r="I426" s="578"/>
      <c r="J426" s="578"/>
    </row>
    <row r="427" spans="1:10">
      <c r="A427" s="1179"/>
      <c r="B427" s="1126"/>
      <c r="C427" s="1126"/>
      <c r="D427" s="1126"/>
      <c r="E427" s="1127"/>
      <c r="F427" s="577"/>
      <c r="G427" s="578"/>
      <c r="H427" s="578"/>
      <c r="I427" s="578"/>
      <c r="J427" s="578"/>
    </row>
    <row r="428" spans="1:10">
      <c r="A428" s="1179"/>
      <c r="B428" s="1126"/>
      <c r="C428" s="1126"/>
      <c r="D428" s="1126"/>
      <c r="E428" s="1127"/>
      <c r="F428" s="577"/>
      <c r="G428" s="578"/>
      <c r="H428" s="578"/>
      <c r="I428" s="578"/>
      <c r="J428" s="578"/>
    </row>
    <row r="429" spans="1:10">
      <c r="A429" s="1179"/>
      <c r="B429" s="1126"/>
      <c r="C429" s="1126"/>
      <c r="D429" s="1126"/>
      <c r="E429" s="1127"/>
      <c r="F429" s="577"/>
      <c r="G429" s="578"/>
      <c r="H429" s="578"/>
      <c r="I429" s="578"/>
      <c r="J429" s="578"/>
    </row>
    <row r="430" spans="1:10">
      <c r="A430" s="1179"/>
      <c r="B430" s="1126"/>
      <c r="C430" s="1126"/>
      <c r="D430" s="1126"/>
      <c r="E430" s="1127"/>
      <c r="F430" s="577"/>
      <c r="G430" s="578"/>
      <c r="H430" s="578"/>
      <c r="I430" s="578"/>
      <c r="J430" s="578"/>
    </row>
    <row r="431" spans="1:10">
      <c r="A431" s="1179"/>
      <c r="B431" s="1126"/>
      <c r="C431" s="1126"/>
      <c r="D431" s="1126"/>
      <c r="E431" s="1127"/>
      <c r="F431" s="577"/>
      <c r="G431" s="578"/>
      <c r="H431" s="578"/>
      <c r="I431" s="578"/>
      <c r="J431" s="578"/>
    </row>
    <row r="432" spans="1:10">
      <c r="A432" s="1179"/>
      <c r="B432" s="1126"/>
      <c r="C432" s="1126"/>
      <c r="D432" s="1126"/>
      <c r="E432" s="1127"/>
      <c r="F432" s="577"/>
      <c r="G432" s="578"/>
      <c r="H432" s="578"/>
      <c r="I432" s="578"/>
      <c r="J432" s="578"/>
    </row>
    <row r="433" spans="1:10">
      <c r="A433" s="1179"/>
      <c r="B433" s="1126"/>
      <c r="C433" s="1126"/>
      <c r="D433" s="1126"/>
      <c r="E433" s="1127"/>
      <c r="F433" s="577"/>
      <c r="G433" s="578"/>
      <c r="H433" s="578"/>
      <c r="I433" s="578"/>
      <c r="J433" s="578"/>
    </row>
    <row r="434" spans="1:10">
      <c r="A434" s="1179"/>
      <c r="B434" s="1126"/>
      <c r="C434" s="1126"/>
      <c r="D434" s="1126"/>
      <c r="E434" s="1127"/>
      <c r="F434" s="577"/>
      <c r="G434" s="578"/>
      <c r="H434" s="578"/>
      <c r="I434" s="578"/>
      <c r="J434" s="578"/>
    </row>
    <row r="435" spans="1:10">
      <c r="A435" s="1179"/>
      <c r="B435" s="1126"/>
      <c r="C435" s="1126"/>
      <c r="D435" s="1126"/>
      <c r="E435" s="1127"/>
      <c r="F435" s="577"/>
      <c r="G435" s="578"/>
      <c r="H435" s="578"/>
      <c r="I435" s="578"/>
      <c r="J435" s="578"/>
    </row>
    <row r="436" spans="1:10">
      <c r="A436" s="1179"/>
      <c r="B436" s="1126"/>
      <c r="C436" s="1126"/>
      <c r="D436" s="1126"/>
      <c r="E436" s="1127"/>
      <c r="F436" s="577"/>
      <c r="G436" s="578"/>
      <c r="H436" s="578"/>
      <c r="I436" s="578"/>
      <c r="J436" s="578"/>
    </row>
    <row r="437" spans="1:10">
      <c r="A437" s="1179"/>
      <c r="B437" s="1126"/>
      <c r="C437" s="1126"/>
      <c r="D437" s="1126"/>
      <c r="E437" s="1127"/>
      <c r="F437" s="577"/>
      <c r="G437" s="578"/>
      <c r="H437" s="578"/>
      <c r="I437" s="578"/>
      <c r="J437" s="578"/>
    </row>
    <row r="438" spans="1:10">
      <c r="A438" s="1179"/>
      <c r="B438" s="1126"/>
      <c r="C438" s="1126"/>
      <c r="D438" s="1126"/>
      <c r="E438" s="1127"/>
      <c r="F438" s="577"/>
      <c r="G438" s="578"/>
      <c r="H438" s="578"/>
      <c r="I438" s="578"/>
      <c r="J438" s="578"/>
    </row>
    <row r="439" spans="1:10">
      <c r="A439" s="1179"/>
      <c r="B439" s="1126"/>
      <c r="C439" s="1126"/>
      <c r="D439" s="1126"/>
      <c r="E439" s="1127"/>
      <c r="F439" s="577"/>
      <c r="G439" s="578"/>
      <c r="H439" s="578"/>
      <c r="I439" s="578"/>
      <c r="J439" s="578"/>
    </row>
    <row r="440" spans="1:10">
      <c r="A440" s="1179"/>
      <c r="B440" s="1126"/>
      <c r="C440" s="1126"/>
      <c r="D440" s="1126"/>
      <c r="E440" s="1127"/>
      <c r="F440" s="577"/>
      <c r="G440" s="578"/>
      <c r="H440" s="578"/>
      <c r="I440" s="578"/>
      <c r="J440" s="578"/>
    </row>
    <row r="441" spans="1:10">
      <c r="A441" s="1179"/>
      <c r="B441" s="1126"/>
      <c r="C441" s="1126"/>
      <c r="D441" s="1126"/>
      <c r="E441" s="1127"/>
      <c r="F441" s="577"/>
      <c r="G441" s="578"/>
      <c r="H441" s="578"/>
      <c r="I441" s="578"/>
      <c r="J441" s="578"/>
    </row>
    <row r="442" spans="1:10" ht="15.75">
      <c r="A442" s="1193" t="s">
        <v>1319</v>
      </c>
      <c r="B442" s="1193"/>
      <c r="C442" s="1193"/>
      <c r="D442" s="1193"/>
      <c r="E442" s="1193"/>
      <c r="F442" s="1193"/>
      <c r="G442" s="1193"/>
      <c r="H442" s="1193"/>
      <c r="I442" s="1193"/>
      <c r="J442" s="1193"/>
    </row>
    <row r="443" spans="1:10">
      <c r="A443" s="1194" t="s">
        <v>25</v>
      </c>
      <c r="B443" s="1195"/>
      <c r="C443" s="1195"/>
      <c r="D443" s="1195"/>
      <c r="E443" s="1195"/>
      <c r="F443" s="1195"/>
      <c r="G443" s="1195"/>
      <c r="H443" s="1195"/>
      <c r="I443" s="1195"/>
      <c r="J443" s="1196"/>
    </row>
    <row r="444" spans="1:10">
      <c r="A444" s="1181" t="s">
        <v>1759</v>
      </c>
      <c r="B444" s="1182"/>
      <c r="C444" s="1182"/>
      <c r="D444" s="1182"/>
      <c r="E444" s="1182"/>
      <c r="F444" s="1182"/>
      <c r="G444" s="1183"/>
      <c r="H444" s="1184"/>
      <c r="I444" s="1185"/>
      <c r="J444" s="1186"/>
    </row>
    <row r="445" spans="1:10">
      <c r="A445" s="1181" t="s">
        <v>30</v>
      </c>
      <c r="B445" s="1182"/>
      <c r="C445" s="1182"/>
      <c r="D445" s="1182"/>
      <c r="E445" s="1182"/>
      <c r="F445" s="1182"/>
      <c r="G445" s="1183"/>
      <c r="H445" s="1204"/>
      <c r="I445" s="1185"/>
      <c r="J445" s="1186"/>
    </row>
    <row r="446" spans="1:10">
      <c r="A446" s="1181" t="s">
        <v>1373</v>
      </c>
      <c r="B446" s="1182"/>
      <c r="C446" s="1182"/>
      <c r="D446" s="1182"/>
      <c r="E446" s="1182"/>
      <c r="F446" s="1182"/>
      <c r="G446" s="1183"/>
      <c r="H446" s="1187"/>
      <c r="I446" s="1188"/>
      <c r="J446" s="1189"/>
    </row>
    <row r="447" spans="1:10">
      <c r="A447" s="1181" t="s">
        <v>1374</v>
      </c>
      <c r="B447" s="1182"/>
      <c r="C447" s="1182"/>
      <c r="D447" s="1182"/>
      <c r="E447" s="1182"/>
      <c r="F447" s="1182"/>
      <c r="G447" s="1183"/>
      <c r="H447" s="1190"/>
      <c r="I447" s="1191"/>
      <c r="J447" s="1192"/>
    </row>
    <row r="448" spans="1:10">
      <c r="A448" s="1197"/>
      <c r="B448" s="1136"/>
      <c r="C448" s="1136"/>
      <c r="D448" s="1136"/>
      <c r="E448" s="1136"/>
      <c r="F448" s="1136"/>
      <c r="G448" s="1136"/>
      <c r="H448" s="1136"/>
      <c r="I448" s="1136"/>
      <c r="J448" s="1137"/>
    </row>
    <row r="449" spans="1:10">
      <c r="A449" s="1198"/>
      <c r="B449" s="1138"/>
      <c r="C449" s="1138"/>
      <c r="D449" s="1138"/>
      <c r="E449" s="1138"/>
      <c r="F449" s="1138"/>
      <c r="G449" s="1138"/>
      <c r="H449" s="1138"/>
      <c r="I449" s="1138"/>
      <c r="J449" s="1139"/>
    </row>
    <row r="450" spans="1:10">
      <c r="A450" s="1198"/>
      <c r="B450" s="1138"/>
      <c r="C450" s="1138"/>
      <c r="D450" s="1138"/>
      <c r="E450" s="1138"/>
      <c r="F450" s="1138"/>
      <c r="G450" s="1138"/>
      <c r="H450" s="1138"/>
      <c r="I450" s="1138"/>
      <c r="J450" s="1139"/>
    </row>
    <row r="451" spans="1:10">
      <c r="A451" s="1199"/>
      <c r="B451" s="1200"/>
      <c r="C451" s="1200"/>
      <c r="D451" s="1200"/>
      <c r="E451" s="1200"/>
      <c r="F451" s="1200"/>
      <c r="G451" s="1200"/>
      <c r="H451" s="1200"/>
      <c r="I451" s="1200"/>
      <c r="J451" s="1201"/>
    </row>
    <row r="452" spans="1:10">
      <c r="A452" s="1181" t="s">
        <v>65</v>
      </c>
      <c r="B452" s="1182"/>
      <c r="C452" s="1182"/>
      <c r="D452" s="1182"/>
      <c r="E452" s="1182"/>
      <c r="F452" s="1182"/>
      <c r="G452" s="1183"/>
      <c r="H452" s="1184"/>
      <c r="I452" s="1185"/>
      <c r="J452" s="1186"/>
    </row>
    <row r="453" spans="1:10" ht="25.5" customHeight="1">
      <c r="A453" s="1202" t="s">
        <v>1951</v>
      </c>
      <c r="B453" s="1202"/>
      <c r="C453" s="1202"/>
      <c r="D453" s="1202"/>
      <c r="E453" s="1202"/>
      <c r="F453" s="1202"/>
      <c r="G453" s="1202"/>
      <c r="H453" s="1202"/>
      <c r="I453" s="1202"/>
      <c r="J453" s="1202"/>
    </row>
    <row r="454" spans="1:10">
      <c r="A454" s="1194" t="s">
        <v>1321</v>
      </c>
      <c r="B454" s="1195"/>
      <c r="C454" s="1195"/>
      <c r="D454" s="1195"/>
      <c r="E454" s="1195"/>
      <c r="F454" s="1195"/>
      <c r="G454" s="1195"/>
      <c r="H454" s="1195"/>
      <c r="I454" s="1195"/>
      <c r="J454" s="1196"/>
    </row>
    <row r="455" spans="1:10">
      <c r="A455" s="1181" t="s">
        <v>902</v>
      </c>
      <c r="B455" s="1182"/>
      <c r="C455" s="1203"/>
      <c r="D455" s="1182"/>
      <c r="E455" s="1182"/>
      <c r="F455" s="1182"/>
      <c r="G455" s="1183"/>
      <c r="H455" s="1184"/>
      <c r="I455" s="1185"/>
      <c r="J455" s="1186"/>
    </row>
    <row r="456" spans="1:10">
      <c r="A456" s="1181" t="s">
        <v>62</v>
      </c>
      <c r="B456" s="1182"/>
      <c r="C456" s="1182"/>
      <c r="D456" s="1182"/>
      <c r="E456" s="1182"/>
      <c r="F456" s="1182"/>
      <c r="G456" s="1183"/>
      <c r="H456" s="1184"/>
      <c r="I456" s="1185"/>
      <c r="J456" s="1186"/>
    </row>
    <row r="457" spans="1:10">
      <c r="A457" s="1181" t="s">
        <v>95</v>
      </c>
      <c r="B457" s="1182"/>
      <c r="C457" s="1182"/>
      <c r="D457" s="1182"/>
      <c r="E457" s="1182"/>
      <c r="F457" s="1182"/>
      <c r="G457" s="1183"/>
      <c r="H457" s="1184"/>
      <c r="I457" s="1185"/>
      <c r="J457" s="1186"/>
    </row>
    <row r="458" spans="1:10">
      <c r="A458" s="1181" t="s">
        <v>64</v>
      </c>
      <c r="B458" s="1182"/>
      <c r="C458" s="1182"/>
      <c r="D458" s="1182"/>
      <c r="E458" s="1182"/>
      <c r="F458" s="1182"/>
      <c r="G458" s="1183"/>
      <c r="H458" s="1184"/>
      <c r="I458" s="1185"/>
      <c r="J458" s="1186"/>
    </row>
    <row r="459" spans="1:10" ht="15.75">
      <c r="A459" s="1160" t="s">
        <v>1060</v>
      </c>
      <c r="B459" s="1161"/>
      <c r="C459" s="1161"/>
      <c r="D459" s="1161"/>
      <c r="E459" s="1161"/>
      <c r="F459" s="1161"/>
      <c r="G459" s="1161"/>
      <c r="H459" s="1161"/>
      <c r="I459" s="1161"/>
      <c r="J459" s="1162"/>
    </row>
    <row r="460" spans="1:10" ht="15.75">
      <c r="A460" s="1081" t="s">
        <v>1311</v>
      </c>
      <c r="B460" s="1082"/>
      <c r="C460" s="1082"/>
      <c r="D460" s="1082"/>
      <c r="E460" s="1082"/>
      <c r="F460" s="1082"/>
      <c r="G460" s="1082"/>
      <c r="H460" s="1082"/>
      <c r="I460" s="1082"/>
      <c r="J460" s="1083"/>
    </row>
    <row r="461" spans="1:10">
      <c r="A461" s="1084" t="s">
        <v>683</v>
      </c>
      <c r="B461" s="1085"/>
      <c r="C461" s="1088"/>
      <c r="D461" s="1088"/>
      <c r="E461" s="1088"/>
      <c r="F461" s="1085" t="s">
        <v>91</v>
      </c>
      <c r="G461" s="1085"/>
      <c r="H461" s="1086"/>
      <c r="I461" s="1086"/>
      <c r="J461" s="1163"/>
    </row>
    <row r="462" spans="1:10">
      <c r="A462" s="1084" t="s">
        <v>89</v>
      </c>
      <c r="B462" s="1085"/>
      <c r="C462" s="1088"/>
      <c r="D462" s="1088"/>
      <c r="E462" s="1088"/>
      <c r="F462" s="1085" t="s">
        <v>92</v>
      </c>
      <c r="G462" s="1085"/>
      <c r="H462" s="1086"/>
      <c r="I462" s="1086"/>
      <c r="J462" s="1163"/>
    </row>
    <row r="463" spans="1:10">
      <c r="A463" s="1084" t="s">
        <v>90</v>
      </c>
      <c r="B463" s="1085"/>
      <c r="C463" s="1090"/>
      <c r="D463" s="1090"/>
      <c r="E463" s="1090"/>
      <c r="F463" s="1085" t="s">
        <v>93</v>
      </c>
      <c r="G463" s="1085"/>
      <c r="H463" s="1086"/>
      <c r="I463" s="1086"/>
      <c r="J463" s="1163"/>
    </row>
    <row r="464" spans="1:10">
      <c r="A464" s="1084" t="s">
        <v>1302</v>
      </c>
      <c r="B464" s="1085"/>
      <c r="C464" s="1090"/>
      <c r="D464" s="1090"/>
      <c r="E464" s="1090"/>
      <c r="F464" s="1085" t="s">
        <v>15</v>
      </c>
      <c r="G464" s="1085"/>
      <c r="H464" s="1087"/>
      <c r="I464" s="1088"/>
      <c r="J464" s="1089"/>
    </row>
    <row r="465" spans="1:10">
      <c r="A465" s="1084" t="s">
        <v>1303</v>
      </c>
      <c r="B465" s="1085"/>
      <c r="C465" s="1090"/>
      <c r="D465" s="1090"/>
      <c r="E465" s="1090"/>
      <c r="F465" s="1085" t="s">
        <v>715</v>
      </c>
      <c r="G465" s="1085"/>
      <c r="H465" s="1090"/>
      <c r="I465" s="1090"/>
      <c r="J465" s="1091"/>
    </row>
    <row r="466" spans="1:10">
      <c r="A466" s="1084" t="s">
        <v>11</v>
      </c>
      <c r="B466" s="1085"/>
      <c r="C466" s="1090"/>
      <c r="D466" s="1090"/>
      <c r="E466" s="1090"/>
      <c r="F466" s="1171" t="s">
        <v>1324</v>
      </c>
      <c r="G466" s="1171"/>
      <c r="H466" s="1172"/>
      <c r="I466" s="1173"/>
      <c r="J466" s="1174"/>
    </row>
    <row r="467" spans="1:10">
      <c r="A467" s="1084" t="s">
        <v>13</v>
      </c>
      <c r="B467" s="1085"/>
      <c r="C467" s="1090"/>
      <c r="D467" s="1090"/>
      <c r="E467" s="1090"/>
      <c r="F467" s="1171"/>
      <c r="G467" s="1171"/>
      <c r="H467" s="1175"/>
      <c r="I467" s="1164"/>
      <c r="J467" s="1165"/>
    </row>
    <row r="468" spans="1:10">
      <c r="A468" s="1084" t="s">
        <v>14</v>
      </c>
      <c r="B468" s="1085"/>
      <c r="C468" s="1097"/>
      <c r="D468" s="1097"/>
      <c r="E468" s="1097"/>
      <c r="F468" s="1168"/>
      <c r="G468" s="1168"/>
      <c r="H468" s="1169"/>
      <c r="I468" s="1088"/>
      <c r="J468" s="1089"/>
    </row>
    <row r="469" spans="1:10">
      <c r="A469" s="568"/>
      <c r="B469" s="569"/>
      <c r="C469" s="569"/>
      <c r="D469" s="569"/>
      <c r="E469" s="569"/>
      <c r="F469" s="569"/>
      <c r="G469" s="569"/>
      <c r="H469" s="569"/>
      <c r="I469" s="569"/>
      <c r="J469" s="570"/>
    </row>
    <row r="470" spans="1:10" ht="15.75">
      <c r="A470" s="1081" t="s">
        <v>1312</v>
      </c>
      <c r="B470" s="1082"/>
      <c r="C470" s="1082"/>
      <c r="D470" s="1082"/>
      <c r="E470" s="1082"/>
      <c r="F470" s="1082"/>
      <c r="G470" s="1082"/>
      <c r="H470" s="1082"/>
      <c r="I470" s="1082"/>
      <c r="J470" s="1083"/>
    </row>
    <row r="471" spans="1:10">
      <c r="A471" s="1084" t="s">
        <v>1313</v>
      </c>
      <c r="B471" s="1085"/>
      <c r="C471" s="1170"/>
      <c r="D471" s="1088"/>
      <c r="E471" s="1088"/>
      <c r="F471" s="1085" t="s">
        <v>1314</v>
      </c>
      <c r="G471" s="1085"/>
      <c r="H471" s="1088"/>
      <c r="I471" s="1088"/>
      <c r="J471" s="1089"/>
    </row>
    <row r="472" spans="1:10">
      <c r="A472" s="1084"/>
      <c r="B472" s="1085"/>
      <c r="C472" s="1164" t="s">
        <v>108</v>
      </c>
      <c r="D472" s="1164"/>
      <c r="E472" s="1164"/>
      <c r="F472" s="1164"/>
      <c r="G472" s="1164"/>
      <c r="H472" s="1164"/>
      <c r="I472" s="1164"/>
      <c r="J472" s="1165"/>
    </row>
    <row r="473" spans="1:10">
      <c r="A473" s="1084" t="s">
        <v>1315</v>
      </c>
      <c r="B473" s="1085"/>
      <c r="C473" s="1088"/>
      <c r="D473" s="1088"/>
      <c r="E473" s="1088"/>
      <c r="F473" s="1085" t="s">
        <v>14</v>
      </c>
      <c r="G473" s="1085"/>
      <c r="H473" s="1166"/>
      <c r="I473" s="1166"/>
      <c r="J473" s="1167"/>
    </row>
    <row r="474" spans="1:10">
      <c r="A474" s="1084" t="s">
        <v>1302</v>
      </c>
      <c r="B474" s="1085"/>
      <c r="C474" s="1088"/>
      <c r="D474" s="1088"/>
      <c r="E474" s="1088"/>
      <c r="F474" s="1085" t="s">
        <v>12</v>
      </c>
      <c r="G474" s="1085"/>
      <c r="H474" s="1086"/>
      <c r="I474" s="1086"/>
      <c r="J474" s="1163"/>
    </row>
    <row r="475" spans="1:10">
      <c r="A475" s="1084" t="s">
        <v>1303</v>
      </c>
      <c r="B475" s="1085"/>
      <c r="C475" s="1088"/>
      <c r="D475" s="1088"/>
      <c r="E475" s="1088"/>
      <c r="F475" s="1085" t="s">
        <v>1019</v>
      </c>
      <c r="G475" s="1085"/>
      <c r="H475" s="1086"/>
      <c r="I475" s="1086"/>
      <c r="J475" s="1163"/>
    </row>
    <row r="476" spans="1:10">
      <c r="A476" s="1084" t="s">
        <v>11</v>
      </c>
      <c r="B476" s="1085"/>
      <c r="C476" s="1088"/>
      <c r="D476" s="1088"/>
      <c r="E476" s="1088"/>
      <c r="F476" s="1085" t="s">
        <v>15</v>
      </c>
      <c r="G476" s="1085"/>
      <c r="H476" s="1087"/>
      <c r="I476" s="1088"/>
      <c r="J476" s="1089"/>
    </row>
    <row r="477" spans="1:10">
      <c r="A477" s="1084" t="s">
        <v>13</v>
      </c>
      <c r="B477" s="1085"/>
      <c r="C477" s="1088"/>
      <c r="D477" s="1088"/>
      <c r="E477" s="1088"/>
      <c r="F477" s="569"/>
      <c r="G477" s="569"/>
      <c r="H477" s="569"/>
      <c r="I477" s="569"/>
      <c r="J477" s="570"/>
    </row>
    <row r="478" spans="1:10">
      <c r="A478" s="568"/>
      <c r="B478" s="569"/>
      <c r="C478" s="569"/>
      <c r="D478" s="569"/>
      <c r="E478" s="569"/>
      <c r="F478" s="569"/>
      <c r="G478" s="569"/>
      <c r="H478" s="569"/>
      <c r="I478" s="569"/>
      <c r="J478" s="570"/>
    </row>
    <row r="479" spans="1:10" ht="15.75">
      <c r="A479" s="1081" t="s">
        <v>1330</v>
      </c>
      <c r="B479" s="1082"/>
      <c r="C479" s="1082"/>
      <c r="D479" s="1082"/>
      <c r="E479" s="1082"/>
      <c r="F479" s="1082"/>
      <c r="G479" s="1082"/>
      <c r="H479" s="1082"/>
      <c r="I479" s="1082"/>
      <c r="J479" s="1083"/>
    </row>
    <row r="480" spans="1:10" ht="29.25" customHeight="1">
      <c r="A480" s="1176" t="s">
        <v>34</v>
      </c>
      <c r="B480" s="1177"/>
      <c r="C480" s="1177"/>
      <c r="D480" s="1177"/>
      <c r="E480" s="1178"/>
      <c r="F480" s="574" t="s">
        <v>35</v>
      </c>
      <c r="G480" s="575" t="s">
        <v>1316</v>
      </c>
      <c r="H480" s="575" t="s">
        <v>1317</v>
      </c>
      <c r="I480" s="576" t="s">
        <v>1318</v>
      </c>
      <c r="J480" s="576" t="s">
        <v>904</v>
      </c>
    </row>
    <row r="481" spans="1:10">
      <c r="A481" s="1179"/>
      <c r="B481" s="1126"/>
      <c r="C481" s="1126"/>
      <c r="D481" s="1126"/>
      <c r="E481" s="1127"/>
      <c r="F481" s="577"/>
      <c r="G481" s="578"/>
      <c r="H481" s="578"/>
      <c r="I481" s="578"/>
      <c r="J481" s="578"/>
    </row>
    <row r="482" spans="1:10">
      <c r="A482" s="1179"/>
      <c r="B482" s="1126"/>
      <c r="C482" s="1126"/>
      <c r="D482" s="1126"/>
      <c r="E482" s="1127"/>
      <c r="F482" s="577"/>
      <c r="G482" s="578"/>
      <c r="H482" s="578"/>
      <c r="I482" s="578"/>
      <c r="J482" s="578"/>
    </row>
    <row r="483" spans="1:10">
      <c r="A483" s="1179"/>
      <c r="B483" s="1126"/>
      <c r="C483" s="1126"/>
      <c r="D483" s="1126"/>
      <c r="E483" s="1127"/>
      <c r="F483" s="577"/>
      <c r="G483" s="578"/>
      <c r="H483" s="578"/>
      <c r="I483" s="578"/>
      <c r="J483" s="578"/>
    </row>
    <row r="484" spans="1:10">
      <c r="A484" s="1179"/>
      <c r="B484" s="1126"/>
      <c r="C484" s="1126"/>
      <c r="D484" s="1126"/>
      <c r="E484" s="1127"/>
      <c r="F484" s="577"/>
      <c r="G484" s="578"/>
      <c r="H484" s="578"/>
      <c r="I484" s="578"/>
      <c r="J484" s="578"/>
    </row>
    <row r="485" spans="1:10">
      <c r="A485" s="1179"/>
      <c r="B485" s="1126"/>
      <c r="C485" s="1126"/>
      <c r="D485" s="1126"/>
      <c r="E485" s="1127"/>
      <c r="F485" s="577"/>
      <c r="G485" s="578"/>
      <c r="H485" s="578"/>
      <c r="I485" s="578"/>
      <c r="J485" s="578"/>
    </row>
    <row r="486" spans="1:10">
      <c r="A486" s="1179"/>
      <c r="B486" s="1126"/>
      <c r="C486" s="1126"/>
      <c r="D486" s="1126"/>
      <c r="E486" s="1127"/>
      <c r="F486" s="577"/>
      <c r="G486" s="578"/>
      <c r="H486" s="578"/>
      <c r="I486" s="578"/>
      <c r="J486" s="578"/>
    </row>
    <row r="487" spans="1:10">
      <c r="A487" s="1179"/>
      <c r="B487" s="1126"/>
      <c r="C487" s="1126"/>
      <c r="D487" s="1126"/>
      <c r="E487" s="1127"/>
      <c r="F487" s="577"/>
      <c r="G487" s="578"/>
      <c r="H487" s="578"/>
      <c r="I487" s="578"/>
      <c r="J487" s="578"/>
    </row>
    <row r="488" spans="1:10">
      <c r="A488" s="1179"/>
      <c r="B488" s="1126"/>
      <c r="C488" s="1126"/>
      <c r="D488" s="1126"/>
      <c r="E488" s="1127"/>
      <c r="F488" s="577"/>
      <c r="G488" s="578"/>
      <c r="H488" s="578"/>
      <c r="I488" s="578"/>
      <c r="J488" s="578"/>
    </row>
    <row r="489" spans="1:10">
      <c r="A489" s="1179"/>
      <c r="B489" s="1126"/>
      <c r="C489" s="1126"/>
      <c r="D489" s="1126"/>
      <c r="E489" s="1127"/>
      <c r="F489" s="577"/>
      <c r="G489" s="578"/>
      <c r="H489" s="578"/>
      <c r="I489" s="578"/>
      <c r="J489" s="578"/>
    </row>
    <row r="490" spans="1:10">
      <c r="A490" s="1179"/>
      <c r="B490" s="1126"/>
      <c r="C490" s="1126"/>
      <c r="D490" s="1126"/>
      <c r="E490" s="1127"/>
      <c r="F490" s="577"/>
      <c r="G490" s="578"/>
      <c r="H490" s="578"/>
      <c r="I490" s="578"/>
      <c r="J490" s="578"/>
    </row>
    <row r="491" spans="1:10">
      <c r="A491" s="1179"/>
      <c r="B491" s="1126"/>
      <c r="C491" s="1126"/>
      <c r="D491" s="1126"/>
      <c r="E491" s="1127"/>
      <c r="F491" s="577"/>
      <c r="G491" s="578"/>
      <c r="H491" s="578"/>
      <c r="I491" s="578"/>
      <c r="J491" s="578"/>
    </row>
    <row r="492" spans="1:10">
      <c r="A492" s="1179"/>
      <c r="B492" s="1126"/>
      <c r="C492" s="1126"/>
      <c r="D492" s="1126"/>
      <c r="E492" s="1127"/>
      <c r="F492" s="577"/>
      <c r="G492" s="578"/>
      <c r="H492" s="578"/>
      <c r="I492" s="578"/>
      <c r="J492" s="578"/>
    </row>
    <row r="493" spans="1:10">
      <c r="A493" s="1179"/>
      <c r="B493" s="1126"/>
      <c r="C493" s="1126"/>
      <c r="D493" s="1126"/>
      <c r="E493" s="1127"/>
      <c r="F493" s="577"/>
      <c r="G493" s="578"/>
      <c r="H493" s="578"/>
      <c r="I493" s="578"/>
      <c r="J493" s="578"/>
    </row>
    <row r="494" spans="1:10">
      <c r="A494" s="1179"/>
      <c r="B494" s="1126"/>
      <c r="C494" s="1126"/>
      <c r="D494" s="1126"/>
      <c r="E494" s="1127"/>
      <c r="F494" s="577"/>
      <c r="G494" s="578"/>
      <c r="H494" s="578"/>
      <c r="I494" s="578"/>
      <c r="J494" s="578"/>
    </row>
    <row r="495" spans="1:10">
      <c r="A495" s="1179"/>
      <c r="B495" s="1126"/>
      <c r="C495" s="1126"/>
      <c r="D495" s="1126"/>
      <c r="E495" s="1127"/>
      <c r="F495" s="577"/>
      <c r="G495" s="578"/>
      <c r="H495" s="578"/>
      <c r="I495" s="578"/>
      <c r="J495" s="578"/>
    </row>
    <row r="496" spans="1:10">
      <c r="A496" s="1179"/>
      <c r="B496" s="1126"/>
      <c r="C496" s="1126"/>
      <c r="D496" s="1126"/>
      <c r="E496" s="1127"/>
      <c r="F496" s="577"/>
      <c r="G496" s="578"/>
      <c r="H496" s="578"/>
      <c r="I496" s="578"/>
      <c r="J496" s="578"/>
    </row>
    <row r="497" spans="1:10">
      <c r="A497" s="1179"/>
      <c r="B497" s="1126"/>
      <c r="C497" s="1126"/>
      <c r="D497" s="1126"/>
      <c r="E497" s="1127"/>
      <c r="F497" s="577"/>
      <c r="G497" s="578"/>
      <c r="H497" s="578"/>
      <c r="I497" s="578"/>
      <c r="J497" s="578"/>
    </row>
    <row r="498" spans="1:10">
      <c r="A498" s="1179"/>
      <c r="B498" s="1126"/>
      <c r="C498" s="1126"/>
      <c r="D498" s="1126"/>
      <c r="E498" s="1127"/>
      <c r="F498" s="577"/>
      <c r="G498" s="578"/>
      <c r="H498" s="578"/>
      <c r="I498" s="578"/>
      <c r="J498" s="578"/>
    </row>
    <row r="499" spans="1:10">
      <c r="A499" s="1179"/>
      <c r="B499" s="1126"/>
      <c r="C499" s="1126"/>
      <c r="D499" s="1126"/>
      <c r="E499" s="1127"/>
      <c r="F499" s="577"/>
      <c r="G499" s="578"/>
      <c r="H499" s="578"/>
      <c r="I499" s="578"/>
      <c r="J499" s="578"/>
    </row>
    <row r="500" spans="1:10">
      <c r="A500" s="1179"/>
      <c r="B500" s="1126"/>
      <c r="C500" s="1126"/>
      <c r="D500" s="1126"/>
      <c r="E500" s="1127"/>
      <c r="F500" s="577"/>
      <c r="G500" s="578"/>
      <c r="H500" s="578"/>
      <c r="I500" s="578"/>
      <c r="J500" s="578"/>
    </row>
    <row r="501" spans="1:10">
      <c r="A501" s="1179"/>
      <c r="B501" s="1126"/>
      <c r="C501" s="1126"/>
      <c r="D501" s="1126"/>
      <c r="E501" s="1127"/>
      <c r="F501" s="577"/>
      <c r="G501" s="578"/>
      <c r="H501" s="578"/>
      <c r="I501" s="578"/>
      <c r="J501" s="578"/>
    </row>
    <row r="502" spans="1:10">
      <c r="A502" s="1179"/>
      <c r="B502" s="1126"/>
      <c r="C502" s="1126"/>
      <c r="D502" s="1126"/>
      <c r="E502" s="1127"/>
      <c r="F502" s="577"/>
      <c r="G502" s="578"/>
      <c r="H502" s="578"/>
      <c r="I502" s="578"/>
      <c r="J502" s="578"/>
    </row>
    <row r="503" spans="1:10">
      <c r="A503" s="1179"/>
      <c r="B503" s="1126"/>
      <c r="C503" s="1126"/>
      <c r="D503" s="1126"/>
      <c r="E503" s="1127"/>
      <c r="F503" s="577"/>
      <c r="G503" s="578"/>
      <c r="H503" s="578"/>
      <c r="I503" s="578"/>
      <c r="J503" s="578"/>
    </row>
    <row r="504" spans="1:10">
      <c r="A504" s="1179"/>
      <c r="B504" s="1126"/>
      <c r="C504" s="1126"/>
      <c r="D504" s="1126"/>
      <c r="E504" s="1127"/>
      <c r="F504" s="577"/>
      <c r="G504" s="578"/>
      <c r="H504" s="578"/>
      <c r="I504" s="578"/>
      <c r="J504" s="578"/>
    </row>
    <row r="505" spans="1:10" ht="15.75">
      <c r="A505" s="1081" t="s">
        <v>1331</v>
      </c>
      <c r="B505" s="1082"/>
      <c r="C505" s="1082"/>
      <c r="D505" s="1082"/>
      <c r="E505" s="1082"/>
      <c r="F505" s="1082"/>
      <c r="G505" s="1082"/>
      <c r="H505" s="1082"/>
      <c r="I505" s="1082"/>
      <c r="J505" s="1083"/>
    </row>
    <row r="506" spans="1:10" ht="30" customHeight="1">
      <c r="A506" s="1176" t="s">
        <v>1332</v>
      </c>
      <c r="B506" s="1177"/>
      <c r="C506" s="1177"/>
      <c r="D506" s="1177"/>
      <c r="E506" s="1178"/>
      <c r="F506" s="574" t="s">
        <v>35</v>
      </c>
      <c r="G506" s="575" t="s">
        <v>1316</v>
      </c>
      <c r="H506" s="575" t="s">
        <v>1317</v>
      </c>
      <c r="I506" s="576" t="s">
        <v>1318</v>
      </c>
      <c r="J506" s="576" t="s">
        <v>904</v>
      </c>
    </row>
    <row r="507" spans="1:10">
      <c r="A507" s="1179"/>
      <c r="B507" s="1126"/>
      <c r="C507" s="1126"/>
      <c r="D507" s="1126"/>
      <c r="E507" s="1127"/>
      <c r="F507" s="577"/>
      <c r="G507" s="578"/>
      <c r="H507" s="578"/>
      <c r="I507" s="578"/>
      <c r="J507" s="578"/>
    </row>
    <row r="508" spans="1:10">
      <c r="A508" s="1179"/>
      <c r="B508" s="1126"/>
      <c r="C508" s="1126"/>
      <c r="D508" s="1126"/>
      <c r="E508" s="1127"/>
      <c r="F508" s="577"/>
      <c r="G508" s="578"/>
      <c r="H508" s="578"/>
      <c r="I508" s="578"/>
      <c r="J508" s="578"/>
    </row>
    <row r="509" spans="1:10">
      <c r="A509" s="1179"/>
      <c r="B509" s="1126"/>
      <c r="C509" s="1126"/>
      <c r="D509" s="1126"/>
      <c r="E509" s="1127"/>
      <c r="F509" s="577"/>
      <c r="G509" s="578"/>
      <c r="H509" s="578"/>
      <c r="I509" s="578"/>
      <c r="J509" s="578"/>
    </row>
    <row r="510" spans="1:10">
      <c r="A510" s="1179"/>
      <c r="B510" s="1126"/>
      <c r="C510" s="1126"/>
      <c r="D510" s="1126"/>
      <c r="E510" s="1127"/>
      <c r="F510" s="577"/>
      <c r="G510" s="578"/>
      <c r="H510" s="578"/>
      <c r="I510" s="578"/>
      <c r="J510" s="578"/>
    </row>
    <row r="511" spans="1:10">
      <c r="A511" s="1179"/>
      <c r="B511" s="1126"/>
      <c r="C511" s="1126"/>
      <c r="D511" s="1126"/>
      <c r="E511" s="1127"/>
      <c r="F511" s="577"/>
      <c r="G511" s="578"/>
      <c r="H511" s="578"/>
      <c r="I511" s="578"/>
      <c r="J511" s="578"/>
    </row>
    <row r="512" spans="1:10">
      <c r="A512" s="1179"/>
      <c r="B512" s="1126"/>
      <c r="C512" s="1126"/>
      <c r="D512" s="1126"/>
      <c r="E512" s="1127"/>
      <c r="F512" s="577"/>
      <c r="G512" s="578"/>
      <c r="H512" s="578"/>
      <c r="I512" s="578"/>
      <c r="J512" s="578"/>
    </row>
    <row r="513" spans="1:10">
      <c r="A513" s="1179"/>
      <c r="B513" s="1126"/>
      <c r="C513" s="1126"/>
      <c r="D513" s="1126"/>
      <c r="E513" s="1127"/>
      <c r="F513" s="577"/>
      <c r="G513" s="578"/>
      <c r="H513" s="578"/>
      <c r="I513" s="578"/>
      <c r="J513" s="578"/>
    </row>
    <row r="514" spans="1:10">
      <c r="A514" s="1179"/>
      <c r="B514" s="1126"/>
      <c r="C514" s="1126"/>
      <c r="D514" s="1126"/>
      <c r="E514" s="1127"/>
      <c r="F514" s="577"/>
      <c r="G514" s="578"/>
      <c r="H514" s="578"/>
      <c r="I514" s="578"/>
      <c r="J514" s="578"/>
    </row>
    <row r="515" spans="1:10">
      <c r="A515" s="1179"/>
      <c r="B515" s="1126"/>
      <c r="C515" s="1126"/>
      <c r="D515" s="1126"/>
      <c r="E515" s="1127"/>
      <c r="F515" s="577"/>
      <c r="G515" s="578"/>
      <c r="H515" s="578"/>
      <c r="I515" s="578"/>
      <c r="J515" s="578"/>
    </row>
    <row r="516" spans="1:10">
      <c r="A516" s="1179"/>
      <c r="B516" s="1126"/>
      <c r="C516" s="1126"/>
      <c r="D516" s="1126"/>
      <c r="E516" s="1127"/>
      <c r="F516" s="577"/>
      <c r="G516" s="578"/>
      <c r="H516" s="578"/>
      <c r="I516" s="578"/>
      <c r="J516" s="578"/>
    </row>
    <row r="517" spans="1:10">
      <c r="A517" s="1179"/>
      <c r="B517" s="1126"/>
      <c r="C517" s="1126"/>
      <c r="D517" s="1126"/>
      <c r="E517" s="1127"/>
      <c r="F517" s="577"/>
      <c r="G517" s="578"/>
      <c r="H517" s="578"/>
      <c r="I517" s="578"/>
      <c r="J517" s="578"/>
    </row>
    <row r="518" spans="1:10">
      <c r="A518" s="1179"/>
      <c r="B518" s="1126"/>
      <c r="C518" s="1126"/>
      <c r="D518" s="1126"/>
      <c r="E518" s="1127"/>
      <c r="F518" s="577"/>
      <c r="G518" s="578"/>
      <c r="H518" s="578"/>
      <c r="I518" s="578"/>
      <c r="J518" s="578"/>
    </row>
    <row r="519" spans="1:10">
      <c r="A519" s="1179"/>
      <c r="B519" s="1126"/>
      <c r="C519" s="1126"/>
      <c r="D519" s="1126"/>
      <c r="E519" s="1127"/>
      <c r="F519" s="577"/>
      <c r="G519" s="578"/>
      <c r="H519" s="578"/>
      <c r="I519" s="578"/>
      <c r="J519" s="578"/>
    </row>
    <row r="520" spans="1:10">
      <c r="A520" s="1179"/>
      <c r="B520" s="1126"/>
      <c r="C520" s="1126"/>
      <c r="D520" s="1126"/>
      <c r="E520" s="1127"/>
      <c r="F520" s="577"/>
      <c r="G520" s="578"/>
      <c r="H520" s="578"/>
      <c r="I520" s="578"/>
      <c r="J520" s="578"/>
    </row>
    <row r="521" spans="1:10">
      <c r="A521" s="1179"/>
      <c r="B521" s="1126"/>
      <c r="C521" s="1126"/>
      <c r="D521" s="1126"/>
      <c r="E521" s="1127"/>
      <c r="F521" s="577"/>
      <c r="G521" s="578"/>
      <c r="H521" s="578"/>
      <c r="I521" s="578"/>
      <c r="J521" s="578"/>
    </row>
    <row r="522" spans="1:10">
      <c r="A522" s="1179"/>
      <c r="B522" s="1126"/>
      <c r="C522" s="1126"/>
      <c r="D522" s="1126"/>
      <c r="E522" s="1127"/>
      <c r="F522" s="577"/>
      <c r="G522" s="578"/>
      <c r="H522" s="578"/>
      <c r="I522" s="578"/>
      <c r="J522" s="578"/>
    </row>
    <row r="523" spans="1:10">
      <c r="A523" s="1179"/>
      <c r="B523" s="1126"/>
      <c r="C523" s="1126"/>
      <c r="D523" s="1126"/>
      <c r="E523" s="1127"/>
      <c r="F523" s="577"/>
      <c r="G523" s="578"/>
      <c r="H523" s="578"/>
      <c r="I523" s="578"/>
      <c r="J523" s="578"/>
    </row>
    <row r="524" spans="1:10">
      <c r="A524" s="1179"/>
      <c r="B524" s="1126"/>
      <c r="C524" s="1126"/>
      <c r="D524" s="1126"/>
      <c r="E524" s="1127"/>
      <c r="F524" s="577"/>
      <c r="G524" s="578"/>
      <c r="H524" s="578"/>
      <c r="I524" s="578"/>
      <c r="J524" s="578"/>
    </row>
    <row r="525" spans="1:10">
      <c r="A525" s="1179"/>
      <c r="B525" s="1126"/>
      <c r="C525" s="1126"/>
      <c r="D525" s="1126"/>
      <c r="E525" s="1127"/>
      <c r="F525" s="577"/>
      <c r="G525" s="578"/>
      <c r="H525" s="578"/>
      <c r="I525" s="578"/>
      <c r="J525" s="578"/>
    </row>
    <row r="526" spans="1:10">
      <c r="A526" s="1179"/>
      <c r="B526" s="1126"/>
      <c r="C526" s="1126"/>
      <c r="D526" s="1126"/>
      <c r="E526" s="1127"/>
      <c r="F526" s="577"/>
      <c r="G526" s="578"/>
      <c r="H526" s="578"/>
      <c r="I526" s="578"/>
      <c r="J526" s="578"/>
    </row>
    <row r="527" spans="1:10">
      <c r="A527" s="1179"/>
      <c r="B527" s="1126"/>
      <c r="C527" s="1126"/>
      <c r="D527" s="1126"/>
      <c r="E527" s="1127"/>
      <c r="F527" s="577"/>
      <c r="G527" s="578"/>
      <c r="H527" s="578"/>
      <c r="I527" s="578"/>
      <c r="J527" s="578"/>
    </row>
    <row r="528" spans="1:10">
      <c r="A528" s="1179"/>
      <c r="B528" s="1126"/>
      <c r="C528" s="1126"/>
      <c r="D528" s="1126"/>
      <c r="E528" s="1127"/>
      <c r="F528" s="577"/>
      <c r="G528" s="578"/>
      <c r="H528" s="578"/>
      <c r="I528" s="578"/>
      <c r="J528" s="578"/>
    </row>
    <row r="529" spans="1:10">
      <c r="A529" s="1179"/>
      <c r="B529" s="1126"/>
      <c r="C529" s="1126"/>
      <c r="D529" s="1126"/>
      <c r="E529" s="1127"/>
      <c r="F529" s="577"/>
      <c r="G529" s="578"/>
      <c r="H529" s="578"/>
      <c r="I529" s="578"/>
      <c r="J529" s="578"/>
    </row>
    <row r="530" spans="1:10">
      <c r="A530" s="1179"/>
      <c r="B530" s="1126"/>
      <c r="C530" s="1126"/>
      <c r="D530" s="1126"/>
      <c r="E530" s="1127"/>
      <c r="F530" s="577"/>
      <c r="G530" s="578"/>
      <c r="H530" s="578"/>
      <c r="I530" s="578"/>
      <c r="J530" s="578"/>
    </row>
    <row r="531" spans="1:10" ht="15.75">
      <c r="A531" s="1193" t="s">
        <v>1319</v>
      </c>
      <c r="B531" s="1193"/>
      <c r="C531" s="1193"/>
      <c r="D531" s="1193"/>
      <c r="E531" s="1193"/>
      <c r="F531" s="1193"/>
      <c r="G531" s="1193"/>
      <c r="H531" s="1193"/>
      <c r="I531" s="1193"/>
      <c r="J531" s="1193"/>
    </row>
    <row r="532" spans="1:10">
      <c r="A532" s="1194" t="s">
        <v>25</v>
      </c>
      <c r="B532" s="1195"/>
      <c r="C532" s="1195"/>
      <c r="D532" s="1195"/>
      <c r="E532" s="1195"/>
      <c r="F532" s="1195"/>
      <c r="G532" s="1195"/>
      <c r="H532" s="1195"/>
      <c r="I532" s="1195"/>
      <c r="J532" s="1196"/>
    </row>
    <row r="533" spans="1:10">
      <c r="A533" s="1181" t="s">
        <v>1759</v>
      </c>
      <c r="B533" s="1182"/>
      <c r="C533" s="1182"/>
      <c r="D533" s="1182"/>
      <c r="E533" s="1182"/>
      <c r="F533" s="1182"/>
      <c r="G533" s="1183"/>
      <c r="H533" s="1184"/>
      <c r="I533" s="1185"/>
      <c r="J533" s="1186"/>
    </row>
    <row r="534" spans="1:10">
      <c r="A534" s="1181" t="s">
        <v>30</v>
      </c>
      <c r="B534" s="1182"/>
      <c r="C534" s="1182"/>
      <c r="D534" s="1182"/>
      <c r="E534" s="1182"/>
      <c r="F534" s="1182"/>
      <c r="G534" s="1183"/>
      <c r="H534" s="1204"/>
      <c r="I534" s="1185"/>
      <c r="J534" s="1186"/>
    </row>
    <row r="535" spans="1:10">
      <c r="A535" s="1181" t="s">
        <v>1373</v>
      </c>
      <c r="B535" s="1182"/>
      <c r="C535" s="1182"/>
      <c r="D535" s="1182"/>
      <c r="E535" s="1182"/>
      <c r="F535" s="1182"/>
      <c r="G535" s="1183"/>
      <c r="H535" s="1187"/>
      <c r="I535" s="1188"/>
      <c r="J535" s="1189"/>
    </row>
    <row r="536" spans="1:10">
      <c r="A536" s="1181" t="s">
        <v>1374</v>
      </c>
      <c r="B536" s="1182"/>
      <c r="C536" s="1182"/>
      <c r="D536" s="1182"/>
      <c r="E536" s="1182"/>
      <c r="F536" s="1182"/>
      <c r="G536" s="1183"/>
      <c r="H536" s="1190"/>
      <c r="I536" s="1191"/>
      <c r="J536" s="1192"/>
    </row>
    <row r="537" spans="1:10">
      <c r="A537" s="1197"/>
      <c r="B537" s="1136"/>
      <c r="C537" s="1136"/>
      <c r="D537" s="1136"/>
      <c r="E537" s="1136"/>
      <c r="F537" s="1136"/>
      <c r="G537" s="1136"/>
      <c r="H537" s="1136"/>
      <c r="I537" s="1136"/>
      <c r="J537" s="1137"/>
    </row>
    <row r="538" spans="1:10">
      <c r="A538" s="1198"/>
      <c r="B538" s="1138"/>
      <c r="C538" s="1138"/>
      <c r="D538" s="1138"/>
      <c r="E538" s="1138"/>
      <c r="F538" s="1138"/>
      <c r="G538" s="1138"/>
      <c r="H538" s="1138"/>
      <c r="I538" s="1138"/>
      <c r="J538" s="1139"/>
    </row>
    <row r="539" spans="1:10">
      <c r="A539" s="1198"/>
      <c r="B539" s="1138"/>
      <c r="C539" s="1138"/>
      <c r="D539" s="1138"/>
      <c r="E539" s="1138"/>
      <c r="F539" s="1138"/>
      <c r="G539" s="1138"/>
      <c r="H539" s="1138"/>
      <c r="I539" s="1138"/>
      <c r="J539" s="1139"/>
    </row>
    <row r="540" spans="1:10">
      <c r="A540" s="1199"/>
      <c r="B540" s="1200"/>
      <c r="C540" s="1200"/>
      <c r="D540" s="1200"/>
      <c r="E540" s="1200"/>
      <c r="F540" s="1200"/>
      <c r="G540" s="1200"/>
      <c r="H540" s="1200"/>
      <c r="I540" s="1200"/>
      <c r="J540" s="1201"/>
    </row>
    <row r="541" spans="1:10">
      <c r="A541" s="1181" t="s">
        <v>65</v>
      </c>
      <c r="B541" s="1182"/>
      <c r="C541" s="1182"/>
      <c r="D541" s="1182"/>
      <c r="E541" s="1182"/>
      <c r="F541" s="1182"/>
      <c r="G541" s="1183"/>
      <c r="H541" s="1184"/>
      <c r="I541" s="1185"/>
      <c r="J541" s="1186"/>
    </row>
    <row r="542" spans="1:10" ht="25.5" customHeight="1">
      <c r="A542" s="1202" t="s">
        <v>1951</v>
      </c>
      <c r="B542" s="1202"/>
      <c r="C542" s="1202"/>
      <c r="D542" s="1202"/>
      <c r="E542" s="1202"/>
      <c r="F542" s="1202"/>
      <c r="G542" s="1202"/>
      <c r="H542" s="1202"/>
      <c r="I542" s="1202"/>
      <c r="J542" s="1202"/>
    </row>
    <row r="543" spans="1:10">
      <c r="A543" s="1194" t="s">
        <v>1321</v>
      </c>
      <c r="B543" s="1195"/>
      <c r="C543" s="1195"/>
      <c r="D543" s="1195"/>
      <c r="E543" s="1195"/>
      <c r="F543" s="1195"/>
      <c r="G543" s="1195"/>
      <c r="H543" s="1195"/>
      <c r="I543" s="1195"/>
      <c r="J543" s="1196"/>
    </row>
    <row r="544" spans="1:10">
      <c r="A544" s="1181" t="s">
        <v>902</v>
      </c>
      <c r="B544" s="1182"/>
      <c r="C544" s="1203"/>
      <c r="D544" s="1182"/>
      <c r="E544" s="1182"/>
      <c r="F544" s="1182"/>
      <c r="G544" s="1183"/>
      <c r="H544" s="1184"/>
      <c r="I544" s="1185"/>
      <c r="J544" s="1186"/>
    </row>
    <row r="545" spans="1:10">
      <c r="A545" s="1181" t="s">
        <v>62</v>
      </c>
      <c r="B545" s="1182"/>
      <c r="C545" s="1182"/>
      <c r="D545" s="1182"/>
      <c r="E545" s="1182"/>
      <c r="F545" s="1182"/>
      <c r="G545" s="1183"/>
      <c r="H545" s="1184"/>
      <c r="I545" s="1185"/>
      <c r="J545" s="1186"/>
    </row>
    <row r="546" spans="1:10">
      <c r="A546" s="1181" t="s">
        <v>95</v>
      </c>
      <c r="B546" s="1182"/>
      <c r="C546" s="1182"/>
      <c r="D546" s="1182"/>
      <c r="E546" s="1182"/>
      <c r="F546" s="1182"/>
      <c r="G546" s="1183"/>
      <c r="H546" s="1184"/>
      <c r="I546" s="1185"/>
      <c r="J546" s="1186"/>
    </row>
    <row r="547" spans="1:10">
      <c r="A547" s="1181" t="s">
        <v>64</v>
      </c>
      <c r="B547" s="1182"/>
      <c r="C547" s="1182"/>
      <c r="D547" s="1182"/>
      <c r="E547" s="1182"/>
      <c r="F547" s="1182"/>
      <c r="G547" s="1183"/>
      <c r="H547" s="1184"/>
      <c r="I547" s="1185"/>
      <c r="J547" s="1186"/>
    </row>
    <row r="548" spans="1:10" ht="15.75">
      <c r="A548" s="1160" t="s">
        <v>1060</v>
      </c>
      <c r="B548" s="1161"/>
      <c r="C548" s="1161"/>
      <c r="D548" s="1161"/>
      <c r="E548" s="1161"/>
      <c r="F548" s="1161"/>
      <c r="G548" s="1161"/>
      <c r="H548" s="1161"/>
      <c r="I548" s="1161"/>
      <c r="J548" s="1162"/>
    </row>
    <row r="549" spans="1:10" ht="15.75">
      <c r="A549" s="1081" t="s">
        <v>1311</v>
      </c>
      <c r="B549" s="1082"/>
      <c r="C549" s="1082"/>
      <c r="D549" s="1082"/>
      <c r="E549" s="1082"/>
      <c r="F549" s="1082"/>
      <c r="G549" s="1082"/>
      <c r="H549" s="1082"/>
      <c r="I549" s="1082"/>
      <c r="J549" s="1083"/>
    </row>
    <row r="550" spans="1:10">
      <c r="A550" s="1084" t="s">
        <v>683</v>
      </c>
      <c r="B550" s="1085"/>
      <c r="C550" s="1088"/>
      <c r="D550" s="1088"/>
      <c r="E550" s="1088"/>
      <c r="F550" s="1085" t="s">
        <v>91</v>
      </c>
      <c r="G550" s="1085"/>
      <c r="H550" s="1086"/>
      <c r="I550" s="1086"/>
      <c r="J550" s="1163"/>
    </row>
    <row r="551" spans="1:10">
      <c r="A551" s="1084" t="s">
        <v>89</v>
      </c>
      <c r="B551" s="1085"/>
      <c r="C551" s="1088"/>
      <c r="D551" s="1088"/>
      <c r="E551" s="1088"/>
      <c r="F551" s="1085" t="s">
        <v>92</v>
      </c>
      <c r="G551" s="1085"/>
      <c r="H551" s="1086"/>
      <c r="I551" s="1086"/>
      <c r="J551" s="1163"/>
    </row>
    <row r="552" spans="1:10">
      <c r="A552" s="1084" t="s">
        <v>90</v>
      </c>
      <c r="B552" s="1085"/>
      <c r="C552" s="1090"/>
      <c r="D552" s="1090"/>
      <c r="E552" s="1090"/>
      <c r="F552" s="1085" t="s">
        <v>93</v>
      </c>
      <c r="G552" s="1085"/>
      <c r="H552" s="1086"/>
      <c r="I552" s="1086"/>
      <c r="J552" s="1163"/>
    </row>
    <row r="553" spans="1:10">
      <c r="A553" s="1084" t="s">
        <v>1302</v>
      </c>
      <c r="B553" s="1085"/>
      <c r="C553" s="1090"/>
      <c r="D553" s="1090"/>
      <c r="E553" s="1090"/>
      <c r="F553" s="1085" t="s">
        <v>15</v>
      </c>
      <c r="G553" s="1085"/>
      <c r="H553" s="1087"/>
      <c r="I553" s="1088"/>
      <c r="J553" s="1089"/>
    </row>
    <row r="554" spans="1:10">
      <c r="A554" s="1084" t="s">
        <v>1303</v>
      </c>
      <c r="B554" s="1085"/>
      <c r="C554" s="1090"/>
      <c r="D554" s="1090"/>
      <c r="E554" s="1090"/>
      <c r="F554" s="1085" t="s">
        <v>715</v>
      </c>
      <c r="G554" s="1085"/>
      <c r="H554" s="1090"/>
      <c r="I554" s="1090"/>
      <c r="J554" s="1091"/>
    </row>
    <row r="555" spans="1:10">
      <c r="A555" s="1084" t="s">
        <v>11</v>
      </c>
      <c r="B555" s="1085"/>
      <c r="C555" s="1090"/>
      <c r="D555" s="1090"/>
      <c r="E555" s="1090"/>
      <c r="F555" s="1171" t="s">
        <v>1324</v>
      </c>
      <c r="G555" s="1171"/>
      <c r="H555" s="1172"/>
      <c r="I555" s="1173"/>
      <c r="J555" s="1174"/>
    </row>
    <row r="556" spans="1:10">
      <c r="A556" s="1084" t="s">
        <v>13</v>
      </c>
      <c r="B556" s="1085"/>
      <c r="C556" s="1090"/>
      <c r="D556" s="1090"/>
      <c r="E556" s="1090"/>
      <c r="F556" s="1171"/>
      <c r="G556" s="1171"/>
      <c r="H556" s="1175"/>
      <c r="I556" s="1164"/>
      <c r="J556" s="1165"/>
    </row>
    <row r="557" spans="1:10">
      <c r="A557" s="1084" t="s">
        <v>14</v>
      </c>
      <c r="B557" s="1085"/>
      <c r="C557" s="1097"/>
      <c r="D557" s="1097"/>
      <c r="E557" s="1097"/>
      <c r="F557" s="1168"/>
      <c r="G557" s="1168"/>
      <c r="H557" s="1169"/>
      <c r="I557" s="1088"/>
      <c r="J557" s="1089"/>
    </row>
    <row r="558" spans="1:10">
      <c r="A558" s="568"/>
      <c r="B558" s="569"/>
      <c r="C558" s="569"/>
      <c r="D558" s="569"/>
      <c r="E558" s="569"/>
      <c r="F558" s="569"/>
      <c r="G558" s="569"/>
      <c r="H558" s="569"/>
      <c r="I558" s="569"/>
      <c r="J558" s="570"/>
    </row>
    <row r="559" spans="1:10" ht="15.75">
      <c r="A559" s="1081" t="s">
        <v>1312</v>
      </c>
      <c r="B559" s="1082"/>
      <c r="C559" s="1082"/>
      <c r="D559" s="1082"/>
      <c r="E559" s="1082"/>
      <c r="F559" s="1082"/>
      <c r="G559" s="1082"/>
      <c r="H559" s="1082"/>
      <c r="I559" s="1082"/>
      <c r="J559" s="1083"/>
    </row>
    <row r="560" spans="1:10">
      <c r="A560" s="1084" t="s">
        <v>1313</v>
      </c>
      <c r="B560" s="1085"/>
      <c r="C560" s="1170"/>
      <c r="D560" s="1088"/>
      <c r="E560" s="1088"/>
      <c r="F560" s="1085" t="s">
        <v>1314</v>
      </c>
      <c r="G560" s="1085"/>
      <c r="H560" s="1088"/>
      <c r="I560" s="1088"/>
      <c r="J560" s="1089"/>
    </row>
    <row r="561" spans="1:10">
      <c r="A561" s="1084"/>
      <c r="B561" s="1085"/>
      <c r="C561" s="1164" t="s">
        <v>108</v>
      </c>
      <c r="D561" s="1164"/>
      <c r="E561" s="1164"/>
      <c r="F561" s="1164"/>
      <c r="G561" s="1164"/>
      <c r="H561" s="1164"/>
      <c r="I561" s="1164"/>
      <c r="J561" s="1165"/>
    </row>
    <row r="562" spans="1:10">
      <c r="A562" s="1084" t="s">
        <v>1315</v>
      </c>
      <c r="B562" s="1085"/>
      <c r="C562" s="1088"/>
      <c r="D562" s="1088"/>
      <c r="E562" s="1088"/>
      <c r="F562" s="1085" t="s">
        <v>14</v>
      </c>
      <c r="G562" s="1085"/>
      <c r="H562" s="1166"/>
      <c r="I562" s="1166"/>
      <c r="J562" s="1167"/>
    </row>
    <row r="563" spans="1:10">
      <c r="A563" s="1084" t="s">
        <v>1302</v>
      </c>
      <c r="B563" s="1085"/>
      <c r="C563" s="1088"/>
      <c r="D563" s="1088"/>
      <c r="E563" s="1088"/>
      <c r="F563" s="1085" t="s">
        <v>12</v>
      </c>
      <c r="G563" s="1085"/>
      <c r="H563" s="1086"/>
      <c r="I563" s="1086"/>
      <c r="J563" s="1163"/>
    </row>
    <row r="564" spans="1:10">
      <c r="A564" s="1084" t="s">
        <v>1303</v>
      </c>
      <c r="B564" s="1085"/>
      <c r="C564" s="1088"/>
      <c r="D564" s="1088"/>
      <c r="E564" s="1088"/>
      <c r="F564" s="1085" t="s">
        <v>1019</v>
      </c>
      <c r="G564" s="1085"/>
      <c r="H564" s="1086"/>
      <c r="I564" s="1086"/>
      <c r="J564" s="1163"/>
    </row>
    <row r="565" spans="1:10">
      <c r="A565" s="1084" t="s">
        <v>11</v>
      </c>
      <c r="B565" s="1085"/>
      <c r="C565" s="1088"/>
      <c r="D565" s="1088"/>
      <c r="E565" s="1088"/>
      <c r="F565" s="1085" t="s">
        <v>15</v>
      </c>
      <c r="G565" s="1085"/>
      <c r="H565" s="1087"/>
      <c r="I565" s="1088"/>
      <c r="J565" s="1089"/>
    </row>
    <row r="566" spans="1:10">
      <c r="A566" s="1084" t="s">
        <v>13</v>
      </c>
      <c r="B566" s="1085"/>
      <c r="C566" s="1088"/>
      <c r="D566" s="1088"/>
      <c r="E566" s="1088"/>
      <c r="F566" s="569"/>
      <c r="G566" s="569"/>
      <c r="H566" s="569"/>
      <c r="I566" s="569"/>
      <c r="J566" s="570"/>
    </row>
    <row r="567" spans="1:10">
      <c r="A567" s="568"/>
      <c r="B567" s="569"/>
      <c r="C567" s="569"/>
      <c r="D567" s="569"/>
      <c r="E567" s="569"/>
      <c r="F567" s="569"/>
      <c r="G567" s="569"/>
      <c r="H567" s="569"/>
      <c r="I567" s="569"/>
      <c r="J567" s="570"/>
    </row>
    <row r="568" spans="1:10" ht="15.75">
      <c r="A568" s="1081" t="s">
        <v>1330</v>
      </c>
      <c r="B568" s="1082"/>
      <c r="C568" s="1082"/>
      <c r="D568" s="1082"/>
      <c r="E568" s="1082"/>
      <c r="F568" s="1082"/>
      <c r="G568" s="1082"/>
      <c r="H568" s="1082"/>
      <c r="I568" s="1082"/>
      <c r="J568" s="1083"/>
    </row>
    <row r="569" spans="1:10" ht="29.25" customHeight="1">
      <c r="A569" s="1176" t="s">
        <v>34</v>
      </c>
      <c r="B569" s="1177"/>
      <c r="C569" s="1177"/>
      <c r="D569" s="1177"/>
      <c r="E569" s="1178"/>
      <c r="F569" s="574" t="s">
        <v>35</v>
      </c>
      <c r="G569" s="575" t="s">
        <v>1316</v>
      </c>
      <c r="H569" s="575" t="s">
        <v>1317</v>
      </c>
      <c r="I569" s="576" t="s">
        <v>1318</v>
      </c>
      <c r="J569" s="576" t="s">
        <v>904</v>
      </c>
    </row>
    <row r="570" spans="1:10">
      <c r="A570" s="1179"/>
      <c r="B570" s="1126"/>
      <c r="C570" s="1126"/>
      <c r="D570" s="1126"/>
      <c r="E570" s="1127"/>
      <c r="F570" s="577"/>
      <c r="G570" s="578"/>
      <c r="H570" s="578"/>
      <c r="I570" s="578"/>
      <c r="J570" s="578"/>
    </row>
    <row r="571" spans="1:10">
      <c r="A571" s="1179"/>
      <c r="B571" s="1126"/>
      <c r="C571" s="1126"/>
      <c r="D571" s="1126"/>
      <c r="E571" s="1127"/>
      <c r="F571" s="577"/>
      <c r="G571" s="578"/>
      <c r="H571" s="578"/>
      <c r="I571" s="578"/>
      <c r="J571" s="578"/>
    </row>
    <row r="572" spans="1:10">
      <c r="A572" s="1179"/>
      <c r="B572" s="1126"/>
      <c r="C572" s="1126"/>
      <c r="D572" s="1126"/>
      <c r="E572" s="1127"/>
      <c r="F572" s="577"/>
      <c r="G572" s="578"/>
      <c r="H572" s="578"/>
      <c r="I572" s="578"/>
      <c r="J572" s="578"/>
    </row>
    <row r="573" spans="1:10">
      <c r="A573" s="1179"/>
      <c r="B573" s="1126"/>
      <c r="C573" s="1126"/>
      <c r="D573" s="1126"/>
      <c r="E573" s="1127"/>
      <c r="F573" s="577"/>
      <c r="G573" s="578"/>
      <c r="H573" s="578"/>
      <c r="I573" s="578"/>
      <c r="J573" s="578"/>
    </row>
    <row r="574" spans="1:10">
      <c r="A574" s="1179"/>
      <c r="B574" s="1126"/>
      <c r="C574" s="1126"/>
      <c r="D574" s="1126"/>
      <c r="E574" s="1127"/>
      <c r="F574" s="577"/>
      <c r="G574" s="578"/>
      <c r="H574" s="578"/>
      <c r="I574" s="578"/>
      <c r="J574" s="578"/>
    </row>
    <row r="575" spans="1:10">
      <c r="A575" s="1179"/>
      <c r="B575" s="1126"/>
      <c r="C575" s="1126"/>
      <c r="D575" s="1126"/>
      <c r="E575" s="1127"/>
      <c r="F575" s="577"/>
      <c r="G575" s="578"/>
      <c r="H575" s="578"/>
      <c r="I575" s="578"/>
      <c r="J575" s="578"/>
    </row>
    <row r="576" spans="1:10">
      <c r="A576" s="1179"/>
      <c r="B576" s="1126"/>
      <c r="C576" s="1126"/>
      <c r="D576" s="1126"/>
      <c r="E576" s="1127"/>
      <c r="F576" s="577"/>
      <c r="G576" s="578"/>
      <c r="H576" s="578"/>
      <c r="I576" s="578"/>
      <c r="J576" s="578"/>
    </row>
    <row r="577" spans="1:10">
      <c r="A577" s="1179"/>
      <c r="B577" s="1126"/>
      <c r="C577" s="1126"/>
      <c r="D577" s="1126"/>
      <c r="E577" s="1127"/>
      <c r="F577" s="577"/>
      <c r="G577" s="578"/>
      <c r="H577" s="578"/>
      <c r="I577" s="578"/>
      <c r="J577" s="578"/>
    </row>
    <row r="578" spans="1:10">
      <c r="A578" s="1179"/>
      <c r="B578" s="1126"/>
      <c r="C578" s="1126"/>
      <c r="D578" s="1126"/>
      <c r="E578" s="1127"/>
      <c r="F578" s="577"/>
      <c r="G578" s="578"/>
      <c r="H578" s="578"/>
      <c r="I578" s="578"/>
      <c r="J578" s="578"/>
    </row>
    <row r="579" spans="1:10">
      <c r="A579" s="1179"/>
      <c r="B579" s="1126"/>
      <c r="C579" s="1126"/>
      <c r="D579" s="1126"/>
      <c r="E579" s="1127"/>
      <c r="F579" s="577"/>
      <c r="G579" s="578"/>
      <c r="H579" s="578"/>
      <c r="I579" s="578"/>
      <c r="J579" s="578"/>
    </row>
    <row r="580" spans="1:10">
      <c r="A580" s="1179"/>
      <c r="B580" s="1126"/>
      <c r="C580" s="1126"/>
      <c r="D580" s="1126"/>
      <c r="E580" s="1127"/>
      <c r="F580" s="577"/>
      <c r="G580" s="578"/>
      <c r="H580" s="578"/>
      <c r="I580" s="578"/>
      <c r="J580" s="578"/>
    </row>
    <row r="581" spans="1:10">
      <c r="A581" s="1179"/>
      <c r="B581" s="1126"/>
      <c r="C581" s="1126"/>
      <c r="D581" s="1126"/>
      <c r="E581" s="1127"/>
      <c r="F581" s="577"/>
      <c r="G581" s="578"/>
      <c r="H581" s="578"/>
      <c r="I581" s="578"/>
      <c r="J581" s="578"/>
    </row>
    <row r="582" spans="1:10">
      <c r="A582" s="1179"/>
      <c r="B582" s="1126"/>
      <c r="C582" s="1126"/>
      <c r="D582" s="1126"/>
      <c r="E582" s="1127"/>
      <c r="F582" s="577"/>
      <c r="G582" s="578"/>
      <c r="H582" s="578"/>
      <c r="I582" s="578"/>
      <c r="J582" s="578"/>
    </row>
    <row r="583" spans="1:10">
      <c r="A583" s="1179"/>
      <c r="B583" s="1126"/>
      <c r="C583" s="1126"/>
      <c r="D583" s="1126"/>
      <c r="E583" s="1127"/>
      <c r="F583" s="577"/>
      <c r="G583" s="578"/>
      <c r="H583" s="578"/>
      <c r="I583" s="578"/>
      <c r="J583" s="578"/>
    </row>
    <row r="584" spans="1:10">
      <c r="A584" s="1179"/>
      <c r="B584" s="1126"/>
      <c r="C584" s="1126"/>
      <c r="D584" s="1126"/>
      <c r="E584" s="1127"/>
      <c r="F584" s="577"/>
      <c r="G584" s="578"/>
      <c r="H584" s="578"/>
      <c r="I584" s="578"/>
      <c r="J584" s="578"/>
    </row>
    <row r="585" spans="1:10">
      <c r="A585" s="1179"/>
      <c r="B585" s="1126"/>
      <c r="C585" s="1126"/>
      <c r="D585" s="1126"/>
      <c r="E585" s="1127"/>
      <c r="F585" s="577"/>
      <c r="G585" s="578"/>
      <c r="H585" s="578"/>
      <c r="I585" s="578"/>
      <c r="J585" s="578"/>
    </row>
    <row r="586" spans="1:10">
      <c r="A586" s="1179"/>
      <c r="B586" s="1126"/>
      <c r="C586" s="1126"/>
      <c r="D586" s="1126"/>
      <c r="E586" s="1127"/>
      <c r="F586" s="577"/>
      <c r="G586" s="578"/>
      <c r="H586" s="578"/>
      <c r="I586" s="578"/>
      <c r="J586" s="578"/>
    </row>
    <row r="587" spans="1:10">
      <c r="A587" s="1179"/>
      <c r="B587" s="1126"/>
      <c r="C587" s="1126"/>
      <c r="D587" s="1126"/>
      <c r="E587" s="1127"/>
      <c r="F587" s="577"/>
      <c r="G587" s="578"/>
      <c r="H587" s="578"/>
      <c r="I587" s="578"/>
      <c r="J587" s="578"/>
    </row>
    <row r="588" spans="1:10">
      <c r="A588" s="1179"/>
      <c r="B588" s="1126"/>
      <c r="C588" s="1126"/>
      <c r="D588" s="1126"/>
      <c r="E588" s="1127"/>
      <c r="F588" s="577"/>
      <c r="G588" s="578"/>
      <c r="H588" s="578"/>
      <c r="I588" s="578"/>
      <c r="J588" s="578"/>
    </row>
    <row r="589" spans="1:10">
      <c r="A589" s="1179"/>
      <c r="B589" s="1126"/>
      <c r="C589" s="1126"/>
      <c r="D589" s="1126"/>
      <c r="E589" s="1127"/>
      <c r="F589" s="577"/>
      <c r="G589" s="578"/>
      <c r="H589" s="578"/>
      <c r="I589" s="578"/>
      <c r="J589" s="578"/>
    </row>
    <row r="590" spans="1:10">
      <c r="A590" s="1179"/>
      <c r="B590" s="1126"/>
      <c r="C590" s="1126"/>
      <c r="D590" s="1126"/>
      <c r="E590" s="1127"/>
      <c r="F590" s="577"/>
      <c r="G590" s="578"/>
      <c r="H590" s="578"/>
      <c r="I590" s="578"/>
      <c r="J590" s="578"/>
    </row>
    <row r="591" spans="1:10">
      <c r="A591" s="1179"/>
      <c r="B591" s="1126"/>
      <c r="C591" s="1126"/>
      <c r="D591" s="1126"/>
      <c r="E591" s="1127"/>
      <c r="F591" s="577"/>
      <c r="G591" s="578"/>
      <c r="H591" s="578"/>
      <c r="I591" s="578"/>
      <c r="J591" s="578"/>
    </row>
    <row r="592" spans="1:10">
      <c r="A592" s="1179"/>
      <c r="B592" s="1126"/>
      <c r="C592" s="1126"/>
      <c r="D592" s="1126"/>
      <c r="E592" s="1127"/>
      <c r="F592" s="577"/>
      <c r="G592" s="578"/>
      <c r="H592" s="578"/>
      <c r="I592" s="578"/>
      <c r="J592" s="578"/>
    </row>
    <row r="593" spans="1:10">
      <c r="A593" s="1179"/>
      <c r="B593" s="1126"/>
      <c r="C593" s="1126"/>
      <c r="D593" s="1126"/>
      <c r="E593" s="1127"/>
      <c r="F593" s="577"/>
      <c r="G593" s="578"/>
      <c r="H593" s="578"/>
      <c r="I593" s="578"/>
      <c r="J593" s="578"/>
    </row>
    <row r="594" spans="1:10" ht="15.75">
      <c r="A594" s="1081" t="s">
        <v>1331</v>
      </c>
      <c r="B594" s="1082"/>
      <c r="C594" s="1082"/>
      <c r="D594" s="1082"/>
      <c r="E594" s="1082"/>
      <c r="F594" s="1082"/>
      <c r="G594" s="1082"/>
      <c r="H594" s="1082"/>
      <c r="I594" s="1082"/>
      <c r="J594" s="1083"/>
    </row>
    <row r="595" spans="1:10" ht="30" customHeight="1">
      <c r="A595" s="1176" t="s">
        <v>1332</v>
      </c>
      <c r="B595" s="1177"/>
      <c r="C595" s="1177"/>
      <c r="D595" s="1177"/>
      <c r="E595" s="1178"/>
      <c r="F595" s="574" t="s">
        <v>35</v>
      </c>
      <c r="G595" s="575" t="s">
        <v>1316</v>
      </c>
      <c r="H595" s="575" t="s">
        <v>1317</v>
      </c>
      <c r="I595" s="576" t="s">
        <v>1318</v>
      </c>
      <c r="J595" s="576" t="s">
        <v>904</v>
      </c>
    </row>
    <row r="596" spans="1:10">
      <c r="A596" s="1179"/>
      <c r="B596" s="1126"/>
      <c r="C596" s="1126"/>
      <c r="D596" s="1126"/>
      <c r="E596" s="1127"/>
      <c r="F596" s="577"/>
      <c r="G596" s="578"/>
      <c r="H596" s="578"/>
      <c r="I596" s="578"/>
      <c r="J596" s="578"/>
    </row>
    <row r="597" spans="1:10">
      <c r="A597" s="1179"/>
      <c r="B597" s="1126"/>
      <c r="C597" s="1126"/>
      <c r="D597" s="1126"/>
      <c r="E597" s="1127"/>
      <c r="F597" s="577"/>
      <c r="G597" s="578"/>
      <c r="H597" s="578"/>
      <c r="I597" s="578"/>
      <c r="J597" s="578"/>
    </row>
    <row r="598" spans="1:10">
      <c r="A598" s="1179"/>
      <c r="B598" s="1126"/>
      <c r="C598" s="1126"/>
      <c r="D598" s="1126"/>
      <c r="E598" s="1127"/>
      <c r="F598" s="577"/>
      <c r="G598" s="578"/>
      <c r="H598" s="578"/>
      <c r="I598" s="578"/>
      <c r="J598" s="578"/>
    </row>
    <row r="599" spans="1:10">
      <c r="A599" s="1179"/>
      <c r="B599" s="1126"/>
      <c r="C599" s="1126"/>
      <c r="D599" s="1126"/>
      <c r="E599" s="1127"/>
      <c r="F599" s="577"/>
      <c r="G599" s="578"/>
      <c r="H599" s="578"/>
      <c r="I599" s="578"/>
      <c r="J599" s="578"/>
    </row>
    <row r="600" spans="1:10">
      <c r="A600" s="1179"/>
      <c r="B600" s="1126"/>
      <c r="C600" s="1126"/>
      <c r="D600" s="1126"/>
      <c r="E600" s="1127"/>
      <c r="F600" s="577"/>
      <c r="G600" s="578"/>
      <c r="H600" s="578"/>
      <c r="I600" s="578"/>
      <c r="J600" s="578"/>
    </row>
    <row r="601" spans="1:10">
      <c r="A601" s="1179"/>
      <c r="B601" s="1126"/>
      <c r="C601" s="1126"/>
      <c r="D601" s="1126"/>
      <c r="E601" s="1127"/>
      <c r="F601" s="577"/>
      <c r="G601" s="578"/>
      <c r="H601" s="578"/>
      <c r="I601" s="578"/>
      <c r="J601" s="578"/>
    </row>
    <row r="602" spans="1:10">
      <c r="A602" s="1179"/>
      <c r="B602" s="1126"/>
      <c r="C602" s="1126"/>
      <c r="D602" s="1126"/>
      <c r="E602" s="1127"/>
      <c r="F602" s="577"/>
      <c r="G602" s="578"/>
      <c r="H602" s="578"/>
      <c r="I602" s="578"/>
      <c r="J602" s="578"/>
    </row>
    <row r="603" spans="1:10">
      <c r="A603" s="1179"/>
      <c r="B603" s="1126"/>
      <c r="C603" s="1126"/>
      <c r="D603" s="1126"/>
      <c r="E603" s="1127"/>
      <c r="F603" s="577"/>
      <c r="G603" s="578"/>
      <c r="H603" s="578"/>
      <c r="I603" s="578"/>
      <c r="J603" s="578"/>
    </row>
    <row r="604" spans="1:10">
      <c r="A604" s="1179"/>
      <c r="B604" s="1126"/>
      <c r="C604" s="1126"/>
      <c r="D604" s="1126"/>
      <c r="E604" s="1127"/>
      <c r="F604" s="577"/>
      <c r="G604" s="578"/>
      <c r="H604" s="578"/>
      <c r="I604" s="578"/>
      <c r="J604" s="578"/>
    </row>
    <row r="605" spans="1:10">
      <c r="A605" s="1179"/>
      <c r="B605" s="1126"/>
      <c r="C605" s="1126"/>
      <c r="D605" s="1126"/>
      <c r="E605" s="1127"/>
      <c r="F605" s="577"/>
      <c r="G605" s="578"/>
      <c r="H605" s="578"/>
      <c r="I605" s="578"/>
      <c r="J605" s="578"/>
    </row>
    <row r="606" spans="1:10">
      <c r="A606" s="1179"/>
      <c r="B606" s="1126"/>
      <c r="C606" s="1126"/>
      <c r="D606" s="1126"/>
      <c r="E606" s="1127"/>
      <c r="F606" s="577"/>
      <c r="G606" s="578"/>
      <c r="H606" s="578"/>
      <c r="I606" s="578"/>
      <c r="J606" s="578"/>
    </row>
    <row r="607" spans="1:10">
      <c r="A607" s="1179"/>
      <c r="B607" s="1126"/>
      <c r="C607" s="1126"/>
      <c r="D607" s="1126"/>
      <c r="E607" s="1127"/>
      <c r="F607" s="577"/>
      <c r="G607" s="578"/>
      <c r="H607" s="578"/>
      <c r="I607" s="578"/>
      <c r="J607" s="578"/>
    </row>
    <row r="608" spans="1:10">
      <c r="A608" s="1179"/>
      <c r="B608" s="1126"/>
      <c r="C608" s="1126"/>
      <c r="D608" s="1126"/>
      <c r="E608" s="1127"/>
      <c r="F608" s="577"/>
      <c r="G608" s="578"/>
      <c r="H608" s="578"/>
      <c r="I608" s="578"/>
      <c r="J608" s="578"/>
    </row>
    <row r="609" spans="1:10">
      <c r="A609" s="1179"/>
      <c r="B609" s="1126"/>
      <c r="C609" s="1126"/>
      <c r="D609" s="1126"/>
      <c r="E609" s="1127"/>
      <c r="F609" s="577"/>
      <c r="G609" s="578"/>
      <c r="H609" s="578"/>
      <c r="I609" s="578"/>
      <c r="J609" s="578"/>
    </row>
    <row r="610" spans="1:10">
      <c r="A610" s="1179"/>
      <c r="B610" s="1126"/>
      <c r="C610" s="1126"/>
      <c r="D610" s="1126"/>
      <c r="E610" s="1127"/>
      <c r="F610" s="577"/>
      <c r="G610" s="578"/>
      <c r="H610" s="578"/>
      <c r="I610" s="578"/>
      <c r="J610" s="578"/>
    </row>
    <row r="611" spans="1:10">
      <c r="A611" s="1179"/>
      <c r="B611" s="1126"/>
      <c r="C611" s="1126"/>
      <c r="D611" s="1126"/>
      <c r="E611" s="1127"/>
      <c r="F611" s="577"/>
      <c r="G611" s="578"/>
      <c r="H611" s="578"/>
      <c r="I611" s="578"/>
      <c r="J611" s="578"/>
    </row>
    <row r="612" spans="1:10">
      <c r="A612" s="1179"/>
      <c r="B612" s="1126"/>
      <c r="C612" s="1126"/>
      <c r="D612" s="1126"/>
      <c r="E612" s="1127"/>
      <c r="F612" s="577"/>
      <c r="G612" s="578"/>
      <c r="H612" s="578"/>
      <c r="I612" s="578"/>
      <c r="J612" s="578"/>
    </row>
    <row r="613" spans="1:10">
      <c r="A613" s="1179"/>
      <c r="B613" s="1126"/>
      <c r="C613" s="1126"/>
      <c r="D613" s="1126"/>
      <c r="E613" s="1127"/>
      <c r="F613" s="577"/>
      <c r="G613" s="578"/>
      <c r="H613" s="578"/>
      <c r="I613" s="578"/>
      <c r="J613" s="578"/>
    </row>
    <row r="614" spans="1:10">
      <c r="A614" s="1179"/>
      <c r="B614" s="1126"/>
      <c r="C614" s="1126"/>
      <c r="D614" s="1126"/>
      <c r="E614" s="1127"/>
      <c r="F614" s="577"/>
      <c r="G614" s="578"/>
      <c r="H614" s="578"/>
      <c r="I614" s="578"/>
      <c r="J614" s="578"/>
    </row>
    <row r="615" spans="1:10">
      <c r="A615" s="1179"/>
      <c r="B615" s="1126"/>
      <c r="C615" s="1126"/>
      <c r="D615" s="1126"/>
      <c r="E615" s="1127"/>
      <c r="F615" s="577"/>
      <c r="G615" s="578"/>
      <c r="H615" s="578"/>
      <c r="I615" s="578"/>
      <c r="J615" s="578"/>
    </row>
    <row r="616" spans="1:10">
      <c r="A616" s="1179"/>
      <c r="B616" s="1126"/>
      <c r="C616" s="1126"/>
      <c r="D616" s="1126"/>
      <c r="E616" s="1127"/>
      <c r="F616" s="577"/>
      <c r="G616" s="578"/>
      <c r="H616" s="578"/>
      <c r="I616" s="578"/>
      <c r="J616" s="578"/>
    </row>
    <row r="617" spans="1:10">
      <c r="A617" s="1179"/>
      <c r="B617" s="1126"/>
      <c r="C617" s="1126"/>
      <c r="D617" s="1126"/>
      <c r="E617" s="1127"/>
      <c r="F617" s="577"/>
      <c r="G617" s="578"/>
      <c r="H617" s="578"/>
      <c r="I617" s="578"/>
      <c r="J617" s="578"/>
    </row>
    <row r="618" spans="1:10">
      <c r="A618" s="1179"/>
      <c r="B618" s="1126"/>
      <c r="C618" s="1126"/>
      <c r="D618" s="1126"/>
      <c r="E618" s="1127"/>
      <c r="F618" s="577"/>
      <c r="G618" s="578"/>
      <c r="H618" s="578"/>
      <c r="I618" s="578"/>
      <c r="J618" s="578"/>
    </row>
    <row r="619" spans="1:10">
      <c r="A619" s="1179"/>
      <c r="B619" s="1126"/>
      <c r="C619" s="1126"/>
      <c r="D619" s="1126"/>
      <c r="E619" s="1127"/>
      <c r="F619" s="577"/>
      <c r="G619" s="578"/>
      <c r="H619" s="578"/>
      <c r="I619" s="578"/>
      <c r="J619" s="578"/>
    </row>
    <row r="620" spans="1:10" ht="15.75">
      <c r="A620" s="1193" t="s">
        <v>1319</v>
      </c>
      <c r="B620" s="1193"/>
      <c r="C620" s="1193"/>
      <c r="D620" s="1193"/>
      <c r="E620" s="1193"/>
      <c r="F620" s="1193"/>
      <c r="G620" s="1193"/>
      <c r="H620" s="1193"/>
      <c r="I620" s="1193"/>
      <c r="J620" s="1193"/>
    </row>
    <row r="621" spans="1:10">
      <c r="A621" s="1194" t="s">
        <v>25</v>
      </c>
      <c r="B621" s="1195"/>
      <c r="C621" s="1195"/>
      <c r="D621" s="1195"/>
      <c r="E621" s="1195"/>
      <c r="F621" s="1195"/>
      <c r="G621" s="1195"/>
      <c r="H621" s="1195"/>
      <c r="I621" s="1195"/>
      <c r="J621" s="1196"/>
    </row>
    <row r="622" spans="1:10">
      <c r="A622" s="1181" t="s">
        <v>1759</v>
      </c>
      <c r="B622" s="1182"/>
      <c r="C622" s="1182"/>
      <c r="D622" s="1182"/>
      <c r="E622" s="1182"/>
      <c r="F622" s="1182"/>
      <c r="G622" s="1183"/>
      <c r="H622" s="1184"/>
      <c r="I622" s="1185"/>
      <c r="J622" s="1186"/>
    </row>
    <row r="623" spans="1:10">
      <c r="A623" s="1181" t="s">
        <v>30</v>
      </c>
      <c r="B623" s="1182"/>
      <c r="C623" s="1182"/>
      <c r="D623" s="1182"/>
      <c r="E623" s="1182"/>
      <c r="F623" s="1182"/>
      <c r="G623" s="1183"/>
      <c r="H623" s="1204"/>
      <c r="I623" s="1185"/>
      <c r="J623" s="1186"/>
    </row>
    <row r="624" spans="1:10">
      <c r="A624" s="1181" t="s">
        <v>1373</v>
      </c>
      <c r="B624" s="1182"/>
      <c r="C624" s="1182"/>
      <c r="D624" s="1182"/>
      <c r="E624" s="1182"/>
      <c r="F624" s="1182"/>
      <c r="G624" s="1183"/>
      <c r="H624" s="1187"/>
      <c r="I624" s="1188"/>
      <c r="J624" s="1189"/>
    </row>
    <row r="625" spans="1:10">
      <c r="A625" s="1181" t="s">
        <v>1374</v>
      </c>
      <c r="B625" s="1182"/>
      <c r="C625" s="1182"/>
      <c r="D625" s="1182"/>
      <c r="E625" s="1182"/>
      <c r="F625" s="1182"/>
      <c r="G625" s="1183"/>
      <c r="H625" s="1190"/>
      <c r="I625" s="1191"/>
      <c r="J625" s="1192"/>
    </row>
    <row r="626" spans="1:10">
      <c r="A626" s="1197"/>
      <c r="B626" s="1136"/>
      <c r="C626" s="1136"/>
      <c r="D626" s="1136"/>
      <c r="E626" s="1136"/>
      <c r="F626" s="1136"/>
      <c r="G626" s="1136"/>
      <c r="H626" s="1136"/>
      <c r="I626" s="1136"/>
      <c r="J626" s="1137"/>
    </row>
    <row r="627" spans="1:10">
      <c r="A627" s="1198"/>
      <c r="B627" s="1138"/>
      <c r="C627" s="1138"/>
      <c r="D627" s="1138"/>
      <c r="E627" s="1138"/>
      <c r="F627" s="1138"/>
      <c r="G627" s="1138"/>
      <c r="H627" s="1138"/>
      <c r="I627" s="1138"/>
      <c r="J627" s="1139"/>
    </row>
    <row r="628" spans="1:10">
      <c r="A628" s="1198"/>
      <c r="B628" s="1138"/>
      <c r="C628" s="1138"/>
      <c r="D628" s="1138"/>
      <c r="E628" s="1138"/>
      <c r="F628" s="1138"/>
      <c r="G628" s="1138"/>
      <c r="H628" s="1138"/>
      <c r="I628" s="1138"/>
      <c r="J628" s="1139"/>
    </row>
    <row r="629" spans="1:10">
      <c r="A629" s="1199"/>
      <c r="B629" s="1200"/>
      <c r="C629" s="1200"/>
      <c r="D629" s="1200"/>
      <c r="E629" s="1200"/>
      <c r="F629" s="1200"/>
      <c r="G629" s="1200"/>
      <c r="H629" s="1200"/>
      <c r="I629" s="1200"/>
      <c r="J629" s="1201"/>
    </row>
    <row r="630" spans="1:10">
      <c r="A630" s="1181" t="s">
        <v>65</v>
      </c>
      <c r="B630" s="1182"/>
      <c r="C630" s="1182"/>
      <c r="D630" s="1182"/>
      <c r="E630" s="1182"/>
      <c r="F630" s="1182"/>
      <c r="G630" s="1183"/>
      <c r="H630" s="1184"/>
      <c r="I630" s="1185"/>
      <c r="J630" s="1186"/>
    </row>
    <row r="631" spans="1:10" ht="25.5" customHeight="1">
      <c r="A631" s="1202" t="s">
        <v>1951</v>
      </c>
      <c r="B631" s="1202"/>
      <c r="C631" s="1202"/>
      <c r="D631" s="1202"/>
      <c r="E631" s="1202"/>
      <c r="F631" s="1202"/>
      <c r="G631" s="1202"/>
      <c r="H631" s="1202"/>
      <c r="I631" s="1202"/>
      <c r="J631" s="1202"/>
    </row>
    <row r="632" spans="1:10">
      <c r="A632" s="1194" t="s">
        <v>1321</v>
      </c>
      <c r="B632" s="1195"/>
      <c r="C632" s="1195"/>
      <c r="D632" s="1195"/>
      <c r="E632" s="1195"/>
      <c r="F632" s="1195"/>
      <c r="G632" s="1195"/>
      <c r="H632" s="1195"/>
      <c r="I632" s="1195"/>
      <c r="J632" s="1196"/>
    </row>
    <row r="633" spans="1:10">
      <c r="A633" s="1181" t="s">
        <v>902</v>
      </c>
      <c r="B633" s="1182"/>
      <c r="C633" s="1203"/>
      <c r="D633" s="1182"/>
      <c r="E633" s="1182"/>
      <c r="F633" s="1182"/>
      <c r="G633" s="1183"/>
      <c r="H633" s="1184"/>
      <c r="I633" s="1185"/>
      <c r="J633" s="1186"/>
    </row>
    <row r="634" spans="1:10">
      <c r="A634" s="1181" t="s">
        <v>62</v>
      </c>
      <c r="B634" s="1182"/>
      <c r="C634" s="1182"/>
      <c r="D634" s="1182"/>
      <c r="E634" s="1182"/>
      <c r="F634" s="1182"/>
      <c r="G634" s="1183"/>
      <c r="H634" s="1184"/>
      <c r="I634" s="1185"/>
      <c r="J634" s="1186"/>
    </row>
    <row r="635" spans="1:10">
      <c r="A635" s="1181" t="s">
        <v>95</v>
      </c>
      <c r="B635" s="1182"/>
      <c r="C635" s="1182"/>
      <c r="D635" s="1182"/>
      <c r="E635" s="1182"/>
      <c r="F635" s="1182"/>
      <c r="G635" s="1183"/>
      <c r="H635" s="1184"/>
      <c r="I635" s="1185"/>
      <c r="J635" s="1186"/>
    </row>
    <row r="636" spans="1:10">
      <c r="A636" s="1181" t="s">
        <v>64</v>
      </c>
      <c r="B636" s="1182"/>
      <c r="C636" s="1182"/>
      <c r="D636" s="1182"/>
      <c r="E636" s="1182"/>
      <c r="F636" s="1182"/>
      <c r="G636" s="1183"/>
      <c r="H636" s="1184"/>
      <c r="I636" s="1185"/>
      <c r="J636" s="1186"/>
    </row>
    <row r="637" spans="1:10" ht="15.75">
      <c r="A637" s="1160" t="s">
        <v>1060</v>
      </c>
      <c r="B637" s="1161"/>
      <c r="C637" s="1161"/>
      <c r="D637" s="1161"/>
      <c r="E637" s="1161"/>
      <c r="F637" s="1161"/>
      <c r="G637" s="1161"/>
      <c r="H637" s="1161"/>
      <c r="I637" s="1161"/>
      <c r="J637" s="1162"/>
    </row>
    <row r="638" spans="1:10" ht="15.75">
      <c r="A638" s="1081" t="s">
        <v>1311</v>
      </c>
      <c r="B638" s="1082"/>
      <c r="C638" s="1082"/>
      <c r="D638" s="1082"/>
      <c r="E638" s="1082"/>
      <c r="F638" s="1082"/>
      <c r="G638" s="1082"/>
      <c r="H638" s="1082"/>
      <c r="I638" s="1082"/>
      <c r="J638" s="1083"/>
    </row>
    <row r="639" spans="1:10">
      <c r="A639" s="1084" t="s">
        <v>683</v>
      </c>
      <c r="B639" s="1085"/>
      <c r="C639" s="1088"/>
      <c r="D639" s="1088"/>
      <c r="E639" s="1088"/>
      <c r="F639" s="1085" t="s">
        <v>91</v>
      </c>
      <c r="G639" s="1085"/>
      <c r="H639" s="1086"/>
      <c r="I639" s="1086"/>
      <c r="J639" s="1163"/>
    </row>
    <row r="640" spans="1:10">
      <c r="A640" s="1084" t="s">
        <v>89</v>
      </c>
      <c r="B640" s="1085"/>
      <c r="C640" s="1088"/>
      <c r="D640" s="1088"/>
      <c r="E640" s="1088"/>
      <c r="F640" s="1085" t="s">
        <v>92</v>
      </c>
      <c r="G640" s="1085"/>
      <c r="H640" s="1086"/>
      <c r="I640" s="1086"/>
      <c r="J640" s="1163"/>
    </row>
    <row r="641" spans="1:10">
      <c r="A641" s="1084" t="s">
        <v>90</v>
      </c>
      <c r="B641" s="1085"/>
      <c r="C641" s="1090"/>
      <c r="D641" s="1090"/>
      <c r="E641" s="1090"/>
      <c r="F641" s="1085" t="s">
        <v>93</v>
      </c>
      <c r="G641" s="1085"/>
      <c r="H641" s="1086"/>
      <c r="I641" s="1086"/>
      <c r="J641" s="1163"/>
    </row>
    <row r="642" spans="1:10">
      <c r="A642" s="1084" t="s">
        <v>1302</v>
      </c>
      <c r="B642" s="1085"/>
      <c r="C642" s="1090"/>
      <c r="D642" s="1090"/>
      <c r="E642" s="1090"/>
      <c r="F642" s="1085" t="s">
        <v>15</v>
      </c>
      <c r="G642" s="1085"/>
      <c r="H642" s="1087"/>
      <c r="I642" s="1088"/>
      <c r="J642" s="1089"/>
    </row>
    <row r="643" spans="1:10">
      <c r="A643" s="1084" t="s">
        <v>1303</v>
      </c>
      <c r="B643" s="1085"/>
      <c r="C643" s="1090"/>
      <c r="D643" s="1090"/>
      <c r="E643" s="1090"/>
      <c r="F643" s="1085" t="s">
        <v>715</v>
      </c>
      <c r="G643" s="1085"/>
      <c r="H643" s="1090"/>
      <c r="I643" s="1090"/>
      <c r="J643" s="1091"/>
    </row>
    <row r="644" spans="1:10">
      <c r="A644" s="1084" t="s">
        <v>11</v>
      </c>
      <c r="B644" s="1085"/>
      <c r="C644" s="1090"/>
      <c r="D644" s="1090"/>
      <c r="E644" s="1090"/>
      <c r="F644" s="1171" t="s">
        <v>1324</v>
      </c>
      <c r="G644" s="1171"/>
      <c r="H644" s="1172"/>
      <c r="I644" s="1173"/>
      <c r="J644" s="1174"/>
    </row>
    <row r="645" spans="1:10">
      <c r="A645" s="1084" t="s">
        <v>13</v>
      </c>
      <c r="B645" s="1085"/>
      <c r="C645" s="1090"/>
      <c r="D645" s="1090"/>
      <c r="E645" s="1090"/>
      <c r="F645" s="1171"/>
      <c r="G645" s="1171"/>
      <c r="H645" s="1175"/>
      <c r="I645" s="1164"/>
      <c r="J645" s="1165"/>
    </row>
    <row r="646" spans="1:10">
      <c r="A646" s="1084" t="s">
        <v>14</v>
      </c>
      <c r="B646" s="1085"/>
      <c r="C646" s="1097"/>
      <c r="D646" s="1097"/>
      <c r="E646" s="1097"/>
      <c r="F646" s="1168"/>
      <c r="G646" s="1168"/>
      <c r="H646" s="1169"/>
      <c r="I646" s="1088"/>
      <c r="J646" s="1089"/>
    </row>
    <row r="647" spans="1:10">
      <c r="A647" s="568"/>
      <c r="B647" s="569"/>
      <c r="C647" s="569"/>
      <c r="D647" s="569"/>
      <c r="E647" s="569"/>
      <c r="F647" s="569"/>
      <c r="G647" s="569"/>
      <c r="H647" s="569"/>
      <c r="I647" s="569"/>
      <c r="J647" s="570"/>
    </row>
    <row r="648" spans="1:10" ht="15.75">
      <c r="A648" s="1081" t="s">
        <v>1312</v>
      </c>
      <c r="B648" s="1082"/>
      <c r="C648" s="1082"/>
      <c r="D648" s="1082"/>
      <c r="E648" s="1082"/>
      <c r="F648" s="1082"/>
      <c r="G648" s="1082"/>
      <c r="H648" s="1082"/>
      <c r="I648" s="1082"/>
      <c r="J648" s="1083"/>
    </row>
    <row r="649" spans="1:10">
      <c r="A649" s="1084" t="s">
        <v>1313</v>
      </c>
      <c r="B649" s="1085"/>
      <c r="C649" s="1170"/>
      <c r="D649" s="1088"/>
      <c r="E649" s="1088"/>
      <c r="F649" s="1085" t="s">
        <v>1314</v>
      </c>
      <c r="G649" s="1085"/>
      <c r="H649" s="1088"/>
      <c r="I649" s="1088"/>
      <c r="J649" s="1089"/>
    </row>
    <row r="650" spans="1:10">
      <c r="A650" s="1084"/>
      <c r="B650" s="1085"/>
      <c r="C650" s="1164" t="s">
        <v>108</v>
      </c>
      <c r="D650" s="1164"/>
      <c r="E650" s="1164"/>
      <c r="F650" s="1164"/>
      <c r="G650" s="1164"/>
      <c r="H650" s="1164"/>
      <c r="I650" s="1164"/>
      <c r="J650" s="1165"/>
    </row>
    <row r="651" spans="1:10">
      <c r="A651" s="1084" t="s">
        <v>1315</v>
      </c>
      <c r="B651" s="1085"/>
      <c r="C651" s="1088"/>
      <c r="D651" s="1088"/>
      <c r="E651" s="1088"/>
      <c r="F651" s="1085" t="s">
        <v>14</v>
      </c>
      <c r="G651" s="1085"/>
      <c r="H651" s="1166"/>
      <c r="I651" s="1166"/>
      <c r="J651" s="1167"/>
    </row>
    <row r="652" spans="1:10">
      <c r="A652" s="1084" t="s">
        <v>1302</v>
      </c>
      <c r="B652" s="1085"/>
      <c r="C652" s="1088"/>
      <c r="D652" s="1088"/>
      <c r="E652" s="1088"/>
      <c r="F652" s="1085" t="s">
        <v>12</v>
      </c>
      <c r="G652" s="1085"/>
      <c r="H652" s="1086"/>
      <c r="I652" s="1086"/>
      <c r="J652" s="1163"/>
    </row>
    <row r="653" spans="1:10">
      <c r="A653" s="1084" t="s">
        <v>1303</v>
      </c>
      <c r="B653" s="1085"/>
      <c r="C653" s="1088"/>
      <c r="D653" s="1088"/>
      <c r="E653" s="1088"/>
      <c r="F653" s="1085" t="s">
        <v>1019</v>
      </c>
      <c r="G653" s="1085"/>
      <c r="H653" s="1086"/>
      <c r="I653" s="1086"/>
      <c r="J653" s="1163"/>
    </row>
    <row r="654" spans="1:10">
      <c r="A654" s="1084" t="s">
        <v>11</v>
      </c>
      <c r="B654" s="1085"/>
      <c r="C654" s="1088"/>
      <c r="D654" s="1088"/>
      <c r="E654" s="1088"/>
      <c r="F654" s="1085" t="s">
        <v>15</v>
      </c>
      <c r="G654" s="1085"/>
      <c r="H654" s="1087"/>
      <c r="I654" s="1088"/>
      <c r="J654" s="1089"/>
    </row>
    <row r="655" spans="1:10">
      <c r="A655" s="1084" t="s">
        <v>13</v>
      </c>
      <c r="B655" s="1085"/>
      <c r="C655" s="1088"/>
      <c r="D655" s="1088"/>
      <c r="E655" s="1088"/>
      <c r="F655" s="569"/>
      <c r="G655" s="569"/>
      <c r="H655" s="569"/>
      <c r="I655" s="569"/>
      <c r="J655" s="570"/>
    </row>
    <row r="656" spans="1:10">
      <c r="A656" s="568"/>
      <c r="B656" s="569"/>
      <c r="C656" s="569"/>
      <c r="D656" s="569"/>
      <c r="E656" s="569"/>
      <c r="F656" s="569"/>
      <c r="G656" s="569"/>
      <c r="H656" s="569"/>
      <c r="I656" s="569"/>
      <c r="J656" s="570"/>
    </row>
    <row r="657" spans="1:10" ht="15.75">
      <c r="A657" s="1081" t="s">
        <v>1330</v>
      </c>
      <c r="B657" s="1082"/>
      <c r="C657" s="1082"/>
      <c r="D657" s="1082"/>
      <c r="E657" s="1082"/>
      <c r="F657" s="1082"/>
      <c r="G657" s="1082"/>
      <c r="H657" s="1082"/>
      <c r="I657" s="1082"/>
      <c r="J657" s="1083"/>
    </row>
    <row r="658" spans="1:10" ht="29.25" customHeight="1">
      <c r="A658" s="1176" t="s">
        <v>34</v>
      </c>
      <c r="B658" s="1177"/>
      <c r="C658" s="1177"/>
      <c r="D658" s="1177"/>
      <c r="E658" s="1178"/>
      <c r="F658" s="574" t="s">
        <v>35</v>
      </c>
      <c r="G658" s="575" t="s">
        <v>1316</v>
      </c>
      <c r="H658" s="575" t="s">
        <v>1317</v>
      </c>
      <c r="I658" s="576" t="s">
        <v>1318</v>
      </c>
      <c r="J658" s="576" t="s">
        <v>904</v>
      </c>
    </row>
    <row r="659" spans="1:10">
      <c r="A659" s="1179"/>
      <c r="B659" s="1126"/>
      <c r="C659" s="1126"/>
      <c r="D659" s="1126"/>
      <c r="E659" s="1127"/>
      <c r="F659" s="577"/>
      <c r="G659" s="578"/>
      <c r="H659" s="578"/>
      <c r="I659" s="578"/>
      <c r="J659" s="578"/>
    </row>
    <row r="660" spans="1:10">
      <c r="A660" s="1179"/>
      <c r="B660" s="1126"/>
      <c r="C660" s="1126"/>
      <c r="D660" s="1126"/>
      <c r="E660" s="1127"/>
      <c r="F660" s="577"/>
      <c r="G660" s="578"/>
      <c r="H660" s="578"/>
      <c r="I660" s="578"/>
      <c r="J660" s="578"/>
    </row>
    <row r="661" spans="1:10">
      <c r="A661" s="1179"/>
      <c r="B661" s="1126"/>
      <c r="C661" s="1126"/>
      <c r="D661" s="1126"/>
      <c r="E661" s="1127"/>
      <c r="F661" s="577"/>
      <c r="G661" s="578"/>
      <c r="H661" s="578"/>
      <c r="I661" s="578"/>
      <c r="J661" s="578"/>
    </row>
    <row r="662" spans="1:10">
      <c r="A662" s="1179"/>
      <c r="B662" s="1126"/>
      <c r="C662" s="1126"/>
      <c r="D662" s="1126"/>
      <c r="E662" s="1127"/>
      <c r="F662" s="577"/>
      <c r="G662" s="578"/>
      <c r="H662" s="578"/>
      <c r="I662" s="578"/>
      <c r="J662" s="578"/>
    </row>
    <row r="663" spans="1:10">
      <c r="A663" s="1179"/>
      <c r="B663" s="1126"/>
      <c r="C663" s="1126"/>
      <c r="D663" s="1126"/>
      <c r="E663" s="1127"/>
      <c r="F663" s="577"/>
      <c r="G663" s="578"/>
      <c r="H663" s="578"/>
      <c r="I663" s="578"/>
      <c r="J663" s="578"/>
    </row>
    <row r="664" spans="1:10">
      <c r="A664" s="1179"/>
      <c r="B664" s="1126"/>
      <c r="C664" s="1126"/>
      <c r="D664" s="1126"/>
      <c r="E664" s="1127"/>
      <c r="F664" s="577"/>
      <c r="G664" s="578"/>
      <c r="H664" s="578"/>
      <c r="I664" s="578"/>
      <c r="J664" s="578"/>
    </row>
    <row r="665" spans="1:10">
      <c r="A665" s="1179"/>
      <c r="B665" s="1126"/>
      <c r="C665" s="1126"/>
      <c r="D665" s="1126"/>
      <c r="E665" s="1127"/>
      <c r="F665" s="577"/>
      <c r="G665" s="578"/>
      <c r="H665" s="578"/>
      <c r="I665" s="578"/>
      <c r="J665" s="578"/>
    </row>
    <row r="666" spans="1:10">
      <c r="A666" s="1179"/>
      <c r="B666" s="1126"/>
      <c r="C666" s="1126"/>
      <c r="D666" s="1126"/>
      <c r="E666" s="1127"/>
      <c r="F666" s="577"/>
      <c r="G666" s="578"/>
      <c r="H666" s="578"/>
      <c r="I666" s="578"/>
      <c r="J666" s="578"/>
    </row>
    <row r="667" spans="1:10">
      <c r="A667" s="1179"/>
      <c r="B667" s="1126"/>
      <c r="C667" s="1126"/>
      <c r="D667" s="1126"/>
      <c r="E667" s="1127"/>
      <c r="F667" s="577"/>
      <c r="G667" s="578"/>
      <c r="H667" s="578"/>
      <c r="I667" s="578"/>
      <c r="J667" s="578"/>
    </row>
    <row r="668" spans="1:10">
      <c r="A668" s="1179"/>
      <c r="B668" s="1126"/>
      <c r="C668" s="1126"/>
      <c r="D668" s="1126"/>
      <c r="E668" s="1127"/>
      <c r="F668" s="577"/>
      <c r="G668" s="578"/>
      <c r="H668" s="578"/>
      <c r="I668" s="578"/>
      <c r="J668" s="578"/>
    </row>
    <row r="669" spans="1:10">
      <c r="A669" s="1179"/>
      <c r="B669" s="1126"/>
      <c r="C669" s="1126"/>
      <c r="D669" s="1126"/>
      <c r="E669" s="1127"/>
      <c r="F669" s="577"/>
      <c r="G669" s="578"/>
      <c r="H669" s="578"/>
      <c r="I669" s="578"/>
      <c r="J669" s="578"/>
    </row>
    <row r="670" spans="1:10">
      <c r="A670" s="1179"/>
      <c r="B670" s="1126"/>
      <c r="C670" s="1126"/>
      <c r="D670" s="1126"/>
      <c r="E670" s="1127"/>
      <c r="F670" s="577"/>
      <c r="G670" s="578"/>
      <c r="H670" s="578"/>
      <c r="I670" s="578"/>
      <c r="J670" s="578"/>
    </row>
    <row r="671" spans="1:10">
      <c r="A671" s="1179"/>
      <c r="B671" s="1126"/>
      <c r="C671" s="1126"/>
      <c r="D671" s="1126"/>
      <c r="E671" s="1127"/>
      <c r="F671" s="577"/>
      <c r="G671" s="578"/>
      <c r="H671" s="578"/>
      <c r="I671" s="578"/>
      <c r="J671" s="578"/>
    </row>
    <row r="672" spans="1:10">
      <c r="A672" s="1179"/>
      <c r="B672" s="1126"/>
      <c r="C672" s="1126"/>
      <c r="D672" s="1126"/>
      <c r="E672" s="1127"/>
      <c r="F672" s="577"/>
      <c r="G672" s="578"/>
      <c r="H672" s="578"/>
      <c r="I672" s="578"/>
      <c r="J672" s="578"/>
    </row>
    <row r="673" spans="1:10">
      <c r="A673" s="1179"/>
      <c r="B673" s="1126"/>
      <c r="C673" s="1126"/>
      <c r="D673" s="1126"/>
      <c r="E673" s="1127"/>
      <c r="F673" s="577"/>
      <c r="G673" s="578"/>
      <c r="H673" s="578"/>
      <c r="I673" s="578"/>
      <c r="J673" s="578"/>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ht="15.75">
      <c r="A683" s="1081" t="s">
        <v>1331</v>
      </c>
      <c r="B683" s="1082"/>
      <c r="C683" s="1082"/>
      <c r="D683" s="1082"/>
      <c r="E683" s="1082"/>
      <c r="F683" s="1082"/>
      <c r="G683" s="1082"/>
      <c r="H683" s="1082"/>
      <c r="I683" s="1082"/>
      <c r="J683" s="1083"/>
    </row>
    <row r="684" spans="1:10" ht="30" customHeight="1">
      <c r="A684" s="1176" t="s">
        <v>1332</v>
      </c>
      <c r="B684" s="1177"/>
      <c r="C684" s="1177"/>
      <c r="D684" s="1177"/>
      <c r="E684" s="1178"/>
      <c r="F684" s="574" t="s">
        <v>35</v>
      </c>
      <c r="G684" s="575" t="s">
        <v>1316</v>
      </c>
      <c r="H684" s="575" t="s">
        <v>1317</v>
      </c>
      <c r="I684" s="576" t="s">
        <v>1318</v>
      </c>
      <c r="J684" s="576" t="s">
        <v>904</v>
      </c>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c r="A698" s="1179"/>
      <c r="B698" s="1126"/>
      <c r="C698" s="1126"/>
      <c r="D698" s="1126"/>
      <c r="E698" s="1127"/>
      <c r="F698" s="577"/>
      <c r="G698" s="578"/>
      <c r="H698" s="578"/>
      <c r="I698" s="578"/>
      <c r="J698" s="578"/>
    </row>
    <row r="699" spans="1:10">
      <c r="A699" s="1179"/>
      <c r="B699" s="1126"/>
      <c r="C699" s="1126"/>
      <c r="D699" s="1126"/>
      <c r="E699" s="1127"/>
      <c r="F699" s="577"/>
      <c r="G699" s="578"/>
      <c r="H699" s="578"/>
      <c r="I699" s="578"/>
      <c r="J699" s="578"/>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ht="15.75">
      <c r="A709" s="1193" t="s">
        <v>1319</v>
      </c>
      <c r="B709" s="1193"/>
      <c r="C709" s="1193"/>
      <c r="D709" s="1193"/>
      <c r="E709" s="1193"/>
      <c r="F709" s="1193"/>
      <c r="G709" s="1193"/>
      <c r="H709" s="1193"/>
      <c r="I709" s="1193"/>
      <c r="J709" s="1193"/>
    </row>
    <row r="710" spans="1:10">
      <c r="A710" s="1194" t="s">
        <v>25</v>
      </c>
      <c r="B710" s="1195"/>
      <c r="C710" s="1195"/>
      <c r="D710" s="1195"/>
      <c r="E710" s="1195"/>
      <c r="F710" s="1195"/>
      <c r="G710" s="1195"/>
      <c r="H710" s="1195"/>
      <c r="I710" s="1195"/>
      <c r="J710" s="1196"/>
    </row>
    <row r="711" spans="1:10">
      <c r="A711" s="1181" t="s">
        <v>1759</v>
      </c>
      <c r="B711" s="1182"/>
      <c r="C711" s="1182"/>
      <c r="D711" s="1182"/>
      <c r="E711" s="1182"/>
      <c r="F711" s="1182"/>
      <c r="G711" s="1183"/>
      <c r="H711" s="1184"/>
      <c r="I711" s="1185"/>
      <c r="J711" s="1186"/>
    </row>
    <row r="712" spans="1:10">
      <c r="A712" s="1181" t="s">
        <v>30</v>
      </c>
      <c r="B712" s="1182"/>
      <c r="C712" s="1182"/>
      <c r="D712" s="1182"/>
      <c r="E712" s="1182"/>
      <c r="F712" s="1182"/>
      <c r="G712" s="1183"/>
      <c r="H712" s="1204"/>
      <c r="I712" s="1185"/>
      <c r="J712" s="1186"/>
    </row>
    <row r="713" spans="1:10">
      <c r="A713" s="1181" t="s">
        <v>1373</v>
      </c>
      <c r="B713" s="1182"/>
      <c r="C713" s="1182"/>
      <c r="D713" s="1182"/>
      <c r="E713" s="1182"/>
      <c r="F713" s="1182"/>
      <c r="G713" s="1183"/>
      <c r="H713" s="1187"/>
      <c r="I713" s="1188"/>
      <c r="J713" s="1189"/>
    </row>
    <row r="714" spans="1:10">
      <c r="A714" s="1181" t="s">
        <v>1374</v>
      </c>
      <c r="B714" s="1182"/>
      <c r="C714" s="1182"/>
      <c r="D714" s="1182"/>
      <c r="E714" s="1182"/>
      <c r="F714" s="1182"/>
      <c r="G714" s="1183"/>
      <c r="H714" s="1190"/>
      <c r="I714" s="1191"/>
      <c r="J714" s="1192"/>
    </row>
    <row r="715" spans="1:10">
      <c r="A715" s="1197"/>
      <c r="B715" s="1136"/>
      <c r="C715" s="1136"/>
      <c r="D715" s="1136"/>
      <c r="E715" s="1136"/>
      <c r="F715" s="1136"/>
      <c r="G715" s="1136"/>
      <c r="H715" s="1136"/>
      <c r="I715" s="1136"/>
      <c r="J715" s="1137"/>
    </row>
    <row r="716" spans="1:10">
      <c r="A716" s="1198"/>
      <c r="B716" s="1138"/>
      <c r="C716" s="1138"/>
      <c r="D716" s="1138"/>
      <c r="E716" s="1138"/>
      <c r="F716" s="1138"/>
      <c r="G716" s="1138"/>
      <c r="H716" s="1138"/>
      <c r="I716" s="1138"/>
      <c r="J716" s="1139"/>
    </row>
    <row r="717" spans="1:10">
      <c r="A717" s="1198"/>
      <c r="B717" s="1138"/>
      <c r="C717" s="1138"/>
      <c r="D717" s="1138"/>
      <c r="E717" s="1138"/>
      <c r="F717" s="1138"/>
      <c r="G717" s="1138"/>
      <c r="H717" s="1138"/>
      <c r="I717" s="1138"/>
      <c r="J717" s="1139"/>
    </row>
    <row r="718" spans="1:10">
      <c r="A718" s="1199"/>
      <c r="B718" s="1200"/>
      <c r="C718" s="1200"/>
      <c r="D718" s="1200"/>
      <c r="E718" s="1200"/>
      <c r="F718" s="1200"/>
      <c r="G718" s="1200"/>
      <c r="H718" s="1200"/>
      <c r="I718" s="1200"/>
      <c r="J718" s="1201"/>
    </row>
    <row r="719" spans="1:10">
      <c r="A719" s="1181" t="s">
        <v>65</v>
      </c>
      <c r="B719" s="1182"/>
      <c r="C719" s="1182"/>
      <c r="D719" s="1182"/>
      <c r="E719" s="1182"/>
      <c r="F719" s="1182"/>
      <c r="G719" s="1183"/>
      <c r="H719" s="1184"/>
      <c r="I719" s="1185"/>
      <c r="J719" s="1186"/>
    </row>
    <row r="720" spans="1:10" ht="26.25" customHeight="1">
      <c r="A720" s="1202" t="s">
        <v>1951</v>
      </c>
      <c r="B720" s="1202"/>
      <c r="C720" s="1202"/>
      <c r="D720" s="1202"/>
      <c r="E720" s="1202"/>
      <c r="F720" s="1202"/>
      <c r="G720" s="1202"/>
      <c r="H720" s="1202"/>
      <c r="I720" s="1202"/>
      <c r="J720" s="1202"/>
    </row>
    <row r="721" spans="1:10">
      <c r="A721" s="1194" t="s">
        <v>1321</v>
      </c>
      <c r="B721" s="1195"/>
      <c r="C721" s="1195"/>
      <c r="D721" s="1195"/>
      <c r="E721" s="1195"/>
      <c r="F721" s="1195"/>
      <c r="G721" s="1195"/>
      <c r="H721" s="1195"/>
      <c r="I721" s="1195"/>
      <c r="J721" s="1196"/>
    </row>
    <row r="722" spans="1:10">
      <c r="A722" s="1181" t="s">
        <v>902</v>
      </c>
      <c r="B722" s="1182"/>
      <c r="C722" s="1203"/>
      <c r="D722" s="1182"/>
      <c r="E722" s="1182"/>
      <c r="F722" s="1182"/>
      <c r="G722" s="1183"/>
      <c r="H722" s="1184"/>
      <c r="I722" s="1185"/>
      <c r="J722" s="1186"/>
    </row>
    <row r="723" spans="1:10">
      <c r="A723" s="1181" t="s">
        <v>62</v>
      </c>
      <c r="B723" s="1182"/>
      <c r="C723" s="1182"/>
      <c r="D723" s="1182"/>
      <c r="E723" s="1182"/>
      <c r="F723" s="1182"/>
      <c r="G723" s="1183"/>
      <c r="H723" s="1184"/>
      <c r="I723" s="1185"/>
      <c r="J723" s="1186"/>
    </row>
    <row r="724" spans="1:10">
      <c r="A724" s="1181" t="s">
        <v>95</v>
      </c>
      <c r="B724" s="1182"/>
      <c r="C724" s="1182"/>
      <c r="D724" s="1182"/>
      <c r="E724" s="1182"/>
      <c r="F724" s="1182"/>
      <c r="G724" s="1183"/>
      <c r="H724" s="1184"/>
      <c r="I724" s="1185"/>
      <c r="J724" s="1186"/>
    </row>
    <row r="725" spans="1:10">
      <c r="A725" s="1181" t="s">
        <v>64</v>
      </c>
      <c r="B725" s="1182"/>
      <c r="C725" s="1182"/>
      <c r="D725" s="1182"/>
      <c r="E725" s="1182"/>
      <c r="F725" s="1182"/>
      <c r="G725" s="1183"/>
      <c r="H725" s="1184"/>
      <c r="I725" s="1185"/>
      <c r="J725" s="1186"/>
    </row>
    <row r="726" spans="1:10" ht="15.75">
      <c r="A726" s="1160" t="s">
        <v>1060</v>
      </c>
      <c r="B726" s="1161"/>
      <c r="C726" s="1161"/>
      <c r="D726" s="1161"/>
      <c r="E726" s="1161"/>
      <c r="F726" s="1161"/>
      <c r="G726" s="1161"/>
      <c r="H726" s="1161"/>
      <c r="I726" s="1161"/>
      <c r="J726" s="1162"/>
    </row>
    <row r="727" spans="1:10" ht="15.75">
      <c r="A727" s="1081" t="s">
        <v>1311</v>
      </c>
      <c r="B727" s="1082"/>
      <c r="C727" s="1082"/>
      <c r="D727" s="1082"/>
      <c r="E727" s="1082"/>
      <c r="F727" s="1082"/>
      <c r="G727" s="1082"/>
      <c r="H727" s="1082"/>
      <c r="I727" s="1082"/>
      <c r="J727" s="1083"/>
    </row>
    <row r="728" spans="1:10">
      <c r="A728" s="1084" t="s">
        <v>683</v>
      </c>
      <c r="B728" s="1085"/>
      <c r="C728" s="1088"/>
      <c r="D728" s="1088"/>
      <c r="E728" s="1088"/>
      <c r="F728" s="1085" t="s">
        <v>91</v>
      </c>
      <c r="G728" s="1085"/>
      <c r="H728" s="1086"/>
      <c r="I728" s="1086"/>
      <c r="J728" s="1163"/>
    </row>
    <row r="729" spans="1:10">
      <c r="A729" s="1084" t="s">
        <v>89</v>
      </c>
      <c r="B729" s="1085"/>
      <c r="C729" s="1088"/>
      <c r="D729" s="1088"/>
      <c r="E729" s="1088"/>
      <c r="F729" s="1085" t="s">
        <v>92</v>
      </c>
      <c r="G729" s="1085"/>
      <c r="H729" s="1086"/>
      <c r="I729" s="1086"/>
      <c r="J729" s="1163"/>
    </row>
    <row r="730" spans="1:10">
      <c r="A730" s="1084" t="s">
        <v>90</v>
      </c>
      <c r="B730" s="1085"/>
      <c r="C730" s="1090"/>
      <c r="D730" s="1090"/>
      <c r="E730" s="1090"/>
      <c r="F730" s="1085" t="s">
        <v>93</v>
      </c>
      <c r="G730" s="1085"/>
      <c r="H730" s="1086"/>
      <c r="I730" s="1086"/>
      <c r="J730" s="1163"/>
    </row>
    <row r="731" spans="1:10">
      <c r="A731" s="1084" t="s">
        <v>1302</v>
      </c>
      <c r="B731" s="1085"/>
      <c r="C731" s="1090"/>
      <c r="D731" s="1090"/>
      <c r="E731" s="1090"/>
      <c r="F731" s="1085" t="s">
        <v>15</v>
      </c>
      <c r="G731" s="1085"/>
      <c r="H731" s="1087"/>
      <c r="I731" s="1088"/>
      <c r="J731" s="1089"/>
    </row>
    <row r="732" spans="1:10">
      <c r="A732" s="1084" t="s">
        <v>1303</v>
      </c>
      <c r="B732" s="1085"/>
      <c r="C732" s="1090"/>
      <c r="D732" s="1090"/>
      <c r="E732" s="1090"/>
      <c r="F732" s="1085" t="s">
        <v>715</v>
      </c>
      <c r="G732" s="1085"/>
      <c r="H732" s="1090"/>
      <c r="I732" s="1090"/>
      <c r="J732" s="1091"/>
    </row>
    <row r="733" spans="1:10">
      <c r="A733" s="1084" t="s">
        <v>11</v>
      </c>
      <c r="B733" s="1085"/>
      <c r="C733" s="1090"/>
      <c r="D733" s="1090"/>
      <c r="E733" s="1090"/>
      <c r="F733" s="1171" t="s">
        <v>1324</v>
      </c>
      <c r="G733" s="1171"/>
      <c r="H733" s="1172"/>
      <c r="I733" s="1173"/>
      <c r="J733" s="1174"/>
    </row>
    <row r="734" spans="1:10">
      <c r="A734" s="1084" t="s">
        <v>13</v>
      </c>
      <c r="B734" s="1085"/>
      <c r="C734" s="1090"/>
      <c r="D734" s="1090"/>
      <c r="E734" s="1090"/>
      <c r="F734" s="1171"/>
      <c r="G734" s="1171"/>
      <c r="H734" s="1175"/>
      <c r="I734" s="1164"/>
      <c r="J734" s="1165"/>
    </row>
    <row r="735" spans="1:10">
      <c r="A735" s="1084" t="s">
        <v>14</v>
      </c>
      <c r="B735" s="1085"/>
      <c r="C735" s="1097"/>
      <c r="D735" s="1097"/>
      <c r="E735" s="1097"/>
      <c r="F735" s="1168"/>
      <c r="G735" s="1168"/>
      <c r="H735" s="1169"/>
      <c r="I735" s="1088"/>
      <c r="J735" s="1089"/>
    </row>
    <row r="736" spans="1:10">
      <c r="A736" s="568"/>
      <c r="B736" s="569"/>
      <c r="C736" s="569"/>
      <c r="D736" s="569"/>
      <c r="E736" s="569"/>
      <c r="F736" s="569"/>
      <c r="G736" s="569"/>
      <c r="H736" s="569"/>
      <c r="I736" s="569"/>
      <c r="J736" s="570"/>
    </row>
    <row r="737" spans="1:10" ht="15.75">
      <c r="A737" s="1081" t="s">
        <v>1312</v>
      </c>
      <c r="B737" s="1082"/>
      <c r="C737" s="1082"/>
      <c r="D737" s="1082"/>
      <c r="E737" s="1082"/>
      <c r="F737" s="1082"/>
      <c r="G737" s="1082"/>
      <c r="H737" s="1082"/>
      <c r="I737" s="1082"/>
      <c r="J737" s="1083"/>
    </row>
    <row r="738" spans="1:10">
      <c r="A738" s="1084" t="s">
        <v>1313</v>
      </c>
      <c r="B738" s="1085"/>
      <c r="C738" s="1170"/>
      <c r="D738" s="1088"/>
      <c r="E738" s="1088"/>
      <c r="F738" s="1085" t="s">
        <v>1314</v>
      </c>
      <c r="G738" s="1085"/>
      <c r="H738" s="1088"/>
      <c r="I738" s="1088"/>
      <c r="J738" s="1089"/>
    </row>
    <row r="739" spans="1:10">
      <c r="A739" s="1084"/>
      <c r="B739" s="1085"/>
      <c r="C739" s="1164" t="s">
        <v>108</v>
      </c>
      <c r="D739" s="1164"/>
      <c r="E739" s="1164"/>
      <c r="F739" s="1164"/>
      <c r="G739" s="1164"/>
      <c r="H739" s="1164"/>
      <c r="I739" s="1164"/>
      <c r="J739" s="1165"/>
    </row>
    <row r="740" spans="1:10">
      <c r="A740" s="1084" t="s">
        <v>1315</v>
      </c>
      <c r="B740" s="1085"/>
      <c r="C740" s="1088"/>
      <c r="D740" s="1088"/>
      <c r="E740" s="1088"/>
      <c r="F740" s="1085" t="s">
        <v>14</v>
      </c>
      <c r="G740" s="1085"/>
      <c r="H740" s="1166"/>
      <c r="I740" s="1166"/>
      <c r="J740" s="1167"/>
    </row>
    <row r="741" spans="1:10">
      <c r="A741" s="1084" t="s">
        <v>1302</v>
      </c>
      <c r="B741" s="1085"/>
      <c r="C741" s="1088"/>
      <c r="D741" s="1088"/>
      <c r="E741" s="1088"/>
      <c r="F741" s="1085" t="s">
        <v>12</v>
      </c>
      <c r="G741" s="1085"/>
      <c r="H741" s="1086"/>
      <c r="I741" s="1086"/>
      <c r="J741" s="1163"/>
    </row>
    <row r="742" spans="1:10">
      <c r="A742" s="1084" t="s">
        <v>1303</v>
      </c>
      <c r="B742" s="1085"/>
      <c r="C742" s="1088"/>
      <c r="D742" s="1088"/>
      <c r="E742" s="1088"/>
      <c r="F742" s="1085" t="s">
        <v>1019</v>
      </c>
      <c r="G742" s="1085"/>
      <c r="H742" s="1086"/>
      <c r="I742" s="1086"/>
      <c r="J742" s="1163"/>
    </row>
    <row r="743" spans="1:10">
      <c r="A743" s="1084" t="s">
        <v>11</v>
      </c>
      <c r="B743" s="1085"/>
      <c r="C743" s="1088"/>
      <c r="D743" s="1088"/>
      <c r="E743" s="1088"/>
      <c r="F743" s="1085" t="s">
        <v>15</v>
      </c>
      <c r="G743" s="1085"/>
      <c r="H743" s="1087"/>
      <c r="I743" s="1088"/>
      <c r="J743" s="1089"/>
    </row>
    <row r="744" spans="1:10">
      <c r="A744" s="1084" t="s">
        <v>13</v>
      </c>
      <c r="B744" s="1085"/>
      <c r="C744" s="1088"/>
      <c r="D744" s="1088"/>
      <c r="E744" s="1088"/>
      <c r="F744" s="569"/>
      <c r="G744" s="569"/>
      <c r="H744" s="569"/>
      <c r="I744" s="569"/>
      <c r="J744" s="570"/>
    </row>
    <row r="745" spans="1:10">
      <c r="A745" s="568"/>
      <c r="B745" s="569"/>
      <c r="C745" s="569"/>
      <c r="D745" s="569"/>
      <c r="E745" s="569"/>
      <c r="F745" s="569"/>
      <c r="G745" s="569"/>
      <c r="H745" s="569"/>
      <c r="I745" s="569"/>
      <c r="J745" s="570"/>
    </row>
    <row r="746" spans="1:10" ht="15.75">
      <c r="A746" s="1081" t="s">
        <v>1330</v>
      </c>
      <c r="B746" s="1082"/>
      <c r="C746" s="1082"/>
      <c r="D746" s="1082"/>
      <c r="E746" s="1082"/>
      <c r="F746" s="1082"/>
      <c r="G746" s="1082"/>
      <c r="H746" s="1082"/>
      <c r="I746" s="1082"/>
      <c r="J746" s="1083"/>
    </row>
    <row r="747" spans="1:10" ht="27.75" customHeight="1">
      <c r="A747" s="1176" t="s">
        <v>34</v>
      </c>
      <c r="B747" s="1177"/>
      <c r="C747" s="1177"/>
      <c r="D747" s="1177"/>
      <c r="E747" s="1178"/>
      <c r="F747" s="574" t="s">
        <v>35</v>
      </c>
      <c r="G747" s="575" t="s">
        <v>1316</v>
      </c>
      <c r="H747" s="575" t="s">
        <v>1317</v>
      </c>
      <c r="I747" s="576" t="s">
        <v>1318</v>
      </c>
      <c r="J747" s="576" t="s">
        <v>904</v>
      </c>
    </row>
    <row r="748" spans="1:10">
      <c r="A748" s="1179"/>
      <c r="B748" s="1126"/>
      <c r="C748" s="1126"/>
      <c r="D748" s="1126"/>
      <c r="E748" s="1127"/>
      <c r="F748" s="577"/>
      <c r="G748" s="578"/>
      <c r="H748" s="578"/>
      <c r="I748" s="578"/>
      <c r="J748" s="578"/>
    </row>
    <row r="749" spans="1:10">
      <c r="A749" s="1179"/>
      <c r="B749" s="1126"/>
      <c r="C749" s="1126"/>
      <c r="D749" s="1126"/>
      <c r="E749" s="1127"/>
      <c r="F749" s="577"/>
      <c r="G749" s="578"/>
      <c r="H749" s="578"/>
      <c r="I749" s="578"/>
      <c r="J749" s="578"/>
    </row>
    <row r="750" spans="1:10">
      <c r="A750" s="1179"/>
      <c r="B750" s="1126"/>
      <c r="C750" s="1126"/>
      <c r="D750" s="1126"/>
      <c r="E750" s="1127"/>
      <c r="F750" s="577"/>
      <c r="G750" s="578"/>
      <c r="H750" s="578"/>
      <c r="I750" s="578"/>
      <c r="J750" s="578"/>
    </row>
    <row r="751" spans="1:10">
      <c r="A751" s="1179"/>
      <c r="B751" s="1126"/>
      <c r="C751" s="1126"/>
      <c r="D751" s="1126"/>
      <c r="E751" s="1127"/>
      <c r="F751" s="577"/>
      <c r="G751" s="578"/>
      <c r="H751" s="578"/>
      <c r="I751" s="578"/>
      <c r="J751" s="578"/>
    </row>
    <row r="752" spans="1:10">
      <c r="A752" s="1179"/>
      <c r="B752" s="1126"/>
      <c r="C752" s="1126"/>
      <c r="D752" s="1126"/>
      <c r="E752" s="1127"/>
      <c r="F752" s="577"/>
      <c r="G752" s="578"/>
      <c r="H752" s="578"/>
      <c r="I752" s="578"/>
      <c r="J752" s="578"/>
    </row>
    <row r="753" spans="1:10">
      <c r="A753" s="1179"/>
      <c r="B753" s="1126"/>
      <c r="C753" s="1126"/>
      <c r="D753" s="1126"/>
      <c r="E753" s="1127"/>
      <c r="F753" s="577"/>
      <c r="G753" s="578"/>
      <c r="H753" s="578"/>
      <c r="I753" s="578"/>
      <c r="J753" s="578"/>
    </row>
    <row r="754" spans="1:10">
      <c r="A754" s="1179"/>
      <c r="B754" s="1126"/>
      <c r="C754" s="1126"/>
      <c r="D754" s="1126"/>
      <c r="E754" s="1127"/>
      <c r="F754" s="577"/>
      <c r="G754" s="578"/>
      <c r="H754" s="578"/>
      <c r="I754" s="578"/>
      <c r="J754" s="578"/>
    </row>
    <row r="755" spans="1:10">
      <c r="A755" s="1179"/>
      <c r="B755" s="1126"/>
      <c r="C755" s="1126"/>
      <c r="D755" s="1126"/>
      <c r="E755" s="1127"/>
      <c r="F755" s="577"/>
      <c r="G755" s="578"/>
      <c r="H755" s="578"/>
      <c r="I755" s="578"/>
      <c r="J755" s="578"/>
    </row>
    <row r="756" spans="1:10">
      <c r="A756" s="1179"/>
      <c r="B756" s="1126"/>
      <c r="C756" s="1126"/>
      <c r="D756" s="1126"/>
      <c r="E756" s="1127"/>
      <c r="F756" s="577"/>
      <c r="G756" s="578"/>
      <c r="H756" s="578"/>
      <c r="I756" s="578"/>
      <c r="J756" s="578"/>
    </row>
    <row r="757" spans="1:10">
      <c r="A757" s="1179"/>
      <c r="B757" s="1126"/>
      <c r="C757" s="1126"/>
      <c r="D757" s="1126"/>
      <c r="E757" s="1127"/>
      <c r="F757" s="577"/>
      <c r="G757" s="578"/>
      <c r="H757" s="578"/>
      <c r="I757" s="578"/>
      <c r="J757" s="578"/>
    </row>
    <row r="758" spans="1:10">
      <c r="A758" s="1179"/>
      <c r="B758" s="1126"/>
      <c r="C758" s="1126"/>
      <c r="D758" s="1126"/>
      <c r="E758" s="1127"/>
      <c r="F758" s="577"/>
      <c r="G758" s="578"/>
      <c r="H758" s="578"/>
      <c r="I758" s="578"/>
      <c r="J758" s="578"/>
    </row>
    <row r="759" spans="1:10">
      <c r="A759" s="1179"/>
      <c r="B759" s="1126"/>
      <c r="C759" s="1126"/>
      <c r="D759" s="1126"/>
      <c r="E759" s="1127"/>
      <c r="F759" s="577"/>
      <c r="G759" s="578"/>
      <c r="H759" s="578"/>
      <c r="I759" s="578"/>
      <c r="J759" s="578"/>
    </row>
    <row r="760" spans="1:10">
      <c r="A760" s="1179"/>
      <c r="B760" s="1126"/>
      <c r="C760" s="1126"/>
      <c r="D760" s="1126"/>
      <c r="E760" s="1127"/>
      <c r="F760" s="577"/>
      <c r="G760" s="578"/>
      <c r="H760" s="578"/>
      <c r="I760" s="578"/>
      <c r="J760" s="578"/>
    </row>
    <row r="761" spans="1:10">
      <c r="A761" s="1179"/>
      <c r="B761" s="1126"/>
      <c r="C761" s="1126"/>
      <c r="D761" s="1126"/>
      <c r="E761" s="1127"/>
      <c r="F761" s="577"/>
      <c r="G761" s="578"/>
      <c r="H761" s="578"/>
      <c r="I761" s="578"/>
      <c r="J761" s="578"/>
    </row>
    <row r="762" spans="1:10">
      <c r="A762" s="1179"/>
      <c r="B762" s="1126"/>
      <c r="C762" s="1126"/>
      <c r="D762" s="1126"/>
      <c r="E762" s="1127"/>
      <c r="F762" s="577"/>
      <c r="G762" s="578"/>
      <c r="H762" s="578"/>
      <c r="I762" s="578"/>
      <c r="J762" s="578"/>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ht="15.75">
      <c r="A772" s="1081" t="s">
        <v>1331</v>
      </c>
      <c r="B772" s="1082"/>
      <c r="C772" s="1082"/>
      <c r="D772" s="1082"/>
      <c r="E772" s="1082"/>
      <c r="F772" s="1082"/>
      <c r="G772" s="1082"/>
      <c r="H772" s="1082"/>
      <c r="I772" s="1082"/>
      <c r="J772" s="1083"/>
    </row>
    <row r="773" spans="1:10" ht="30" customHeight="1">
      <c r="A773" s="1176" t="s">
        <v>1332</v>
      </c>
      <c r="B773" s="1177"/>
      <c r="C773" s="1177"/>
      <c r="D773" s="1177"/>
      <c r="E773" s="1178"/>
      <c r="F773" s="574" t="s">
        <v>35</v>
      </c>
      <c r="G773" s="575" t="s">
        <v>1316</v>
      </c>
      <c r="H773" s="575" t="s">
        <v>1317</v>
      </c>
      <c r="I773" s="576" t="s">
        <v>1318</v>
      </c>
      <c r="J773" s="576" t="s">
        <v>904</v>
      </c>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c r="A787" s="1179"/>
      <c r="B787" s="1126"/>
      <c r="C787" s="1126"/>
      <c r="D787" s="1126"/>
      <c r="E787" s="1127"/>
      <c r="F787" s="577"/>
      <c r="G787" s="578"/>
      <c r="H787" s="578"/>
      <c r="I787" s="578"/>
      <c r="J787" s="578"/>
    </row>
    <row r="788" spans="1:10">
      <c r="A788" s="1179"/>
      <c r="B788" s="1126"/>
      <c r="C788" s="1126"/>
      <c r="D788" s="1126"/>
      <c r="E788" s="1127"/>
      <c r="F788" s="577"/>
      <c r="G788" s="578"/>
      <c r="H788" s="578"/>
      <c r="I788" s="578"/>
      <c r="J788" s="578"/>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ht="15.75">
      <c r="A798" s="1193" t="s">
        <v>1319</v>
      </c>
      <c r="B798" s="1193"/>
      <c r="C798" s="1193"/>
      <c r="D798" s="1193"/>
      <c r="E798" s="1193"/>
      <c r="F798" s="1193"/>
      <c r="G798" s="1193"/>
      <c r="H798" s="1193"/>
      <c r="I798" s="1193"/>
      <c r="J798" s="1193"/>
    </row>
    <row r="799" spans="1:10">
      <c r="A799" s="1194" t="s">
        <v>25</v>
      </c>
      <c r="B799" s="1195"/>
      <c r="C799" s="1195"/>
      <c r="D799" s="1195"/>
      <c r="E799" s="1195"/>
      <c r="F799" s="1195"/>
      <c r="G799" s="1195"/>
      <c r="H799" s="1195"/>
      <c r="I799" s="1195"/>
      <c r="J799" s="1196"/>
    </row>
    <row r="800" spans="1:10">
      <c r="A800" s="1181" t="s">
        <v>1759</v>
      </c>
      <c r="B800" s="1182"/>
      <c r="C800" s="1182"/>
      <c r="D800" s="1182"/>
      <c r="E800" s="1182"/>
      <c r="F800" s="1182"/>
      <c r="G800" s="1183"/>
      <c r="H800" s="1184"/>
      <c r="I800" s="1185"/>
      <c r="J800" s="1186"/>
    </row>
    <row r="801" spans="1:10">
      <c r="A801" s="1181" t="s">
        <v>30</v>
      </c>
      <c r="B801" s="1182"/>
      <c r="C801" s="1182"/>
      <c r="D801" s="1182"/>
      <c r="E801" s="1182"/>
      <c r="F801" s="1182"/>
      <c r="G801" s="1183"/>
      <c r="H801" s="1204"/>
      <c r="I801" s="1185"/>
      <c r="J801" s="1186"/>
    </row>
    <row r="802" spans="1:10">
      <c r="A802" s="1181" t="s">
        <v>1373</v>
      </c>
      <c r="B802" s="1182"/>
      <c r="C802" s="1182"/>
      <c r="D802" s="1182"/>
      <c r="E802" s="1182"/>
      <c r="F802" s="1182"/>
      <c r="G802" s="1183"/>
      <c r="H802" s="1187"/>
      <c r="I802" s="1188"/>
      <c r="J802" s="1189"/>
    </row>
    <row r="803" spans="1:10">
      <c r="A803" s="1181" t="s">
        <v>1374</v>
      </c>
      <c r="B803" s="1182"/>
      <c r="C803" s="1182"/>
      <c r="D803" s="1182"/>
      <c r="E803" s="1182"/>
      <c r="F803" s="1182"/>
      <c r="G803" s="1183"/>
      <c r="H803" s="1190"/>
      <c r="I803" s="1191"/>
      <c r="J803" s="1192"/>
    </row>
    <row r="804" spans="1:10">
      <c r="A804" s="1197"/>
      <c r="B804" s="1136"/>
      <c r="C804" s="1136"/>
      <c r="D804" s="1136"/>
      <c r="E804" s="1136"/>
      <c r="F804" s="1136"/>
      <c r="G804" s="1136"/>
      <c r="H804" s="1136"/>
      <c r="I804" s="1136"/>
      <c r="J804" s="1137"/>
    </row>
    <row r="805" spans="1:10">
      <c r="A805" s="1198"/>
      <c r="B805" s="1138"/>
      <c r="C805" s="1138"/>
      <c r="D805" s="1138"/>
      <c r="E805" s="1138"/>
      <c r="F805" s="1138"/>
      <c r="G805" s="1138"/>
      <c r="H805" s="1138"/>
      <c r="I805" s="1138"/>
      <c r="J805" s="1139"/>
    </row>
    <row r="806" spans="1:10">
      <c r="A806" s="1198"/>
      <c r="B806" s="1138"/>
      <c r="C806" s="1138"/>
      <c r="D806" s="1138"/>
      <c r="E806" s="1138"/>
      <c r="F806" s="1138"/>
      <c r="G806" s="1138"/>
      <c r="H806" s="1138"/>
      <c r="I806" s="1138"/>
      <c r="J806" s="1139"/>
    </row>
    <row r="807" spans="1:10">
      <c r="A807" s="1199"/>
      <c r="B807" s="1200"/>
      <c r="C807" s="1200"/>
      <c r="D807" s="1200"/>
      <c r="E807" s="1200"/>
      <c r="F807" s="1200"/>
      <c r="G807" s="1200"/>
      <c r="H807" s="1200"/>
      <c r="I807" s="1200"/>
      <c r="J807" s="1201"/>
    </row>
    <row r="808" spans="1:10">
      <c r="A808" s="1181" t="s">
        <v>65</v>
      </c>
      <c r="B808" s="1182"/>
      <c r="C808" s="1182"/>
      <c r="D808" s="1182"/>
      <c r="E808" s="1182"/>
      <c r="F808" s="1182"/>
      <c r="G808" s="1183"/>
      <c r="H808" s="1184"/>
      <c r="I808" s="1185"/>
      <c r="J808" s="1186"/>
    </row>
    <row r="809" spans="1:10" ht="26.25" customHeight="1">
      <c r="A809" s="1202" t="s">
        <v>1951</v>
      </c>
      <c r="B809" s="1202"/>
      <c r="C809" s="1202"/>
      <c r="D809" s="1202"/>
      <c r="E809" s="1202"/>
      <c r="F809" s="1202"/>
      <c r="G809" s="1202"/>
      <c r="H809" s="1202"/>
      <c r="I809" s="1202"/>
      <c r="J809" s="1202"/>
    </row>
    <row r="810" spans="1:10">
      <c r="A810" s="1194" t="s">
        <v>1321</v>
      </c>
      <c r="B810" s="1195"/>
      <c r="C810" s="1195"/>
      <c r="D810" s="1195"/>
      <c r="E810" s="1195"/>
      <c r="F810" s="1195"/>
      <c r="G810" s="1195"/>
      <c r="H810" s="1195"/>
      <c r="I810" s="1195"/>
      <c r="J810" s="1196"/>
    </row>
    <row r="811" spans="1:10">
      <c r="A811" s="1181" t="s">
        <v>902</v>
      </c>
      <c r="B811" s="1182"/>
      <c r="C811" s="1203"/>
      <c r="D811" s="1182"/>
      <c r="E811" s="1182"/>
      <c r="F811" s="1182"/>
      <c r="G811" s="1183"/>
      <c r="H811" s="1184"/>
      <c r="I811" s="1185"/>
      <c r="J811" s="1186"/>
    </row>
    <row r="812" spans="1:10">
      <c r="A812" s="1181" t="s">
        <v>62</v>
      </c>
      <c r="B812" s="1182"/>
      <c r="C812" s="1182"/>
      <c r="D812" s="1182"/>
      <c r="E812" s="1182"/>
      <c r="F812" s="1182"/>
      <c r="G812" s="1183"/>
      <c r="H812" s="1184"/>
      <c r="I812" s="1185"/>
      <c r="J812" s="1186"/>
    </row>
    <row r="813" spans="1:10">
      <c r="A813" s="1181" t="s">
        <v>95</v>
      </c>
      <c r="B813" s="1182"/>
      <c r="C813" s="1182"/>
      <c r="D813" s="1182"/>
      <c r="E813" s="1182"/>
      <c r="F813" s="1182"/>
      <c r="G813" s="1183"/>
      <c r="H813" s="1184"/>
      <c r="I813" s="1185"/>
      <c r="J813" s="1186"/>
    </row>
    <row r="814" spans="1:10">
      <c r="A814" s="1181" t="s">
        <v>64</v>
      </c>
      <c r="B814" s="1182"/>
      <c r="C814" s="1182"/>
      <c r="D814" s="1182"/>
      <c r="E814" s="1182"/>
      <c r="F814" s="1182"/>
      <c r="G814" s="1183"/>
      <c r="H814" s="1184"/>
      <c r="I814" s="1185"/>
      <c r="J814" s="1186"/>
    </row>
    <row r="815" spans="1:10" ht="15.75">
      <c r="A815" s="1160" t="s">
        <v>1060</v>
      </c>
      <c r="B815" s="1161"/>
      <c r="C815" s="1161"/>
      <c r="D815" s="1161"/>
      <c r="E815" s="1161"/>
      <c r="F815" s="1161"/>
      <c r="G815" s="1161"/>
      <c r="H815" s="1161"/>
      <c r="I815" s="1161"/>
      <c r="J815" s="1162"/>
    </row>
    <row r="816" spans="1:10" ht="15.75">
      <c r="A816" s="1081" t="s">
        <v>1311</v>
      </c>
      <c r="B816" s="1082"/>
      <c r="C816" s="1082"/>
      <c r="D816" s="1082"/>
      <c r="E816" s="1082"/>
      <c r="F816" s="1082"/>
      <c r="G816" s="1082"/>
      <c r="H816" s="1082"/>
      <c r="I816" s="1082"/>
      <c r="J816" s="1083"/>
    </row>
    <row r="817" spans="1:10">
      <c r="A817" s="1084" t="s">
        <v>683</v>
      </c>
      <c r="B817" s="1085"/>
      <c r="C817" s="1088"/>
      <c r="D817" s="1088"/>
      <c r="E817" s="1088"/>
      <c r="F817" s="1085" t="s">
        <v>91</v>
      </c>
      <c r="G817" s="1085"/>
      <c r="H817" s="1086"/>
      <c r="I817" s="1086"/>
      <c r="J817" s="1163"/>
    </row>
    <row r="818" spans="1:10">
      <c r="A818" s="1084" t="s">
        <v>89</v>
      </c>
      <c r="B818" s="1085"/>
      <c r="C818" s="1088"/>
      <c r="D818" s="1088"/>
      <c r="E818" s="1088"/>
      <c r="F818" s="1085" t="s">
        <v>92</v>
      </c>
      <c r="G818" s="1085"/>
      <c r="H818" s="1086"/>
      <c r="I818" s="1086"/>
      <c r="J818" s="1163"/>
    </row>
    <row r="819" spans="1:10">
      <c r="A819" s="1084" t="s">
        <v>90</v>
      </c>
      <c r="B819" s="1085"/>
      <c r="C819" s="1090"/>
      <c r="D819" s="1090"/>
      <c r="E819" s="1090"/>
      <c r="F819" s="1085" t="s">
        <v>93</v>
      </c>
      <c r="G819" s="1085"/>
      <c r="H819" s="1086"/>
      <c r="I819" s="1086"/>
      <c r="J819" s="1163"/>
    </row>
    <row r="820" spans="1:10">
      <c r="A820" s="1084" t="s">
        <v>1302</v>
      </c>
      <c r="B820" s="1085"/>
      <c r="C820" s="1090"/>
      <c r="D820" s="1090"/>
      <c r="E820" s="1090"/>
      <c r="F820" s="1085" t="s">
        <v>15</v>
      </c>
      <c r="G820" s="1085"/>
      <c r="H820" s="1087"/>
      <c r="I820" s="1088"/>
      <c r="J820" s="1089"/>
    </row>
    <row r="821" spans="1:10">
      <c r="A821" s="1084" t="s">
        <v>1303</v>
      </c>
      <c r="B821" s="1085"/>
      <c r="C821" s="1090"/>
      <c r="D821" s="1090"/>
      <c r="E821" s="1090"/>
      <c r="F821" s="1085" t="s">
        <v>715</v>
      </c>
      <c r="G821" s="1085"/>
      <c r="H821" s="1090"/>
      <c r="I821" s="1090"/>
      <c r="J821" s="1091"/>
    </row>
    <row r="822" spans="1:10">
      <c r="A822" s="1084" t="s">
        <v>11</v>
      </c>
      <c r="B822" s="1085"/>
      <c r="C822" s="1090"/>
      <c r="D822" s="1090"/>
      <c r="E822" s="1090"/>
      <c r="F822" s="1171" t="s">
        <v>1324</v>
      </c>
      <c r="G822" s="1171"/>
      <c r="H822" s="1172"/>
      <c r="I822" s="1173"/>
      <c r="J822" s="1174"/>
    </row>
    <row r="823" spans="1:10">
      <c r="A823" s="1084" t="s">
        <v>13</v>
      </c>
      <c r="B823" s="1085"/>
      <c r="C823" s="1090"/>
      <c r="D823" s="1090"/>
      <c r="E823" s="1090"/>
      <c r="F823" s="1171"/>
      <c r="G823" s="1171"/>
      <c r="H823" s="1175"/>
      <c r="I823" s="1164"/>
      <c r="J823" s="1165"/>
    </row>
    <row r="824" spans="1:10">
      <c r="A824" s="1084" t="s">
        <v>14</v>
      </c>
      <c r="B824" s="1085"/>
      <c r="C824" s="1097"/>
      <c r="D824" s="1097"/>
      <c r="E824" s="1097"/>
      <c r="F824" s="1168"/>
      <c r="G824" s="1168"/>
      <c r="H824" s="1169"/>
      <c r="I824" s="1088"/>
      <c r="J824" s="1089"/>
    </row>
    <row r="825" spans="1:10">
      <c r="A825" s="568"/>
      <c r="B825" s="569"/>
      <c r="C825" s="569"/>
      <c r="D825" s="569"/>
      <c r="E825" s="569"/>
      <c r="F825" s="569"/>
      <c r="G825" s="569"/>
      <c r="H825" s="569"/>
      <c r="I825" s="569"/>
      <c r="J825" s="570"/>
    </row>
    <row r="826" spans="1:10" ht="15.75">
      <c r="A826" s="1081" t="s">
        <v>1312</v>
      </c>
      <c r="B826" s="1082"/>
      <c r="C826" s="1082"/>
      <c r="D826" s="1082"/>
      <c r="E826" s="1082"/>
      <c r="F826" s="1082"/>
      <c r="G826" s="1082"/>
      <c r="H826" s="1082"/>
      <c r="I826" s="1082"/>
      <c r="J826" s="1083"/>
    </row>
    <row r="827" spans="1:10">
      <c r="A827" s="1084" t="s">
        <v>1313</v>
      </c>
      <c r="B827" s="1085"/>
      <c r="C827" s="1170"/>
      <c r="D827" s="1088"/>
      <c r="E827" s="1088"/>
      <c r="F827" s="1085" t="s">
        <v>1314</v>
      </c>
      <c r="G827" s="1085"/>
      <c r="H827" s="1088"/>
      <c r="I827" s="1088"/>
      <c r="J827" s="1089"/>
    </row>
    <row r="828" spans="1:10">
      <c r="A828" s="1084"/>
      <c r="B828" s="1085"/>
      <c r="C828" s="1164" t="s">
        <v>108</v>
      </c>
      <c r="D828" s="1164"/>
      <c r="E828" s="1164"/>
      <c r="F828" s="1164"/>
      <c r="G828" s="1164"/>
      <c r="H828" s="1164"/>
      <c r="I828" s="1164"/>
      <c r="J828" s="1165"/>
    </row>
    <row r="829" spans="1:10">
      <c r="A829" s="1084" t="s">
        <v>1315</v>
      </c>
      <c r="B829" s="1085"/>
      <c r="C829" s="1088"/>
      <c r="D829" s="1088"/>
      <c r="E829" s="1088"/>
      <c r="F829" s="1085" t="s">
        <v>14</v>
      </c>
      <c r="G829" s="1085"/>
      <c r="H829" s="1166"/>
      <c r="I829" s="1166"/>
      <c r="J829" s="1167"/>
    </row>
    <row r="830" spans="1:10">
      <c r="A830" s="1084" t="s">
        <v>1302</v>
      </c>
      <c r="B830" s="1085"/>
      <c r="C830" s="1088"/>
      <c r="D830" s="1088"/>
      <c r="E830" s="1088"/>
      <c r="F830" s="1085" t="s">
        <v>12</v>
      </c>
      <c r="G830" s="1085"/>
      <c r="H830" s="1086"/>
      <c r="I830" s="1086"/>
      <c r="J830" s="1163"/>
    </row>
    <row r="831" spans="1:10">
      <c r="A831" s="1084" t="s">
        <v>1303</v>
      </c>
      <c r="B831" s="1085"/>
      <c r="C831" s="1088"/>
      <c r="D831" s="1088"/>
      <c r="E831" s="1088"/>
      <c r="F831" s="1085" t="s">
        <v>1019</v>
      </c>
      <c r="G831" s="1085"/>
      <c r="H831" s="1086"/>
      <c r="I831" s="1086"/>
      <c r="J831" s="1163"/>
    </row>
    <row r="832" spans="1:10">
      <c r="A832" s="1084" t="s">
        <v>11</v>
      </c>
      <c r="B832" s="1085"/>
      <c r="C832" s="1088"/>
      <c r="D832" s="1088"/>
      <c r="E832" s="1088"/>
      <c r="F832" s="1085" t="s">
        <v>15</v>
      </c>
      <c r="G832" s="1085"/>
      <c r="H832" s="1087"/>
      <c r="I832" s="1088"/>
      <c r="J832" s="1089"/>
    </row>
    <row r="833" spans="1:10">
      <c r="A833" s="1084" t="s">
        <v>13</v>
      </c>
      <c r="B833" s="1085"/>
      <c r="C833" s="1088"/>
      <c r="D833" s="1088"/>
      <c r="E833" s="1088"/>
      <c r="F833" s="569"/>
      <c r="G833" s="569"/>
      <c r="H833" s="569"/>
      <c r="I833" s="569"/>
      <c r="J833" s="570"/>
    </row>
    <row r="834" spans="1:10">
      <c r="A834" s="568"/>
      <c r="B834" s="569"/>
      <c r="C834" s="569"/>
      <c r="D834" s="569"/>
      <c r="E834" s="569"/>
      <c r="F834" s="569"/>
      <c r="G834" s="569"/>
      <c r="H834" s="569"/>
      <c r="I834" s="569"/>
      <c r="J834" s="570"/>
    </row>
    <row r="835" spans="1:10" ht="15.75">
      <c r="A835" s="1081" t="s">
        <v>1330</v>
      </c>
      <c r="B835" s="1082"/>
      <c r="C835" s="1082"/>
      <c r="D835" s="1082"/>
      <c r="E835" s="1082"/>
      <c r="F835" s="1082"/>
      <c r="G835" s="1082"/>
      <c r="H835" s="1082"/>
      <c r="I835" s="1082"/>
      <c r="J835" s="1083"/>
    </row>
    <row r="836" spans="1:10" ht="29.25" customHeight="1">
      <c r="A836" s="1176" t="s">
        <v>34</v>
      </c>
      <c r="B836" s="1177"/>
      <c r="C836" s="1177"/>
      <c r="D836" s="1177"/>
      <c r="E836" s="1178"/>
      <c r="F836" s="574" t="s">
        <v>35</v>
      </c>
      <c r="G836" s="575" t="s">
        <v>1316</v>
      </c>
      <c r="H836" s="575" t="s">
        <v>1317</v>
      </c>
      <c r="I836" s="576" t="s">
        <v>1318</v>
      </c>
      <c r="J836" s="576" t="s">
        <v>904</v>
      </c>
    </row>
    <row r="837" spans="1:10">
      <c r="A837" s="1179"/>
      <c r="B837" s="1126"/>
      <c r="C837" s="1126"/>
      <c r="D837" s="1126"/>
      <c r="E837" s="1127"/>
      <c r="F837" s="577"/>
      <c r="G837" s="578"/>
      <c r="H837" s="578"/>
      <c r="I837" s="578"/>
      <c r="J837" s="578"/>
    </row>
    <row r="838" spans="1:10">
      <c r="A838" s="1179"/>
      <c r="B838" s="1126"/>
      <c r="C838" s="1126"/>
      <c r="D838" s="1126"/>
      <c r="E838" s="1127"/>
      <c r="F838" s="577"/>
      <c r="G838" s="578"/>
      <c r="H838" s="578"/>
      <c r="I838" s="578"/>
      <c r="J838" s="578"/>
    </row>
    <row r="839" spans="1:10">
      <c r="A839" s="1179"/>
      <c r="B839" s="1126"/>
      <c r="C839" s="1126"/>
      <c r="D839" s="1126"/>
      <c r="E839" s="1127"/>
      <c r="F839" s="577"/>
      <c r="G839" s="578"/>
      <c r="H839" s="578"/>
      <c r="I839" s="578"/>
      <c r="J839" s="578"/>
    </row>
    <row r="840" spans="1:10">
      <c r="A840" s="1179"/>
      <c r="B840" s="1126"/>
      <c r="C840" s="1126"/>
      <c r="D840" s="1126"/>
      <c r="E840" s="1127"/>
      <c r="F840" s="577"/>
      <c r="G840" s="578"/>
      <c r="H840" s="578"/>
      <c r="I840" s="578"/>
      <c r="J840" s="578"/>
    </row>
    <row r="841" spans="1:10">
      <c r="A841" s="1179"/>
      <c r="B841" s="1126"/>
      <c r="C841" s="1126"/>
      <c r="D841" s="1126"/>
      <c r="E841" s="1127"/>
      <c r="F841" s="577"/>
      <c r="G841" s="578"/>
      <c r="H841" s="578"/>
      <c r="I841" s="578"/>
      <c r="J841" s="578"/>
    </row>
    <row r="842" spans="1:10">
      <c r="A842" s="1179"/>
      <c r="B842" s="1126"/>
      <c r="C842" s="1126"/>
      <c r="D842" s="1126"/>
      <c r="E842" s="1127"/>
      <c r="F842" s="577"/>
      <c r="G842" s="578"/>
      <c r="H842" s="578"/>
      <c r="I842" s="578"/>
      <c r="J842" s="578"/>
    </row>
    <row r="843" spans="1:10">
      <c r="A843" s="1179"/>
      <c r="B843" s="1126"/>
      <c r="C843" s="1126"/>
      <c r="D843" s="1126"/>
      <c r="E843" s="1127"/>
      <c r="F843" s="577"/>
      <c r="G843" s="578"/>
      <c r="H843" s="578"/>
      <c r="I843" s="578"/>
      <c r="J843" s="578"/>
    </row>
    <row r="844" spans="1:10">
      <c r="A844" s="1179"/>
      <c r="B844" s="1126"/>
      <c r="C844" s="1126"/>
      <c r="D844" s="1126"/>
      <c r="E844" s="1127"/>
      <c r="F844" s="577"/>
      <c r="G844" s="578"/>
      <c r="H844" s="578"/>
      <c r="I844" s="578"/>
      <c r="J844" s="578"/>
    </row>
    <row r="845" spans="1:10">
      <c r="A845" s="1179"/>
      <c r="B845" s="1126"/>
      <c r="C845" s="1126"/>
      <c r="D845" s="1126"/>
      <c r="E845" s="1127"/>
      <c r="F845" s="577"/>
      <c r="G845" s="578"/>
      <c r="H845" s="578"/>
      <c r="I845" s="578"/>
      <c r="J845" s="578"/>
    </row>
    <row r="846" spans="1:10">
      <c r="A846" s="1179"/>
      <c r="B846" s="1126"/>
      <c r="C846" s="1126"/>
      <c r="D846" s="1126"/>
      <c r="E846" s="1127"/>
      <c r="F846" s="577"/>
      <c r="G846" s="578"/>
      <c r="H846" s="578"/>
      <c r="I846" s="578"/>
      <c r="J846" s="578"/>
    </row>
    <row r="847" spans="1:10">
      <c r="A847" s="1179"/>
      <c r="B847" s="1126"/>
      <c r="C847" s="1126"/>
      <c r="D847" s="1126"/>
      <c r="E847" s="1127"/>
      <c r="F847" s="577"/>
      <c r="G847" s="578"/>
      <c r="H847" s="578"/>
      <c r="I847" s="578"/>
      <c r="J847" s="578"/>
    </row>
    <row r="848" spans="1:10">
      <c r="A848" s="1179"/>
      <c r="B848" s="1126"/>
      <c r="C848" s="1126"/>
      <c r="D848" s="1126"/>
      <c r="E848" s="1127"/>
      <c r="F848" s="577"/>
      <c r="G848" s="578"/>
      <c r="H848" s="578"/>
      <c r="I848" s="578"/>
      <c r="J848" s="578"/>
    </row>
    <row r="849" spans="1:10">
      <c r="A849" s="1179"/>
      <c r="B849" s="1126"/>
      <c r="C849" s="1126"/>
      <c r="D849" s="1126"/>
      <c r="E849" s="1127"/>
      <c r="F849" s="577"/>
      <c r="G849" s="578"/>
      <c r="H849" s="578"/>
      <c r="I849" s="578"/>
      <c r="J849" s="578"/>
    </row>
    <row r="850" spans="1:10">
      <c r="A850" s="1179"/>
      <c r="B850" s="1126"/>
      <c r="C850" s="1126"/>
      <c r="D850" s="1126"/>
      <c r="E850" s="1127"/>
      <c r="F850" s="577"/>
      <c r="G850" s="578"/>
      <c r="H850" s="578"/>
      <c r="I850" s="578"/>
      <c r="J850" s="578"/>
    </row>
    <row r="851" spans="1:10">
      <c r="A851" s="1179"/>
      <c r="B851" s="1126"/>
      <c r="C851" s="1126"/>
      <c r="D851" s="1126"/>
      <c r="E851" s="1127"/>
      <c r="F851" s="577"/>
      <c r="G851" s="578"/>
      <c r="H851" s="578"/>
      <c r="I851" s="578"/>
      <c r="J851" s="578"/>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ht="15.75">
      <c r="A861" s="1081" t="s">
        <v>1331</v>
      </c>
      <c r="B861" s="1082"/>
      <c r="C861" s="1082"/>
      <c r="D861" s="1082"/>
      <c r="E861" s="1082"/>
      <c r="F861" s="1082"/>
      <c r="G861" s="1082"/>
      <c r="H861" s="1082"/>
      <c r="I861" s="1082"/>
      <c r="J861" s="1083"/>
    </row>
    <row r="862" spans="1:10" ht="29.25" customHeight="1">
      <c r="A862" s="1176" t="s">
        <v>1332</v>
      </c>
      <c r="B862" s="1177"/>
      <c r="C862" s="1177"/>
      <c r="D862" s="1177"/>
      <c r="E862" s="1178"/>
      <c r="F862" s="574" t="s">
        <v>35</v>
      </c>
      <c r="G862" s="575" t="s">
        <v>1316</v>
      </c>
      <c r="H862" s="575" t="s">
        <v>1317</v>
      </c>
      <c r="I862" s="576" t="s">
        <v>1318</v>
      </c>
      <c r="J862" s="576" t="s">
        <v>904</v>
      </c>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c r="A876" s="1179"/>
      <c r="B876" s="1126"/>
      <c r="C876" s="1126"/>
      <c r="D876" s="1126"/>
      <c r="E876" s="1127"/>
      <c r="F876" s="577"/>
      <c r="G876" s="578"/>
      <c r="H876" s="578"/>
      <c r="I876" s="578"/>
      <c r="J876" s="578"/>
    </row>
    <row r="877" spans="1:10">
      <c r="A877" s="1179"/>
      <c r="B877" s="1126"/>
      <c r="C877" s="1126"/>
      <c r="D877" s="1126"/>
      <c r="E877" s="1127"/>
      <c r="F877" s="577"/>
      <c r="G877" s="578"/>
      <c r="H877" s="578"/>
      <c r="I877" s="578"/>
      <c r="J877" s="578"/>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ht="15.75">
      <c r="A887" s="1193" t="s">
        <v>1319</v>
      </c>
      <c r="B887" s="1193"/>
      <c r="C887" s="1193"/>
      <c r="D887" s="1193"/>
      <c r="E887" s="1193"/>
      <c r="F887" s="1193"/>
      <c r="G887" s="1193"/>
      <c r="H887" s="1193"/>
      <c r="I887" s="1193"/>
      <c r="J887" s="1193"/>
    </row>
    <row r="888" spans="1:10">
      <c r="A888" s="1194" t="s">
        <v>25</v>
      </c>
      <c r="B888" s="1195"/>
      <c r="C888" s="1195"/>
      <c r="D888" s="1195"/>
      <c r="E888" s="1195"/>
      <c r="F888" s="1195"/>
      <c r="G888" s="1195"/>
      <c r="H888" s="1195"/>
      <c r="I888" s="1195"/>
      <c r="J888" s="1196"/>
    </row>
    <row r="889" spans="1:10">
      <c r="A889" s="1181" t="s">
        <v>1759</v>
      </c>
      <c r="B889" s="1182"/>
      <c r="C889" s="1182"/>
      <c r="D889" s="1182"/>
      <c r="E889" s="1182"/>
      <c r="F889" s="1182"/>
      <c r="G889" s="1183"/>
      <c r="H889" s="1184"/>
      <c r="I889" s="1185"/>
      <c r="J889" s="1186"/>
    </row>
    <row r="890" spans="1:10">
      <c r="A890" s="1181" t="s">
        <v>30</v>
      </c>
      <c r="B890" s="1182"/>
      <c r="C890" s="1182"/>
      <c r="D890" s="1182"/>
      <c r="E890" s="1182"/>
      <c r="F890" s="1182"/>
      <c r="G890" s="1183"/>
      <c r="H890" s="1204"/>
      <c r="I890" s="1185"/>
      <c r="J890" s="1186"/>
    </row>
    <row r="891" spans="1:10">
      <c r="A891" s="1181" t="s">
        <v>1373</v>
      </c>
      <c r="B891" s="1182"/>
      <c r="C891" s="1182"/>
      <c r="D891" s="1182"/>
      <c r="E891" s="1182"/>
      <c r="F891" s="1182"/>
      <c r="G891" s="1183"/>
      <c r="H891" s="1187"/>
      <c r="I891" s="1188"/>
      <c r="J891" s="1189"/>
    </row>
    <row r="892" spans="1:10">
      <c r="A892" s="1181" t="s">
        <v>1374</v>
      </c>
      <c r="B892" s="1182"/>
      <c r="C892" s="1182"/>
      <c r="D892" s="1182"/>
      <c r="E892" s="1182"/>
      <c r="F892" s="1182"/>
      <c r="G892" s="1183"/>
      <c r="H892" s="1190"/>
      <c r="I892" s="1191"/>
      <c r="J892" s="1192"/>
    </row>
    <row r="893" spans="1:10">
      <c r="A893" s="1197"/>
      <c r="B893" s="1136"/>
      <c r="C893" s="1136"/>
      <c r="D893" s="1136"/>
      <c r="E893" s="1136"/>
      <c r="F893" s="1136"/>
      <c r="G893" s="1136"/>
      <c r="H893" s="1136"/>
      <c r="I893" s="1136"/>
      <c r="J893" s="1137"/>
    </row>
    <row r="894" spans="1:10">
      <c r="A894" s="1198"/>
      <c r="B894" s="1138"/>
      <c r="C894" s="1138"/>
      <c r="D894" s="1138"/>
      <c r="E894" s="1138"/>
      <c r="F894" s="1138"/>
      <c r="G894" s="1138"/>
      <c r="H894" s="1138"/>
      <c r="I894" s="1138"/>
      <c r="J894" s="1139"/>
    </row>
    <row r="895" spans="1:10">
      <c r="A895" s="1198"/>
      <c r="B895" s="1138"/>
      <c r="C895" s="1138"/>
      <c r="D895" s="1138"/>
      <c r="E895" s="1138"/>
      <c r="F895" s="1138"/>
      <c r="G895" s="1138"/>
      <c r="H895" s="1138"/>
      <c r="I895" s="1138"/>
      <c r="J895" s="1139"/>
    </row>
    <row r="896" spans="1:10">
      <c r="A896" s="1199"/>
      <c r="B896" s="1200"/>
      <c r="C896" s="1200"/>
      <c r="D896" s="1200"/>
      <c r="E896" s="1200"/>
      <c r="F896" s="1200"/>
      <c r="G896" s="1200"/>
      <c r="H896" s="1200"/>
      <c r="I896" s="1200"/>
      <c r="J896" s="1201"/>
    </row>
    <row r="897" spans="1:10">
      <c r="A897" s="1181" t="s">
        <v>65</v>
      </c>
      <c r="B897" s="1182"/>
      <c r="C897" s="1182"/>
      <c r="D897" s="1182"/>
      <c r="E897" s="1182"/>
      <c r="F897" s="1182"/>
      <c r="G897" s="1183"/>
      <c r="H897" s="1184"/>
      <c r="I897" s="1185"/>
      <c r="J897" s="1186"/>
    </row>
    <row r="898" spans="1:10" ht="26.25" customHeight="1">
      <c r="A898" s="1202" t="s">
        <v>1951</v>
      </c>
      <c r="B898" s="1202"/>
      <c r="C898" s="1202"/>
      <c r="D898" s="1202"/>
      <c r="E898" s="1202"/>
      <c r="F898" s="1202"/>
      <c r="G898" s="1202"/>
      <c r="H898" s="1202"/>
      <c r="I898" s="1202"/>
      <c r="J898" s="1202"/>
    </row>
    <row r="899" spans="1:10">
      <c r="A899" s="1194" t="s">
        <v>1321</v>
      </c>
      <c r="B899" s="1195"/>
      <c r="C899" s="1195"/>
      <c r="D899" s="1195"/>
      <c r="E899" s="1195"/>
      <c r="F899" s="1195"/>
      <c r="G899" s="1195"/>
      <c r="H899" s="1195"/>
      <c r="I899" s="1195"/>
      <c r="J899" s="1196"/>
    </row>
    <row r="900" spans="1:10">
      <c r="A900" s="1181" t="s">
        <v>902</v>
      </c>
      <c r="B900" s="1182"/>
      <c r="C900" s="1203"/>
      <c r="D900" s="1182"/>
      <c r="E900" s="1182"/>
      <c r="F900" s="1182"/>
      <c r="G900" s="1183"/>
      <c r="H900" s="1184"/>
      <c r="I900" s="1185"/>
      <c r="J900" s="1186"/>
    </row>
    <row r="901" spans="1:10">
      <c r="A901" s="1181" t="s">
        <v>62</v>
      </c>
      <c r="B901" s="1182"/>
      <c r="C901" s="1182"/>
      <c r="D901" s="1182"/>
      <c r="E901" s="1182"/>
      <c r="F901" s="1182"/>
      <c r="G901" s="1183"/>
      <c r="H901" s="1184"/>
      <c r="I901" s="1185"/>
      <c r="J901" s="1186"/>
    </row>
    <row r="902" spans="1:10">
      <c r="A902" s="1181" t="s">
        <v>95</v>
      </c>
      <c r="B902" s="1182"/>
      <c r="C902" s="1182"/>
      <c r="D902" s="1182"/>
      <c r="E902" s="1182"/>
      <c r="F902" s="1182"/>
      <c r="G902" s="1183"/>
      <c r="H902" s="1184"/>
      <c r="I902" s="1185"/>
      <c r="J902" s="1186"/>
    </row>
    <row r="903" spans="1:10">
      <c r="A903" s="1181" t="s">
        <v>64</v>
      </c>
      <c r="B903" s="1182"/>
      <c r="C903" s="1182"/>
      <c r="D903" s="1182"/>
      <c r="E903" s="1182"/>
      <c r="F903" s="1182"/>
      <c r="G903" s="1183"/>
      <c r="H903" s="1184"/>
      <c r="I903" s="1185"/>
      <c r="J903" s="1186"/>
    </row>
    <row r="904" spans="1:10" ht="15.75">
      <c r="A904" s="1160" t="s">
        <v>1060</v>
      </c>
      <c r="B904" s="1161"/>
      <c r="C904" s="1161"/>
      <c r="D904" s="1161"/>
      <c r="E904" s="1161"/>
      <c r="F904" s="1161"/>
      <c r="G904" s="1161"/>
      <c r="H904" s="1161"/>
      <c r="I904" s="1161"/>
      <c r="J904" s="1162"/>
    </row>
    <row r="905" spans="1:10" ht="15.75">
      <c r="A905" s="1081" t="s">
        <v>1311</v>
      </c>
      <c r="B905" s="1082"/>
      <c r="C905" s="1082"/>
      <c r="D905" s="1082"/>
      <c r="E905" s="1082"/>
      <c r="F905" s="1082"/>
      <c r="G905" s="1082"/>
      <c r="H905" s="1082"/>
      <c r="I905" s="1082"/>
      <c r="J905" s="1083"/>
    </row>
    <row r="906" spans="1:10">
      <c r="A906" s="1084" t="s">
        <v>683</v>
      </c>
      <c r="B906" s="1085"/>
      <c r="C906" s="1088"/>
      <c r="D906" s="1088"/>
      <c r="E906" s="1088"/>
      <c r="F906" s="1085" t="s">
        <v>91</v>
      </c>
      <c r="G906" s="1085"/>
      <c r="H906" s="1086"/>
      <c r="I906" s="1086"/>
      <c r="J906" s="1163"/>
    </row>
    <row r="907" spans="1:10">
      <c r="A907" s="1084" t="s">
        <v>89</v>
      </c>
      <c r="B907" s="1085"/>
      <c r="C907" s="1088"/>
      <c r="D907" s="1088"/>
      <c r="E907" s="1088"/>
      <c r="F907" s="1085" t="s">
        <v>92</v>
      </c>
      <c r="G907" s="1085"/>
      <c r="H907" s="1086"/>
      <c r="I907" s="1086"/>
      <c r="J907" s="1163"/>
    </row>
    <row r="908" spans="1:10">
      <c r="A908" s="1084" t="s">
        <v>90</v>
      </c>
      <c r="B908" s="1085"/>
      <c r="C908" s="1090"/>
      <c r="D908" s="1090"/>
      <c r="E908" s="1090"/>
      <c r="F908" s="1085" t="s">
        <v>93</v>
      </c>
      <c r="G908" s="1085"/>
      <c r="H908" s="1086"/>
      <c r="I908" s="1086"/>
      <c r="J908" s="1163"/>
    </row>
    <row r="909" spans="1:10">
      <c r="A909" s="1084" t="s">
        <v>1302</v>
      </c>
      <c r="B909" s="1085"/>
      <c r="C909" s="1090"/>
      <c r="D909" s="1090"/>
      <c r="E909" s="1090"/>
      <c r="F909" s="1085" t="s">
        <v>15</v>
      </c>
      <c r="G909" s="1085"/>
      <c r="H909" s="1087"/>
      <c r="I909" s="1088"/>
      <c r="J909" s="1089"/>
    </row>
    <row r="910" spans="1:10">
      <c r="A910" s="1084" t="s">
        <v>1303</v>
      </c>
      <c r="B910" s="1085"/>
      <c r="C910" s="1090"/>
      <c r="D910" s="1090"/>
      <c r="E910" s="1090"/>
      <c r="F910" s="1085" t="s">
        <v>715</v>
      </c>
      <c r="G910" s="1085"/>
      <c r="H910" s="1090"/>
      <c r="I910" s="1090"/>
      <c r="J910" s="1091"/>
    </row>
    <row r="911" spans="1:10">
      <c r="A911" s="1084" t="s">
        <v>11</v>
      </c>
      <c r="B911" s="1085"/>
      <c r="C911" s="1090"/>
      <c r="D911" s="1090"/>
      <c r="E911" s="1090"/>
      <c r="F911" s="1171" t="s">
        <v>1324</v>
      </c>
      <c r="G911" s="1171"/>
      <c r="H911" s="1172"/>
      <c r="I911" s="1173"/>
      <c r="J911" s="1174"/>
    </row>
    <row r="912" spans="1:10">
      <c r="A912" s="1084" t="s">
        <v>13</v>
      </c>
      <c r="B912" s="1085"/>
      <c r="C912" s="1090"/>
      <c r="D912" s="1090"/>
      <c r="E912" s="1090"/>
      <c r="F912" s="1171"/>
      <c r="G912" s="1171"/>
      <c r="H912" s="1175"/>
      <c r="I912" s="1164"/>
      <c r="J912" s="1165"/>
    </row>
    <row r="913" spans="1:10">
      <c r="A913" s="1084" t="s">
        <v>14</v>
      </c>
      <c r="B913" s="1085"/>
      <c r="C913" s="1097"/>
      <c r="D913" s="1097"/>
      <c r="E913" s="1097"/>
      <c r="F913" s="1168"/>
      <c r="G913" s="1168"/>
      <c r="H913" s="1169"/>
      <c r="I913" s="1088"/>
      <c r="J913" s="1089"/>
    </row>
    <row r="914" spans="1:10">
      <c r="A914" s="568"/>
      <c r="B914" s="569"/>
      <c r="C914" s="569"/>
      <c r="D914" s="569"/>
      <c r="E914" s="569"/>
      <c r="F914" s="569"/>
      <c r="G914" s="569"/>
      <c r="H914" s="569"/>
      <c r="I914" s="569"/>
      <c r="J914" s="570"/>
    </row>
    <row r="915" spans="1:10" ht="15.75">
      <c r="A915" s="1081" t="s">
        <v>1312</v>
      </c>
      <c r="B915" s="1082"/>
      <c r="C915" s="1082"/>
      <c r="D915" s="1082"/>
      <c r="E915" s="1082"/>
      <c r="F915" s="1082"/>
      <c r="G915" s="1082"/>
      <c r="H915" s="1082"/>
      <c r="I915" s="1082"/>
      <c r="J915" s="1083"/>
    </row>
    <row r="916" spans="1:10">
      <c r="A916" s="1084" t="s">
        <v>1313</v>
      </c>
      <c r="B916" s="1085"/>
      <c r="C916" s="1170"/>
      <c r="D916" s="1088"/>
      <c r="E916" s="1088"/>
      <c r="F916" s="1085" t="s">
        <v>1314</v>
      </c>
      <c r="G916" s="1085"/>
      <c r="H916" s="1088"/>
      <c r="I916" s="1088"/>
      <c r="J916" s="1089"/>
    </row>
    <row r="917" spans="1:10">
      <c r="A917" s="1084"/>
      <c r="B917" s="1085"/>
      <c r="C917" s="1164" t="s">
        <v>108</v>
      </c>
      <c r="D917" s="1164"/>
      <c r="E917" s="1164"/>
      <c r="F917" s="1164"/>
      <c r="G917" s="1164"/>
      <c r="H917" s="1164"/>
      <c r="I917" s="1164"/>
      <c r="J917" s="1165"/>
    </row>
    <row r="918" spans="1:10">
      <c r="A918" s="1084" t="s">
        <v>1315</v>
      </c>
      <c r="B918" s="1085"/>
      <c r="C918" s="1088"/>
      <c r="D918" s="1088"/>
      <c r="E918" s="1088"/>
      <c r="F918" s="1085" t="s">
        <v>14</v>
      </c>
      <c r="G918" s="1085"/>
      <c r="H918" s="1166"/>
      <c r="I918" s="1166"/>
      <c r="J918" s="1167"/>
    </row>
    <row r="919" spans="1:10">
      <c r="A919" s="1084" t="s">
        <v>1302</v>
      </c>
      <c r="B919" s="1085"/>
      <c r="C919" s="1088"/>
      <c r="D919" s="1088"/>
      <c r="E919" s="1088"/>
      <c r="F919" s="1085" t="s">
        <v>12</v>
      </c>
      <c r="G919" s="1085"/>
      <c r="H919" s="1086"/>
      <c r="I919" s="1086"/>
      <c r="J919" s="1163"/>
    </row>
    <row r="920" spans="1:10">
      <c r="A920" s="1084" t="s">
        <v>1303</v>
      </c>
      <c r="B920" s="1085"/>
      <c r="C920" s="1088"/>
      <c r="D920" s="1088"/>
      <c r="E920" s="1088"/>
      <c r="F920" s="1085" t="s">
        <v>1019</v>
      </c>
      <c r="G920" s="1085"/>
      <c r="H920" s="1086"/>
      <c r="I920" s="1086"/>
      <c r="J920" s="1163"/>
    </row>
    <row r="921" spans="1:10">
      <c r="A921" s="1084" t="s">
        <v>11</v>
      </c>
      <c r="B921" s="1085"/>
      <c r="C921" s="1088"/>
      <c r="D921" s="1088"/>
      <c r="E921" s="1088"/>
      <c r="F921" s="1085" t="s">
        <v>15</v>
      </c>
      <c r="G921" s="1085"/>
      <c r="H921" s="1087"/>
      <c r="I921" s="1088"/>
      <c r="J921" s="1089"/>
    </row>
    <row r="922" spans="1:10">
      <c r="A922" s="1084" t="s">
        <v>13</v>
      </c>
      <c r="B922" s="1085"/>
      <c r="C922" s="1088"/>
      <c r="D922" s="1088"/>
      <c r="E922" s="1088"/>
      <c r="F922" s="569"/>
      <c r="G922" s="569"/>
      <c r="H922" s="569"/>
      <c r="I922" s="569"/>
      <c r="J922" s="570"/>
    </row>
    <row r="923" spans="1:10">
      <c r="A923" s="568"/>
      <c r="B923" s="569"/>
      <c r="C923" s="569"/>
      <c r="D923" s="569"/>
      <c r="E923" s="569"/>
      <c r="F923" s="569"/>
      <c r="G923" s="569"/>
      <c r="H923" s="569"/>
      <c r="I923" s="569"/>
      <c r="J923" s="570"/>
    </row>
    <row r="924" spans="1:10" ht="15.75">
      <c r="A924" s="1081" t="s">
        <v>1330</v>
      </c>
      <c r="B924" s="1082"/>
      <c r="C924" s="1082"/>
      <c r="D924" s="1082"/>
      <c r="E924" s="1082"/>
      <c r="F924" s="1082"/>
      <c r="G924" s="1082"/>
      <c r="H924" s="1082"/>
      <c r="I924" s="1082"/>
      <c r="J924" s="1083"/>
    </row>
    <row r="925" spans="1:10" ht="27" customHeight="1">
      <c r="A925" s="1176" t="s">
        <v>34</v>
      </c>
      <c r="B925" s="1177"/>
      <c r="C925" s="1177"/>
      <c r="D925" s="1177"/>
      <c r="E925" s="1178"/>
      <c r="F925" s="574" t="s">
        <v>35</v>
      </c>
      <c r="G925" s="575" t="s">
        <v>1316</v>
      </c>
      <c r="H925" s="575" t="s">
        <v>1317</v>
      </c>
      <c r="I925" s="576" t="s">
        <v>1318</v>
      </c>
      <c r="J925" s="576" t="s">
        <v>904</v>
      </c>
    </row>
    <row r="926" spans="1:10">
      <c r="A926" s="1179"/>
      <c r="B926" s="1126"/>
      <c r="C926" s="1126"/>
      <c r="D926" s="1126"/>
      <c r="E926" s="1127"/>
      <c r="F926" s="577"/>
      <c r="G926" s="578"/>
      <c r="H926" s="578"/>
      <c r="I926" s="578"/>
      <c r="J926" s="578"/>
    </row>
    <row r="927" spans="1:10">
      <c r="A927" s="1179"/>
      <c r="B927" s="1126"/>
      <c r="C927" s="1126"/>
      <c r="D927" s="1126"/>
      <c r="E927" s="1127"/>
      <c r="F927" s="577"/>
      <c r="G927" s="578"/>
      <c r="H927" s="578"/>
      <c r="I927" s="578"/>
      <c r="J927" s="578"/>
    </row>
    <row r="928" spans="1:10">
      <c r="A928" s="1179"/>
      <c r="B928" s="1126"/>
      <c r="C928" s="1126"/>
      <c r="D928" s="1126"/>
      <c r="E928" s="1127"/>
      <c r="F928" s="577"/>
      <c r="G928" s="578"/>
      <c r="H928" s="578"/>
      <c r="I928" s="578"/>
      <c r="J928" s="578"/>
    </row>
    <row r="929" spans="1:10">
      <c r="A929" s="1179"/>
      <c r="B929" s="1126"/>
      <c r="C929" s="1126"/>
      <c r="D929" s="1126"/>
      <c r="E929" s="1127"/>
      <c r="F929" s="577"/>
      <c r="G929" s="578"/>
      <c r="H929" s="578"/>
      <c r="I929" s="578"/>
      <c r="J929" s="578"/>
    </row>
    <row r="930" spans="1:10">
      <c r="A930" s="1179"/>
      <c r="B930" s="1126"/>
      <c r="C930" s="1126"/>
      <c r="D930" s="1126"/>
      <c r="E930" s="1127"/>
      <c r="F930" s="577"/>
      <c r="G930" s="578"/>
      <c r="H930" s="578"/>
      <c r="I930" s="578"/>
      <c r="J930" s="578"/>
    </row>
    <row r="931" spans="1:10">
      <c r="A931" s="1179"/>
      <c r="B931" s="1126"/>
      <c r="C931" s="1126"/>
      <c r="D931" s="1126"/>
      <c r="E931" s="1127"/>
      <c r="F931" s="577"/>
      <c r="G931" s="578"/>
      <c r="H931" s="578"/>
      <c r="I931" s="578"/>
      <c r="J931" s="578"/>
    </row>
    <row r="932" spans="1:10">
      <c r="A932" s="1179"/>
      <c r="B932" s="1126"/>
      <c r="C932" s="1126"/>
      <c r="D932" s="1126"/>
      <c r="E932" s="1127"/>
      <c r="F932" s="577"/>
      <c r="G932" s="578"/>
      <c r="H932" s="578"/>
      <c r="I932" s="578"/>
      <c r="J932" s="578"/>
    </row>
    <row r="933" spans="1:10">
      <c r="A933" s="1179"/>
      <c r="B933" s="1126"/>
      <c r="C933" s="1126"/>
      <c r="D933" s="1126"/>
      <c r="E933" s="1127"/>
      <c r="F933" s="577"/>
      <c r="G933" s="578"/>
      <c r="H933" s="578"/>
      <c r="I933" s="578"/>
      <c r="J933" s="578"/>
    </row>
    <row r="934" spans="1:10">
      <c r="A934" s="1179"/>
      <c r="B934" s="1126"/>
      <c r="C934" s="1126"/>
      <c r="D934" s="1126"/>
      <c r="E934" s="1127"/>
      <c r="F934" s="577"/>
      <c r="G934" s="578"/>
      <c r="H934" s="578"/>
      <c r="I934" s="578"/>
      <c r="J934" s="578"/>
    </row>
    <row r="935" spans="1:10">
      <c r="A935" s="1179"/>
      <c r="B935" s="1126"/>
      <c r="C935" s="1126"/>
      <c r="D935" s="1126"/>
      <c r="E935" s="1127"/>
      <c r="F935" s="577"/>
      <c r="G935" s="578"/>
      <c r="H935" s="578"/>
      <c r="I935" s="578"/>
      <c r="J935" s="578"/>
    </row>
    <row r="936" spans="1:10">
      <c r="A936" s="1179"/>
      <c r="B936" s="1126"/>
      <c r="C936" s="1126"/>
      <c r="D936" s="1126"/>
      <c r="E936" s="1127"/>
      <c r="F936" s="577"/>
      <c r="G936" s="578"/>
      <c r="H936" s="578"/>
      <c r="I936" s="578"/>
      <c r="J936" s="578"/>
    </row>
    <row r="937" spans="1:10">
      <c r="A937" s="1179"/>
      <c r="B937" s="1126"/>
      <c r="C937" s="1126"/>
      <c r="D937" s="1126"/>
      <c r="E937" s="1127"/>
      <c r="F937" s="577"/>
      <c r="G937" s="578"/>
      <c r="H937" s="578"/>
      <c r="I937" s="578"/>
      <c r="J937" s="578"/>
    </row>
    <row r="938" spans="1:10">
      <c r="A938" s="1179"/>
      <c r="B938" s="1126"/>
      <c r="C938" s="1126"/>
      <c r="D938" s="1126"/>
      <c r="E938" s="1127"/>
      <c r="F938" s="577"/>
      <c r="G938" s="578"/>
      <c r="H938" s="578"/>
      <c r="I938" s="578"/>
      <c r="J938" s="578"/>
    </row>
    <row r="939" spans="1:10">
      <c r="A939" s="1179"/>
      <c r="B939" s="1126"/>
      <c r="C939" s="1126"/>
      <c r="D939" s="1126"/>
      <c r="E939" s="1127"/>
      <c r="F939" s="577"/>
      <c r="G939" s="578"/>
      <c r="H939" s="578"/>
      <c r="I939" s="578"/>
      <c r="J939" s="578"/>
    </row>
    <row r="940" spans="1:10">
      <c r="A940" s="1179"/>
      <c r="B940" s="1126"/>
      <c r="C940" s="1126"/>
      <c r="D940" s="1126"/>
      <c r="E940" s="1127"/>
      <c r="F940" s="577"/>
      <c r="G940" s="578"/>
      <c r="H940" s="578"/>
      <c r="I940" s="578"/>
      <c r="J940" s="578"/>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ht="15.75">
      <c r="A950" s="1081" t="s">
        <v>1331</v>
      </c>
      <c r="B950" s="1082"/>
      <c r="C950" s="1082"/>
      <c r="D950" s="1082"/>
      <c r="E950" s="1082"/>
      <c r="F950" s="1082"/>
      <c r="G950" s="1082"/>
      <c r="H950" s="1082"/>
      <c r="I950" s="1082"/>
      <c r="J950" s="1083"/>
    </row>
    <row r="951" spans="1:10" ht="30" customHeight="1">
      <c r="A951" s="1176" t="s">
        <v>1332</v>
      </c>
      <c r="B951" s="1177"/>
      <c r="C951" s="1177"/>
      <c r="D951" s="1177"/>
      <c r="E951" s="1178"/>
      <c r="F951" s="574" t="s">
        <v>35</v>
      </c>
      <c r="G951" s="575" t="s">
        <v>1316</v>
      </c>
      <c r="H951" s="575" t="s">
        <v>1317</v>
      </c>
      <c r="I951" s="576" t="s">
        <v>1318</v>
      </c>
      <c r="J951" s="576" t="s">
        <v>904</v>
      </c>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c r="A965" s="1179"/>
      <c r="B965" s="1126"/>
      <c r="C965" s="1126"/>
      <c r="D965" s="1126"/>
      <c r="E965" s="1127"/>
      <c r="F965" s="577"/>
      <c r="G965" s="578"/>
      <c r="H965" s="578"/>
      <c r="I965" s="578"/>
      <c r="J965" s="578"/>
    </row>
    <row r="966" spans="1:10">
      <c r="A966" s="1179"/>
      <c r="B966" s="1126"/>
      <c r="C966" s="1126"/>
      <c r="D966" s="1126"/>
      <c r="E966" s="1127"/>
      <c r="F966" s="577"/>
      <c r="G966" s="578"/>
      <c r="H966" s="578"/>
      <c r="I966" s="578"/>
      <c r="J966" s="578"/>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ht="15.75">
      <c r="A976" s="1193" t="s">
        <v>1319</v>
      </c>
      <c r="B976" s="1193"/>
      <c r="C976" s="1193"/>
      <c r="D976" s="1193"/>
      <c r="E976" s="1193"/>
      <c r="F976" s="1193"/>
      <c r="G976" s="1193"/>
      <c r="H976" s="1193"/>
      <c r="I976" s="1193"/>
      <c r="J976" s="1193"/>
    </row>
    <row r="977" spans="1:10">
      <c r="A977" s="1194" t="s">
        <v>25</v>
      </c>
      <c r="B977" s="1195"/>
      <c r="C977" s="1195"/>
      <c r="D977" s="1195"/>
      <c r="E977" s="1195"/>
      <c r="F977" s="1195"/>
      <c r="G977" s="1195"/>
      <c r="H977" s="1195"/>
      <c r="I977" s="1195"/>
      <c r="J977" s="1196"/>
    </row>
    <row r="978" spans="1:10">
      <c r="A978" s="1181" t="s">
        <v>1759</v>
      </c>
      <c r="B978" s="1182"/>
      <c r="C978" s="1182"/>
      <c r="D978" s="1182"/>
      <c r="E978" s="1182"/>
      <c r="F978" s="1182"/>
      <c r="G978" s="1183"/>
      <c r="H978" s="1184"/>
      <c r="I978" s="1185"/>
      <c r="J978" s="1186"/>
    </row>
    <row r="979" spans="1:10">
      <c r="A979" s="1181" t="s">
        <v>30</v>
      </c>
      <c r="B979" s="1182"/>
      <c r="C979" s="1182"/>
      <c r="D979" s="1182"/>
      <c r="E979" s="1182"/>
      <c r="F979" s="1182"/>
      <c r="G979" s="1183"/>
      <c r="H979" s="1204"/>
      <c r="I979" s="1185"/>
      <c r="J979" s="1186"/>
    </row>
    <row r="980" spans="1:10">
      <c r="A980" s="1181" t="s">
        <v>1373</v>
      </c>
      <c r="B980" s="1182"/>
      <c r="C980" s="1182"/>
      <c r="D980" s="1182"/>
      <c r="E980" s="1182"/>
      <c r="F980" s="1182"/>
      <c r="G980" s="1183"/>
      <c r="H980" s="1187"/>
      <c r="I980" s="1188"/>
      <c r="J980" s="1189"/>
    </row>
    <row r="981" spans="1:10">
      <c r="A981" s="1181" t="s">
        <v>1374</v>
      </c>
      <c r="B981" s="1182"/>
      <c r="C981" s="1182"/>
      <c r="D981" s="1182"/>
      <c r="E981" s="1182"/>
      <c r="F981" s="1182"/>
      <c r="G981" s="1183"/>
      <c r="H981" s="1190"/>
      <c r="I981" s="1191"/>
      <c r="J981" s="1192"/>
    </row>
    <row r="982" spans="1:10">
      <c r="A982" s="1197"/>
      <c r="B982" s="1136"/>
      <c r="C982" s="1136"/>
      <c r="D982" s="1136"/>
      <c r="E982" s="1136"/>
      <c r="F982" s="1136"/>
      <c r="G982" s="1136"/>
      <c r="H982" s="1136"/>
      <c r="I982" s="1136"/>
      <c r="J982" s="1137"/>
    </row>
    <row r="983" spans="1:10">
      <c r="A983" s="1198"/>
      <c r="B983" s="1138"/>
      <c r="C983" s="1138"/>
      <c r="D983" s="1138"/>
      <c r="E983" s="1138"/>
      <c r="F983" s="1138"/>
      <c r="G983" s="1138"/>
      <c r="H983" s="1138"/>
      <c r="I983" s="1138"/>
      <c r="J983" s="1139"/>
    </row>
    <row r="984" spans="1:10">
      <c r="A984" s="1198"/>
      <c r="B984" s="1138"/>
      <c r="C984" s="1138"/>
      <c r="D984" s="1138"/>
      <c r="E984" s="1138"/>
      <c r="F984" s="1138"/>
      <c r="G984" s="1138"/>
      <c r="H984" s="1138"/>
      <c r="I984" s="1138"/>
      <c r="J984" s="1139"/>
    </row>
    <row r="985" spans="1:10">
      <c r="A985" s="1199"/>
      <c r="B985" s="1200"/>
      <c r="C985" s="1200"/>
      <c r="D985" s="1200"/>
      <c r="E985" s="1200"/>
      <c r="F985" s="1200"/>
      <c r="G985" s="1200"/>
      <c r="H985" s="1200"/>
      <c r="I985" s="1200"/>
      <c r="J985" s="1201"/>
    </row>
    <row r="986" spans="1:10">
      <c r="A986" s="1181" t="s">
        <v>65</v>
      </c>
      <c r="B986" s="1182"/>
      <c r="C986" s="1182"/>
      <c r="D986" s="1182"/>
      <c r="E986" s="1182"/>
      <c r="F986" s="1182"/>
      <c r="G986" s="1183"/>
      <c r="H986" s="1184"/>
      <c r="I986" s="1185"/>
      <c r="J986" s="1186"/>
    </row>
    <row r="987" spans="1:10" ht="25.5" customHeight="1">
      <c r="A987" s="1202" t="s">
        <v>1951</v>
      </c>
      <c r="B987" s="1202"/>
      <c r="C987" s="1202"/>
      <c r="D987" s="1202"/>
      <c r="E987" s="1202"/>
      <c r="F987" s="1202"/>
      <c r="G987" s="1202"/>
      <c r="H987" s="1202"/>
      <c r="I987" s="1202"/>
      <c r="J987" s="1202"/>
    </row>
    <row r="988" spans="1:10">
      <c r="A988" s="1194" t="s">
        <v>1321</v>
      </c>
      <c r="B988" s="1195"/>
      <c r="C988" s="1195"/>
      <c r="D988" s="1195"/>
      <c r="E988" s="1195"/>
      <c r="F988" s="1195"/>
      <c r="G988" s="1195"/>
      <c r="H988" s="1195"/>
      <c r="I988" s="1195"/>
      <c r="J988" s="1196"/>
    </row>
    <row r="989" spans="1:10">
      <c r="A989" s="1181" t="s">
        <v>902</v>
      </c>
      <c r="B989" s="1182"/>
      <c r="C989" s="1203"/>
      <c r="D989" s="1182"/>
      <c r="E989" s="1182"/>
      <c r="F989" s="1182"/>
      <c r="G989" s="1183"/>
      <c r="H989" s="1184"/>
      <c r="I989" s="1185"/>
      <c r="J989" s="1186"/>
    </row>
    <row r="990" spans="1:10">
      <c r="A990" s="1181" t="s">
        <v>62</v>
      </c>
      <c r="B990" s="1182"/>
      <c r="C990" s="1182"/>
      <c r="D990" s="1182"/>
      <c r="E990" s="1182"/>
      <c r="F990" s="1182"/>
      <c r="G990" s="1183"/>
      <c r="H990" s="1184"/>
      <c r="I990" s="1185"/>
      <c r="J990" s="1186"/>
    </row>
    <row r="991" spans="1:10">
      <c r="A991" s="1181" t="s">
        <v>95</v>
      </c>
      <c r="B991" s="1182"/>
      <c r="C991" s="1182"/>
      <c r="D991" s="1182"/>
      <c r="E991" s="1182"/>
      <c r="F991" s="1182"/>
      <c r="G991" s="1183"/>
      <c r="H991" s="1184"/>
      <c r="I991" s="1185"/>
      <c r="J991" s="1186"/>
    </row>
    <row r="992" spans="1:10">
      <c r="A992" s="1181" t="s">
        <v>64</v>
      </c>
      <c r="B992" s="1182"/>
      <c r="C992" s="1182"/>
      <c r="D992" s="1182"/>
      <c r="E992" s="1182"/>
      <c r="F992" s="1182"/>
      <c r="G992" s="1183"/>
      <c r="H992" s="1184"/>
      <c r="I992" s="1185"/>
      <c r="J992" s="1186"/>
    </row>
    <row r="993" spans="1:10" ht="15.75">
      <c r="A993" s="1160" t="s">
        <v>1060</v>
      </c>
      <c r="B993" s="1161"/>
      <c r="C993" s="1161"/>
      <c r="D993" s="1161"/>
      <c r="E993" s="1161"/>
      <c r="F993" s="1161"/>
      <c r="G993" s="1161"/>
      <c r="H993" s="1161"/>
      <c r="I993" s="1161"/>
      <c r="J993" s="1162"/>
    </row>
    <row r="994" spans="1:10" ht="15.75">
      <c r="A994" s="1081" t="s">
        <v>1311</v>
      </c>
      <c r="B994" s="1082"/>
      <c r="C994" s="1082"/>
      <c r="D994" s="1082"/>
      <c r="E994" s="1082"/>
      <c r="F994" s="1082"/>
      <c r="G994" s="1082"/>
      <c r="H994" s="1082"/>
      <c r="I994" s="1082"/>
      <c r="J994" s="1083"/>
    </row>
    <row r="995" spans="1:10">
      <c r="A995" s="1084" t="s">
        <v>683</v>
      </c>
      <c r="B995" s="1085"/>
      <c r="C995" s="1088"/>
      <c r="D995" s="1088"/>
      <c r="E995" s="1088"/>
      <c r="F995" s="1085" t="s">
        <v>91</v>
      </c>
      <c r="G995" s="1085"/>
      <c r="H995" s="1086"/>
      <c r="I995" s="1086"/>
      <c r="J995" s="1163"/>
    </row>
    <row r="996" spans="1:10">
      <c r="A996" s="1084" t="s">
        <v>89</v>
      </c>
      <c r="B996" s="1085"/>
      <c r="C996" s="1088"/>
      <c r="D996" s="1088"/>
      <c r="E996" s="1088"/>
      <c r="F996" s="1085" t="s">
        <v>92</v>
      </c>
      <c r="G996" s="1085"/>
      <c r="H996" s="1086"/>
      <c r="I996" s="1086"/>
      <c r="J996" s="1163"/>
    </row>
    <row r="997" spans="1:10">
      <c r="A997" s="1084" t="s">
        <v>90</v>
      </c>
      <c r="B997" s="1085"/>
      <c r="C997" s="1090"/>
      <c r="D997" s="1090"/>
      <c r="E997" s="1090"/>
      <c r="F997" s="1085" t="s">
        <v>93</v>
      </c>
      <c r="G997" s="1085"/>
      <c r="H997" s="1086"/>
      <c r="I997" s="1086"/>
      <c r="J997" s="1163"/>
    </row>
    <row r="998" spans="1:10">
      <c r="A998" s="1084" t="s">
        <v>1302</v>
      </c>
      <c r="B998" s="1085"/>
      <c r="C998" s="1090"/>
      <c r="D998" s="1090"/>
      <c r="E998" s="1090"/>
      <c r="F998" s="1085" t="s">
        <v>15</v>
      </c>
      <c r="G998" s="1085"/>
      <c r="H998" s="1087"/>
      <c r="I998" s="1088"/>
      <c r="J998" s="1089"/>
    </row>
    <row r="999" spans="1:10">
      <c r="A999" s="1084" t="s">
        <v>1303</v>
      </c>
      <c r="B999" s="1085"/>
      <c r="C999" s="1090"/>
      <c r="D999" s="1090"/>
      <c r="E999" s="1090"/>
      <c r="F999" s="1085" t="s">
        <v>715</v>
      </c>
      <c r="G999" s="1085"/>
      <c r="H999" s="1090"/>
      <c r="I999" s="1090"/>
      <c r="J999" s="1091"/>
    </row>
    <row r="1000" spans="1:10">
      <c r="A1000" s="1084" t="s">
        <v>11</v>
      </c>
      <c r="B1000" s="1085"/>
      <c r="C1000" s="1090"/>
      <c r="D1000" s="1090"/>
      <c r="E1000" s="1090"/>
      <c r="F1000" s="1171" t="s">
        <v>1324</v>
      </c>
      <c r="G1000" s="1171"/>
      <c r="H1000" s="1172"/>
      <c r="I1000" s="1173"/>
      <c r="J1000" s="1174"/>
    </row>
    <row r="1001" spans="1:10">
      <c r="A1001" s="1084" t="s">
        <v>13</v>
      </c>
      <c r="B1001" s="1085"/>
      <c r="C1001" s="1090"/>
      <c r="D1001" s="1090"/>
      <c r="E1001" s="1090"/>
      <c r="F1001" s="1171"/>
      <c r="G1001" s="1171"/>
      <c r="H1001" s="1175"/>
      <c r="I1001" s="1164"/>
      <c r="J1001" s="1165"/>
    </row>
    <row r="1002" spans="1:10">
      <c r="A1002" s="1084" t="s">
        <v>14</v>
      </c>
      <c r="B1002" s="1085"/>
      <c r="C1002" s="1097"/>
      <c r="D1002" s="1097"/>
      <c r="E1002" s="1097"/>
      <c r="F1002" s="1168"/>
      <c r="G1002" s="1168"/>
      <c r="H1002" s="1169"/>
      <c r="I1002" s="1088"/>
      <c r="J1002" s="1089"/>
    </row>
    <row r="1003" spans="1:10">
      <c r="A1003" s="568"/>
      <c r="B1003" s="569"/>
      <c r="C1003" s="569"/>
      <c r="D1003" s="569"/>
      <c r="E1003" s="569"/>
      <c r="F1003" s="569"/>
      <c r="G1003" s="569"/>
      <c r="H1003" s="569"/>
      <c r="I1003" s="569"/>
      <c r="J1003" s="570"/>
    </row>
    <row r="1004" spans="1:10" ht="15.75">
      <c r="A1004" s="1081" t="s">
        <v>1312</v>
      </c>
      <c r="B1004" s="1082"/>
      <c r="C1004" s="1082"/>
      <c r="D1004" s="1082"/>
      <c r="E1004" s="1082"/>
      <c r="F1004" s="1082"/>
      <c r="G1004" s="1082"/>
      <c r="H1004" s="1082"/>
      <c r="I1004" s="1082"/>
      <c r="J1004" s="1083"/>
    </row>
    <row r="1005" spans="1:10">
      <c r="A1005" s="1084" t="s">
        <v>1313</v>
      </c>
      <c r="B1005" s="1085"/>
      <c r="C1005" s="1170"/>
      <c r="D1005" s="1088"/>
      <c r="E1005" s="1088"/>
      <c r="F1005" s="1085" t="s">
        <v>1314</v>
      </c>
      <c r="G1005" s="1085"/>
      <c r="H1005" s="1088"/>
      <c r="I1005" s="1088"/>
      <c r="J1005" s="1089"/>
    </row>
    <row r="1006" spans="1:10">
      <c r="A1006" s="1084"/>
      <c r="B1006" s="1085"/>
      <c r="C1006" s="1164" t="s">
        <v>108</v>
      </c>
      <c r="D1006" s="1164"/>
      <c r="E1006" s="1164"/>
      <c r="F1006" s="1164"/>
      <c r="G1006" s="1164"/>
      <c r="H1006" s="1164"/>
      <c r="I1006" s="1164"/>
      <c r="J1006" s="1165"/>
    </row>
    <row r="1007" spans="1:10">
      <c r="A1007" s="1084" t="s">
        <v>1315</v>
      </c>
      <c r="B1007" s="1085"/>
      <c r="C1007" s="1088"/>
      <c r="D1007" s="1088"/>
      <c r="E1007" s="1088"/>
      <c r="F1007" s="1085" t="s">
        <v>14</v>
      </c>
      <c r="G1007" s="1085"/>
      <c r="H1007" s="1166"/>
      <c r="I1007" s="1166"/>
      <c r="J1007" s="1167"/>
    </row>
    <row r="1008" spans="1:10">
      <c r="A1008" s="1084" t="s">
        <v>1302</v>
      </c>
      <c r="B1008" s="1085"/>
      <c r="C1008" s="1088"/>
      <c r="D1008" s="1088"/>
      <c r="E1008" s="1088"/>
      <c r="F1008" s="1085" t="s">
        <v>12</v>
      </c>
      <c r="G1008" s="1085"/>
      <c r="H1008" s="1086"/>
      <c r="I1008" s="1086"/>
      <c r="J1008" s="1163"/>
    </row>
    <row r="1009" spans="1:10">
      <c r="A1009" s="1084" t="s">
        <v>1303</v>
      </c>
      <c r="B1009" s="1085"/>
      <c r="C1009" s="1088"/>
      <c r="D1009" s="1088"/>
      <c r="E1009" s="1088"/>
      <c r="F1009" s="1085" t="s">
        <v>1019</v>
      </c>
      <c r="G1009" s="1085"/>
      <c r="H1009" s="1086"/>
      <c r="I1009" s="1086"/>
      <c r="J1009" s="1163"/>
    </row>
    <row r="1010" spans="1:10">
      <c r="A1010" s="1084" t="s">
        <v>11</v>
      </c>
      <c r="B1010" s="1085"/>
      <c r="C1010" s="1088"/>
      <c r="D1010" s="1088"/>
      <c r="E1010" s="1088"/>
      <c r="F1010" s="1085" t="s">
        <v>15</v>
      </c>
      <c r="G1010" s="1085"/>
      <c r="H1010" s="1087"/>
      <c r="I1010" s="1088"/>
      <c r="J1010" s="1089"/>
    </row>
    <row r="1011" spans="1:10">
      <c r="A1011" s="1084" t="s">
        <v>13</v>
      </c>
      <c r="B1011" s="1085"/>
      <c r="C1011" s="1088"/>
      <c r="D1011" s="1088"/>
      <c r="E1011" s="1088"/>
      <c r="F1011" s="569"/>
      <c r="G1011" s="569"/>
      <c r="H1011" s="569"/>
      <c r="I1011" s="569"/>
      <c r="J1011" s="570"/>
    </row>
    <row r="1012" spans="1:10">
      <c r="A1012" s="568"/>
      <c r="B1012" s="569"/>
      <c r="C1012" s="569"/>
      <c r="D1012" s="569"/>
      <c r="E1012" s="569"/>
      <c r="F1012" s="569"/>
      <c r="G1012" s="569"/>
      <c r="H1012" s="569"/>
      <c r="I1012" s="569"/>
      <c r="J1012" s="570"/>
    </row>
    <row r="1013" spans="1:10" ht="15.75">
      <c r="A1013" s="1081" t="s">
        <v>1330</v>
      </c>
      <c r="B1013" s="1082"/>
      <c r="C1013" s="1082"/>
      <c r="D1013" s="1082"/>
      <c r="E1013" s="1082"/>
      <c r="F1013" s="1082"/>
      <c r="G1013" s="1082"/>
      <c r="H1013" s="1082"/>
      <c r="I1013" s="1082"/>
      <c r="J1013" s="1083"/>
    </row>
    <row r="1014" spans="1:10" ht="29.25" customHeight="1">
      <c r="A1014" s="1176" t="s">
        <v>34</v>
      </c>
      <c r="B1014" s="1177"/>
      <c r="C1014" s="1177"/>
      <c r="D1014" s="1177"/>
      <c r="E1014" s="1178"/>
      <c r="F1014" s="574" t="s">
        <v>35</v>
      </c>
      <c r="G1014" s="575" t="s">
        <v>1316</v>
      </c>
      <c r="H1014" s="575" t="s">
        <v>1317</v>
      </c>
      <c r="I1014" s="576" t="s">
        <v>1318</v>
      </c>
      <c r="J1014" s="576" t="s">
        <v>904</v>
      </c>
    </row>
    <row r="1015" spans="1:10">
      <c r="A1015" s="1179"/>
      <c r="B1015" s="1126"/>
      <c r="C1015" s="1126"/>
      <c r="D1015" s="1126"/>
      <c r="E1015" s="1127"/>
      <c r="F1015" s="577"/>
      <c r="G1015" s="578"/>
      <c r="H1015" s="578"/>
      <c r="I1015" s="578"/>
      <c r="J1015" s="578"/>
    </row>
    <row r="1016" spans="1:10">
      <c r="A1016" s="1179"/>
      <c r="B1016" s="1126"/>
      <c r="C1016" s="1126"/>
      <c r="D1016" s="1126"/>
      <c r="E1016" s="1127"/>
      <c r="F1016" s="577"/>
      <c r="G1016" s="578"/>
      <c r="H1016" s="578"/>
      <c r="I1016" s="578"/>
      <c r="J1016" s="578"/>
    </row>
    <row r="1017" spans="1:10">
      <c r="A1017" s="1179"/>
      <c r="B1017" s="1126"/>
      <c r="C1017" s="1126"/>
      <c r="D1017" s="1126"/>
      <c r="E1017" s="1127"/>
      <c r="F1017" s="577"/>
      <c r="G1017" s="578"/>
      <c r="H1017" s="578"/>
      <c r="I1017" s="578"/>
      <c r="J1017" s="578"/>
    </row>
    <row r="1018" spans="1:10">
      <c r="A1018" s="1179"/>
      <c r="B1018" s="1126"/>
      <c r="C1018" s="1126"/>
      <c r="D1018" s="1126"/>
      <c r="E1018" s="1127"/>
      <c r="F1018" s="577"/>
      <c r="G1018" s="578"/>
      <c r="H1018" s="578"/>
      <c r="I1018" s="578"/>
      <c r="J1018" s="578"/>
    </row>
    <row r="1019" spans="1:10">
      <c r="A1019" s="1179"/>
      <c r="B1019" s="1126"/>
      <c r="C1019" s="1126"/>
      <c r="D1019" s="1126"/>
      <c r="E1019" s="1127"/>
      <c r="F1019" s="577"/>
      <c r="G1019" s="578"/>
      <c r="H1019" s="578"/>
      <c r="I1019" s="578"/>
      <c r="J1019" s="578"/>
    </row>
    <row r="1020" spans="1:10">
      <c r="A1020" s="1179"/>
      <c r="B1020" s="1126"/>
      <c r="C1020" s="1126"/>
      <c r="D1020" s="1126"/>
      <c r="E1020" s="1127"/>
      <c r="F1020" s="577"/>
      <c r="G1020" s="578"/>
      <c r="H1020" s="578"/>
      <c r="I1020" s="578"/>
      <c r="J1020" s="578"/>
    </row>
    <row r="1021" spans="1:10">
      <c r="A1021" s="1179"/>
      <c r="B1021" s="1126"/>
      <c r="C1021" s="1126"/>
      <c r="D1021" s="1126"/>
      <c r="E1021" s="1127"/>
      <c r="F1021" s="577"/>
      <c r="G1021" s="578"/>
      <c r="H1021" s="578"/>
      <c r="I1021" s="578"/>
      <c r="J1021" s="578"/>
    </row>
    <row r="1022" spans="1:10">
      <c r="A1022" s="1179"/>
      <c r="B1022" s="1126"/>
      <c r="C1022" s="1126"/>
      <c r="D1022" s="1126"/>
      <c r="E1022" s="1127"/>
      <c r="F1022" s="577"/>
      <c r="G1022" s="578"/>
      <c r="H1022" s="578"/>
      <c r="I1022" s="578"/>
      <c r="J1022" s="578"/>
    </row>
    <row r="1023" spans="1:10">
      <c r="A1023" s="1179"/>
      <c r="B1023" s="1126"/>
      <c r="C1023" s="1126"/>
      <c r="D1023" s="1126"/>
      <c r="E1023" s="1127"/>
      <c r="F1023" s="577"/>
      <c r="G1023" s="578"/>
      <c r="H1023" s="578"/>
      <c r="I1023" s="578"/>
      <c r="J1023" s="578"/>
    </row>
    <row r="1024" spans="1:10">
      <c r="A1024" s="1179"/>
      <c r="B1024" s="1126"/>
      <c r="C1024" s="1126"/>
      <c r="D1024" s="1126"/>
      <c r="E1024" s="1127"/>
      <c r="F1024" s="577"/>
      <c r="G1024" s="578"/>
      <c r="H1024" s="578"/>
      <c r="I1024" s="578"/>
      <c r="J1024" s="578"/>
    </row>
    <row r="1025" spans="1:10">
      <c r="A1025" s="1179"/>
      <c r="B1025" s="1126"/>
      <c r="C1025" s="1126"/>
      <c r="D1025" s="1126"/>
      <c r="E1025" s="1127"/>
      <c r="F1025" s="577"/>
      <c r="G1025" s="578"/>
      <c r="H1025" s="578"/>
      <c r="I1025" s="578"/>
      <c r="J1025" s="578"/>
    </row>
    <row r="1026" spans="1:10">
      <c r="A1026" s="1179"/>
      <c r="B1026" s="1126"/>
      <c r="C1026" s="1126"/>
      <c r="D1026" s="1126"/>
      <c r="E1026" s="1127"/>
      <c r="F1026" s="577"/>
      <c r="G1026" s="578"/>
      <c r="H1026" s="578"/>
      <c r="I1026" s="578"/>
      <c r="J1026" s="578"/>
    </row>
    <row r="1027" spans="1:10">
      <c r="A1027" s="1179"/>
      <c r="B1027" s="1126"/>
      <c r="C1027" s="1126"/>
      <c r="D1027" s="1126"/>
      <c r="E1027" s="1127"/>
      <c r="F1027" s="577"/>
      <c r="G1027" s="578"/>
      <c r="H1027" s="578"/>
      <c r="I1027" s="578"/>
      <c r="J1027" s="578"/>
    </row>
    <row r="1028" spans="1:10">
      <c r="A1028" s="1179"/>
      <c r="B1028" s="1126"/>
      <c r="C1028" s="1126"/>
      <c r="D1028" s="1126"/>
      <c r="E1028" s="1127"/>
      <c r="F1028" s="577"/>
      <c r="G1028" s="578"/>
      <c r="H1028" s="578"/>
      <c r="I1028" s="578"/>
      <c r="J1028" s="578"/>
    </row>
    <row r="1029" spans="1:10">
      <c r="A1029" s="1179"/>
      <c r="B1029" s="1126"/>
      <c r="C1029" s="1126"/>
      <c r="D1029" s="1126"/>
      <c r="E1029" s="1127"/>
      <c r="F1029" s="577"/>
      <c r="G1029" s="578"/>
      <c r="H1029" s="578"/>
      <c r="I1029" s="578"/>
      <c r="J1029" s="578"/>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ht="15.75">
      <c r="A1039" s="1081" t="s">
        <v>1331</v>
      </c>
      <c r="B1039" s="1082"/>
      <c r="C1039" s="1082"/>
      <c r="D1039" s="1082"/>
      <c r="E1039" s="1082"/>
      <c r="F1039" s="1082"/>
      <c r="G1039" s="1082"/>
      <c r="H1039" s="1082"/>
      <c r="I1039" s="1082"/>
      <c r="J1039" s="1083"/>
    </row>
    <row r="1040" spans="1:10" ht="30" customHeight="1">
      <c r="A1040" s="1176" t="s">
        <v>1332</v>
      </c>
      <c r="B1040" s="1177"/>
      <c r="C1040" s="1177"/>
      <c r="D1040" s="1177"/>
      <c r="E1040" s="1178"/>
      <c r="F1040" s="574" t="s">
        <v>35</v>
      </c>
      <c r="G1040" s="575" t="s">
        <v>1316</v>
      </c>
      <c r="H1040" s="575" t="s">
        <v>1317</v>
      </c>
      <c r="I1040" s="576" t="s">
        <v>1318</v>
      </c>
      <c r="J1040" s="576" t="s">
        <v>904</v>
      </c>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c r="A1054" s="1179"/>
      <c r="B1054" s="1126"/>
      <c r="C1054" s="1126"/>
      <c r="D1054" s="1126"/>
      <c r="E1054" s="1127"/>
      <c r="F1054" s="577"/>
      <c r="G1054" s="578"/>
      <c r="H1054" s="578"/>
      <c r="I1054" s="578"/>
      <c r="J1054" s="578"/>
    </row>
    <row r="1055" spans="1:10">
      <c r="A1055" s="1179"/>
      <c r="B1055" s="1126"/>
      <c r="C1055" s="1126"/>
      <c r="D1055" s="1126"/>
      <c r="E1055" s="1127"/>
      <c r="F1055" s="577"/>
      <c r="G1055" s="578"/>
      <c r="H1055" s="578"/>
      <c r="I1055" s="578"/>
      <c r="J1055" s="578"/>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ht="15.75">
      <c r="A1065" s="1193" t="s">
        <v>1319</v>
      </c>
      <c r="B1065" s="1193"/>
      <c r="C1065" s="1193"/>
      <c r="D1065" s="1193"/>
      <c r="E1065" s="1193"/>
      <c r="F1065" s="1193"/>
      <c r="G1065" s="1193"/>
      <c r="H1065" s="1193"/>
      <c r="I1065" s="1193"/>
      <c r="J1065" s="1193"/>
    </row>
    <row r="1066" spans="1:10">
      <c r="A1066" s="1194" t="s">
        <v>25</v>
      </c>
      <c r="B1066" s="1195"/>
      <c r="C1066" s="1195"/>
      <c r="D1066" s="1195"/>
      <c r="E1066" s="1195"/>
      <c r="F1066" s="1195"/>
      <c r="G1066" s="1195"/>
      <c r="H1066" s="1195"/>
      <c r="I1066" s="1195"/>
      <c r="J1066" s="1196"/>
    </row>
    <row r="1067" spans="1:10">
      <c r="A1067" s="1181" t="s">
        <v>1759</v>
      </c>
      <c r="B1067" s="1182"/>
      <c r="C1067" s="1182"/>
      <c r="D1067" s="1182"/>
      <c r="E1067" s="1182"/>
      <c r="F1067" s="1182"/>
      <c r="G1067" s="1183"/>
      <c r="H1067" s="1184"/>
      <c r="I1067" s="1185"/>
      <c r="J1067" s="1186"/>
    </row>
    <row r="1068" spans="1:10">
      <c r="A1068" s="1181" t="s">
        <v>30</v>
      </c>
      <c r="B1068" s="1182"/>
      <c r="C1068" s="1182"/>
      <c r="D1068" s="1182"/>
      <c r="E1068" s="1182"/>
      <c r="F1068" s="1182"/>
      <c r="G1068" s="1183"/>
      <c r="H1068" s="1204"/>
      <c r="I1068" s="1185"/>
      <c r="J1068" s="1186"/>
    </row>
    <row r="1069" spans="1:10">
      <c r="A1069" s="1181" t="s">
        <v>1373</v>
      </c>
      <c r="B1069" s="1182"/>
      <c r="C1069" s="1182"/>
      <c r="D1069" s="1182"/>
      <c r="E1069" s="1182"/>
      <c r="F1069" s="1182"/>
      <c r="G1069" s="1183"/>
      <c r="H1069" s="1187"/>
      <c r="I1069" s="1188"/>
      <c r="J1069" s="1189"/>
    </row>
    <row r="1070" spans="1:10">
      <c r="A1070" s="1181" t="s">
        <v>1374</v>
      </c>
      <c r="B1070" s="1182"/>
      <c r="C1070" s="1182"/>
      <c r="D1070" s="1182"/>
      <c r="E1070" s="1182"/>
      <c r="F1070" s="1182"/>
      <c r="G1070" s="1183"/>
      <c r="H1070" s="1190"/>
      <c r="I1070" s="1191"/>
      <c r="J1070" s="1192"/>
    </row>
    <row r="1071" spans="1:10">
      <c r="A1071" s="1197"/>
      <c r="B1071" s="1136"/>
      <c r="C1071" s="1136"/>
      <c r="D1071" s="1136"/>
      <c r="E1071" s="1136"/>
      <c r="F1071" s="1136"/>
      <c r="G1071" s="1136"/>
      <c r="H1071" s="1136"/>
      <c r="I1071" s="1136"/>
      <c r="J1071" s="1137"/>
    </row>
    <row r="1072" spans="1:10">
      <c r="A1072" s="1198"/>
      <c r="B1072" s="1138"/>
      <c r="C1072" s="1138"/>
      <c r="D1072" s="1138"/>
      <c r="E1072" s="1138"/>
      <c r="F1072" s="1138"/>
      <c r="G1072" s="1138"/>
      <c r="H1072" s="1138"/>
      <c r="I1072" s="1138"/>
      <c r="J1072" s="1139"/>
    </row>
    <row r="1073" spans="1:10">
      <c r="A1073" s="1198"/>
      <c r="B1073" s="1138"/>
      <c r="C1073" s="1138"/>
      <c r="D1073" s="1138"/>
      <c r="E1073" s="1138"/>
      <c r="F1073" s="1138"/>
      <c r="G1073" s="1138"/>
      <c r="H1073" s="1138"/>
      <c r="I1073" s="1138"/>
      <c r="J1073" s="1139"/>
    </row>
    <row r="1074" spans="1:10">
      <c r="A1074" s="1199"/>
      <c r="B1074" s="1200"/>
      <c r="C1074" s="1200"/>
      <c r="D1074" s="1200"/>
      <c r="E1074" s="1200"/>
      <c r="F1074" s="1200"/>
      <c r="G1074" s="1200"/>
      <c r="H1074" s="1200"/>
      <c r="I1074" s="1200"/>
      <c r="J1074" s="1201"/>
    </row>
    <row r="1075" spans="1:10">
      <c r="A1075" s="1181" t="s">
        <v>65</v>
      </c>
      <c r="B1075" s="1182"/>
      <c r="C1075" s="1182"/>
      <c r="D1075" s="1182"/>
      <c r="E1075" s="1182"/>
      <c r="F1075" s="1182"/>
      <c r="G1075" s="1183"/>
      <c r="H1075" s="1184"/>
      <c r="I1075" s="1185"/>
      <c r="J1075" s="1186"/>
    </row>
    <row r="1076" spans="1:10" ht="25.5" customHeight="1">
      <c r="A1076" s="1202" t="s">
        <v>1951</v>
      </c>
      <c r="B1076" s="1202"/>
      <c r="C1076" s="1202"/>
      <c r="D1076" s="1202"/>
      <c r="E1076" s="1202"/>
      <c r="F1076" s="1202"/>
      <c r="G1076" s="1202"/>
      <c r="H1076" s="1202"/>
      <c r="I1076" s="1202"/>
      <c r="J1076" s="1202"/>
    </row>
    <row r="1077" spans="1:10">
      <c r="A1077" s="1194" t="s">
        <v>1321</v>
      </c>
      <c r="B1077" s="1195"/>
      <c r="C1077" s="1195"/>
      <c r="D1077" s="1195"/>
      <c r="E1077" s="1195"/>
      <c r="F1077" s="1195"/>
      <c r="G1077" s="1195"/>
      <c r="H1077" s="1195"/>
      <c r="I1077" s="1195"/>
      <c r="J1077" s="1196"/>
    </row>
    <row r="1078" spans="1:10">
      <c r="A1078" s="1181" t="s">
        <v>902</v>
      </c>
      <c r="B1078" s="1182"/>
      <c r="C1078" s="1203"/>
      <c r="D1078" s="1182"/>
      <c r="E1078" s="1182"/>
      <c r="F1078" s="1182"/>
      <c r="G1078" s="1183"/>
      <c r="H1078" s="1184"/>
      <c r="I1078" s="1185"/>
      <c r="J1078" s="1186"/>
    </row>
    <row r="1079" spans="1:10">
      <c r="A1079" s="1181" t="s">
        <v>62</v>
      </c>
      <c r="B1079" s="1182"/>
      <c r="C1079" s="1182"/>
      <c r="D1079" s="1182"/>
      <c r="E1079" s="1182"/>
      <c r="F1079" s="1182"/>
      <c r="G1079" s="1183"/>
      <c r="H1079" s="1184"/>
      <c r="I1079" s="1185"/>
      <c r="J1079" s="1186"/>
    </row>
    <row r="1080" spans="1:10">
      <c r="A1080" s="1181" t="s">
        <v>95</v>
      </c>
      <c r="B1080" s="1182"/>
      <c r="C1080" s="1182"/>
      <c r="D1080" s="1182"/>
      <c r="E1080" s="1182"/>
      <c r="F1080" s="1182"/>
      <c r="G1080" s="1183"/>
      <c r="H1080" s="1184"/>
      <c r="I1080" s="1185"/>
      <c r="J1080" s="1186"/>
    </row>
    <row r="1081" spans="1:10">
      <c r="A1081" s="1181" t="s">
        <v>64</v>
      </c>
      <c r="B1081" s="1182"/>
      <c r="C1081" s="1182"/>
      <c r="D1081" s="1182"/>
      <c r="E1081" s="1182"/>
      <c r="F1081" s="1182"/>
      <c r="G1081" s="1183"/>
      <c r="H1081" s="1184"/>
      <c r="I1081" s="1185"/>
      <c r="J1081" s="1186"/>
    </row>
    <row r="1082" spans="1:10" ht="15.75">
      <c r="A1082" s="1160" t="s">
        <v>1060</v>
      </c>
      <c r="B1082" s="1161"/>
      <c r="C1082" s="1161"/>
      <c r="D1082" s="1161"/>
      <c r="E1082" s="1161"/>
      <c r="F1082" s="1161"/>
      <c r="G1082" s="1161"/>
      <c r="H1082" s="1161"/>
      <c r="I1082" s="1161"/>
      <c r="J1082" s="1162"/>
    </row>
    <row r="1083" spans="1:10" ht="15.75">
      <c r="A1083" s="1081" t="s">
        <v>1311</v>
      </c>
      <c r="B1083" s="1082"/>
      <c r="C1083" s="1082"/>
      <c r="D1083" s="1082"/>
      <c r="E1083" s="1082"/>
      <c r="F1083" s="1082"/>
      <c r="G1083" s="1082"/>
      <c r="H1083" s="1082"/>
      <c r="I1083" s="1082"/>
      <c r="J1083" s="1083"/>
    </row>
    <row r="1084" spans="1:10">
      <c r="A1084" s="1084" t="s">
        <v>683</v>
      </c>
      <c r="B1084" s="1085"/>
      <c r="C1084" s="1088"/>
      <c r="D1084" s="1088"/>
      <c r="E1084" s="1088"/>
      <c r="F1084" s="1085" t="s">
        <v>91</v>
      </c>
      <c r="G1084" s="1085"/>
      <c r="H1084" s="1086"/>
      <c r="I1084" s="1086"/>
      <c r="J1084" s="1163"/>
    </row>
    <row r="1085" spans="1:10">
      <c r="A1085" s="1084" t="s">
        <v>89</v>
      </c>
      <c r="B1085" s="1085"/>
      <c r="C1085" s="1088"/>
      <c r="D1085" s="1088"/>
      <c r="E1085" s="1088"/>
      <c r="F1085" s="1085" t="s">
        <v>92</v>
      </c>
      <c r="G1085" s="1085"/>
      <c r="H1085" s="1086"/>
      <c r="I1085" s="1086"/>
      <c r="J1085" s="1163"/>
    </row>
    <row r="1086" spans="1:10">
      <c r="A1086" s="1084" t="s">
        <v>90</v>
      </c>
      <c r="B1086" s="1085"/>
      <c r="C1086" s="1090"/>
      <c r="D1086" s="1090"/>
      <c r="E1086" s="1090"/>
      <c r="F1086" s="1085" t="s">
        <v>93</v>
      </c>
      <c r="G1086" s="1085"/>
      <c r="H1086" s="1086"/>
      <c r="I1086" s="1086"/>
      <c r="J1086" s="1163"/>
    </row>
    <row r="1087" spans="1:10">
      <c r="A1087" s="1084" t="s">
        <v>1302</v>
      </c>
      <c r="B1087" s="1085"/>
      <c r="C1087" s="1090"/>
      <c r="D1087" s="1090"/>
      <c r="E1087" s="1090"/>
      <c r="F1087" s="1085" t="s">
        <v>15</v>
      </c>
      <c r="G1087" s="1085"/>
      <c r="H1087" s="1087"/>
      <c r="I1087" s="1088"/>
      <c r="J1087" s="1089"/>
    </row>
    <row r="1088" spans="1:10">
      <c r="A1088" s="1084" t="s">
        <v>1303</v>
      </c>
      <c r="B1088" s="1085"/>
      <c r="C1088" s="1090"/>
      <c r="D1088" s="1090"/>
      <c r="E1088" s="1090"/>
      <c r="F1088" s="1085" t="s">
        <v>715</v>
      </c>
      <c r="G1088" s="1085"/>
      <c r="H1088" s="1090"/>
      <c r="I1088" s="1090"/>
      <c r="J1088" s="1091"/>
    </row>
    <row r="1089" spans="1:10">
      <c r="A1089" s="1084" t="s">
        <v>11</v>
      </c>
      <c r="B1089" s="1085"/>
      <c r="C1089" s="1090"/>
      <c r="D1089" s="1090"/>
      <c r="E1089" s="1090"/>
      <c r="F1089" s="1171" t="s">
        <v>1324</v>
      </c>
      <c r="G1089" s="1171"/>
      <c r="H1089" s="1172"/>
      <c r="I1089" s="1173"/>
      <c r="J1089" s="1174"/>
    </row>
    <row r="1090" spans="1:10">
      <c r="A1090" s="1084" t="s">
        <v>13</v>
      </c>
      <c r="B1090" s="1085"/>
      <c r="C1090" s="1090"/>
      <c r="D1090" s="1090"/>
      <c r="E1090" s="1090"/>
      <c r="F1090" s="1171"/>
      <c r="G1090" s="1171"/>
      <c r="H1090" s="1175"/>
      <c r="I1090" s="1164"/>
      <c r="J1090" s="1165"/>
    </row>
    <row r="1091" spans="1:10">
      <c r="A1091" s="1084" t="s">
        <v>14</v>
      </c>
      <c r="B1091" s="1085"/>
      <c r="C1091" s="1097"/>
      <c r="D1091" s="1097"/>
      <c r="E1091" s="1097"/>
      <c r="F1091" s="1168"/>
      <c r="G1091" s="1168"/>
      <c r="H1091" s="1169"/>
      <c r="I1091" s="1088"/>
      <c r="J1091" s="1089"/>
    </row>
    <row r="1092" spans="1:10">
      <c r="A1092" s="568"/>
      <c r="B1092" s="569"/>
      <c r="C1092" s="569"/>
      <c r="D1092" s="569"/>
      <c r="E1092" s="569"/>
      <c r="F1092" s="569"/>
      <c r="G1092" s="569"/>
      <c r="H1092" s="569"/>
      <c r="I1092" s="569"/>
      <c r="J1092" s="570"/>
    </row>
    <row r="1093" spans="1:10" ht="15.75">
      <c r="A1093" s="1081" t="s">
        <v>1312</v>
      </c>
      <c r="B1093" s="1082"/>
      <c r="C1093" s="1082"/>
      <c r="D1093" s="1082"/>
      <c r="E1093" s="1082"/>
      <c r="F1093" s="1082"/>
      <c r="G1093" s="1082"/>
      <c r="H1093" s="1082"/>
      <c r="I1093" s="1082"/>
      <c r="J1093" s="1083"/>
    </row>
    <row r="1094" spans="1:10">
      <c r="A1094" s="1084" t="s">
        <v>1313</v>
      </c>
      <c r="B1094" s="1085"/>
      <c r="C1094" s="1170"/>
      <c r="D1094" s="1088"/>
      <c r="E1094" s="1088"/>
      <c r="F1094" s="1085" t="s">
        <v>1314</v>
      </c>
      <c r="G1094" s="1085"/>
      <c r="H1094" s="1088"/>
      <c r="I1094" s="1088"/>
      <c r="J1094" s="1089"/>
    </row>
    <row r="1095" spans="1:10">
      <c r="A1095" s="1084"/>
      <c r="B1095" s="1085"/>
      <c r="C1095" s="1164" t="s">
        <v>108</v>
      </c>
      <c r="D1095" s="1164"/>
      <c r="E1095" s="1164"/>
      <c r="F1095" s="1164"/>
      <c r="G1095" s="1164"/>
      <c r="H1095" s="1164"/>
      <c r="I1095" s="1164"/>
      <c r="J1095" s="1165"/>
    </row>
    <row r="1096" spans="1:10">
      <c r="A1096" s="1084" t="s">
        <v>1315</v>
      </c>
      <c r="B1096" s="1085"/>
      <c r="C1096" s="1088"/>
      <c r="D1096" s="1088"/>
      <c r="E1096" s="1088"/>
      <c r="F1096" s="1085" t="s">
        <v>14</v>
      </c>
      <c r="G1096" s="1085"/>
      <c r="H1096" s="1166"/>
      <c r="I1096" s="1166"/>
      <c r="J1096" s="1167"/>
    </row>
    <row r="1097" spans="1:10">
      <c r="A1097" s="1084" t="s">
        <v>1302</v>
      </c>
      <c r="B1097" s="1085"/>
      <c r="C1097" s="1088"/>
      <c r="D1097" s="1088"/>
      <c r="E1097" s="1088"/>
      <c r="F1097" s="1085" t="s">
        <v>12</v>
      </c>
      <c r="G1097" s="1085"/>
      <c r="H1097" s="1086"/>
      <c r="I1097" s="1086"/>
      <c r="J1097" s="1163"/>
    </row>
    <row r="1098" spans="1:10">
      <c r="A1098" s="1084" t="s">
        <v>1303</v>
      </c>
      <c r="B1098" s="1085"/>
      <c r="C1098" s="1088"/>
      <c r="D1098" s="1088"/>
      <c r="E1098" s="1088"/>
      <c r="F1098" s="1085" t="s">
        <v>1019</v>
      </c>
      <c r="G1098" s="1085"/>
      <c r="H1098" s="1086"/>
      <c r="I1098" s="1086"/>
      <c r="J1098" s="1163"/>
    </row>
    <row r="1099" spans="1:10">
      <c r="A1099" s="1084" t="s">
        <v>11</v>
      </c>
      <c r="B1099" s="1085"/>
      <c r="C1099" s="1088"/>
      <c r="D1099" s="1088"/>
      <c r="E1099" s="1088"/>
      <c r="F1099" s="1085" t="s">
        <v>15</v>
      </c>
      <c r="G1099" s="1085"/>
      <c r="H1099" s="1087"/>
      <c r="I1099" s="1088"/>
      <c r="J1099" s="1089"/>
    </row>
    <row r="1100" spans="1:10">
      <c r="A1100" s="1084" t="s">
        <v>13</v>
      </c>
      <c r="B1100" s="1085"/>
      <c r="C1100" s="1088"/>
      <c r="D1100" s="1088"/>
      <c r="E1100" s="1088"/>
      <c r="F1100" s="569"/>
      <c r="G1100" s="569"/>
      <c r="H1100" s="569"/>
      <c r="I1100" s="569"/>
      <c r="J1100" s="570"/>
    </row>
    <row r="1101" spans="1:10">
      <c r="A1101" s="568"/>
      <c r="B1101" s="569"/>
      <c r="C1101" s="569"/>
      <c r="D1101" s="569"/>
      <c r="E1101" s="569"/>
      <c r="F1101" s="569"/>
      <c r="G1101" s="569"/>
      <c r="H1101" s="569"/>
      <c r="I1101" s="569"/>
      <c r="J1101" s="570"/>
    </row>
    <row r="1102" spans="1:10" ht="15.75">
      <c r="A1102" s="1081" t="s">
        <v>1330</v>
      </c>
      <c r="B1102" s="1082"/>
      <c r="C1102" s="1082"/>
      <c r="D1102" s="1082"/>
      <c r="E1102" s="1082"/>
      <c r="F1102" s="1082"/>
      <c r="G1102" s="1082"/>
      <c r="H1102" s="1082"/>
      <c r="I1102" s="1082"/>
      <c r="J1102" s="1083"/>
    </row>
    <row r="1103" spans="1:10" ht="27.75" customHeight="1">
      <c r="A1103" s="1176" t="s">
        <v>34</v>
      </c>
      <c r="B1103" s="1177"/>
      <c r="C1103" s="1177"/>
      <c r="D1103" s="1177"/>
      <c r="E1103" s="1178"/>
      <c r="F1103" s="574" t="s">
        <v>35</v>
      </c>
      <c r="G1103" s="575" t="s">
        <v>1316</v>
      </c>
      <c r="H1103" s="575" t="s">
        <v>1317</v>
      </c>
      <c r="I1103" s="576" t="s">
        <v>1318</v>
      </c>
      <c r="J1103" s="576" t="s">
        <v>904</v>
      </c>
    </row>
    <row r="1104" spans="1:10">
      <c r="A1104" s="1179"/>
      <c r="B1104" s="1126"/>
      <c r="C1104" s="1126"/>
      <c r="D1104" s="1126"/>
      <c r="E1104" s="1127"/>
      <c r="F1104" s="577"/>
      <c r="G1104" s="578"/>
      <c r="H1104" s="578"/>
      <c r="I1104" s="578"/>
      <c r="J1104" s="578"/>
    </row>
    <row r="1105" spans="1:10">
      <c r="A1105" s="1179"/>
      <c r="B1105" s="1126"/>
      <c r="C1105" s="1126"/>
      <c r="D1105" s="1126"/>
      <c r="E1105" s="1127"/>
      <c r="F1105" s="577"/>
      <c r="G1105" s="578"/>
      <c r="H1105" s="578"/>
      <c r="I1105" s="578"/>
      <c r="J1105" s="578"/>
    </row>
    <row r="1106" spans="1:10">
      <c r="A1106" s="1179"/>
      <c r="B1106" s="1126"/>
      <c r="C1106" s="1126"/>
      <c r="D1106" s="1126"/>
      <c r="E1106" s="1127"/>
      <c r="F1106" s="577"/>
      <c r="G1106" s="578"/>
      <c r="H1106" s="578"/>
      <c r="I1106" s="578"/>
      <c r="J1106" s="578"/>
    </row>
    <row r="1107" spans="1:10">
      <c r="A1107" s="1179"/>
      <c r="B1107" s="1126"/>
      <c r="C1107" s="1126"/>
      <c r="D1107" s="1126"/>
      <c r="E1107" s="1127"/>
      <c r="F1107" s="577"/>
      <c r="G1107" s="578"/>
      <c r="H1107" s="578"/>
      <c r="I1107" s="578"/>
      <c r="J1107" s="578"/>
    </row>
    <row r="1108" spans="1:10">
      <c r="A1108" s="1179"/>
      <c r="B1108" s="1126"/>
      <c r="C1108" s="1126"/>
      <c r="D1108" s="1126"/>
      <c r="E1108" s="1127"/>
      <c r="F1108" s="577"/>
      <c r="G1108" s="578"/>
      <c r="H1108" s="578"/>
      <c r="I1108" s="578"/>
      <c r="J1108" s="578"/>
    </row>
    <row r="1109" spans="1:10">
      <c r="A1109" s="1179"/>
      <c r="B1109" s="1126"/>
      <c r="C1109" s="1126"/>
      <c r="D1109" s="1126"/>
      <c r="E1109" s="1127"/>
      <c r="F1109" s="577"/>
      <c r="G1109" s="578"/>
      <c r="H1109" s="578"/>
      <c r="I1109" s="578"/>
      <c r="J1109" s="578"/>
    </row>
    <row r="1110" spans="1:10">
      <c r="A1110" s="1179"/>
      <c r="B1110" s="1126"/>
      <c r="C1110" s="1126"/>
      <c r="D1110" s="1126"/>
      <c r="E1110" s="1127"/>
      <c r="F1110" s="577"/>
      <c r="G1110" s="578"/>
      <c r="H1110" s="578"/>
      <c r="I1110" s="578"/>
      <c r="J1110" s="578"/>
    </row>
    <row r="1111" spans="1:10">
      <c r="A1111" s="1179"/>
      <c r="B1111" s="1126"/>
      <c r="C1111" s="1126"/>
      <c r="D1111" s="1126"/>
      <c r="E1111" s="1127"/>
      <c r="F1111" s="577"/>
      <c r="G1111" s="578"/>
      <c r="H1111" s="578"/>
      <c r="I1111" s="578"/>
      <c r="J1111" s="578"/>
    </row>
    <row r="1112" spans="1:10">
      <c r="A1112" s="1179"/>
      <c r="B1112" s="1126"/>
      <c r="C1112" s="1126"/>
      <c r="D1112" s="1126"/>
      <c r="E1112" s="1127"/>
      <c r="F1112" s="577"/>
      <c r="G1112" s="578"/>
      <c r="H1112" s="578"/>
      <c r="I1112" s="578"/>
      <c r="J1112" s="578"/>
    </row>
    <row r="1113" spans="1:10">
      <c r="A1113" s="1179"/>
      <c r="B1113" s="1126"/>
      <c r="C1113" s="1126"/>
      <c r="D1113" s="1126"/>
      <c r="E1113" s="1127"/>
      <c r="F1113" s="577"/>
      <c r="G1113" s="578"/>
      <c r="H1113" s="578"/>
      <c r="I1113" s="578"/>
      <c r="J1113" s="578"/>
    </row>
    <row r="1114" spans="1:10">
      <c r="A1114" s="1179"/>
      <c r="B1114" s="1126"/>
      <c r="C1114" s="1126"/>
      <c r="D1114" s="1126"/>
      <c r="E1114" s="1127"/>
      <c r="F1114" s="577"/>
      <c r="G1114" s="578"/>
      <c r="H1114" s="578"/>
      <c r="I1114" s="578"/>
      <c r="J1114" s="578"/>
    </row>
    <row r="1115" spans="1:10">
      <c r="A1115" s="1179"/>
      <c r="B1115" s="1126"/>
      <c r="C1115" s="1126"/>
      <c r="D1115" s="1126"/>
      <c r="E1115" s="1127"/>
      <c r="F1115" s="577"/>
      <c r="G1115" s="578"/>
      <c r="H1115" s="578"/>
      <c r="I1115" s="578"/>
      <c r="J1115" s="578"/>
    </row>
    <row r="1116" spans="1:10">
      <c r="A1116" s="1179"/>
      <c r="B1116" s="1126"/>
      <c r="C1116" s="1126"/>
      <c r="D1116" s="1126"/>
      <c r="E1116" s="1127"/>
      <c r="F1116" s="577"/>
      <c r="G1116" s="578"/>
      <c r="H1116" s="578"/>
      <c r="I1116" s="578"/>
      <c r="J1116" s="578"/>
    </row>
    <row r="1117" spans="1:10">
      <c r="A1117" s="1179"/>
      <c r="B1117" s="1126"/>
      <c r="C1117" s="1126"/>
      <c r="D1117" s="1126"/>
      <c r="E1117" s="1127"/>
      <c r="F1117" s="577"/>
      <c r="G1117" s="578"/>
      <c r="H1117" s="578"/>
      <c r="I1117" s="578"/>
      <c r="J1117" s="578"/>
    </row>
    <row r="1118" spans="1:10">
      <c r="A1118" s="1179"/>
      <c r="B1118" s="1126"/>
      <c r="C1118" s="1126"/>
      <c r="D1118" s="1126"/>
      <c r="E1118" s="1127"/>
      <c r="F1118" s="577"/>
      <c r="G1118" s="578"/>
      <c r="H1118" s="578"/>
      <c r="I1118" s="578"/>
      <c r="J1118" s="578"/>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ht="15.75">
      <c r="A1128" s="1081" t="s">
        <v>1331</v>
      </c>
      <c r="B1128" s="1082"/>
      <c r="C1128" s="1082"/>
      <c r="D1128" s="1082"/>
      <c r="E1128" s="1082"/>
      <c r="F1128" s="1082"/>
      <c r="G1128" s="1082"/>
      <c r="H1128" s="1082"/>
      <c r="I1128" s="1082"/>
      <c r="J1128" s="1083"/>
    </row>
    <row r="1129" spans="1:10" ht="30" customHeight="1">
      <c r="A1129" s="1176" t="s">
        <v>1332</v>
      </c>
      <c r="B1129" s="1177"/>
      <c r="C1129" s="1177"/>
      <c r="D1129" s="1177"/>
      <c r="E1129" s="1178"/>
      <c r="F1129" s="574" t="s">
        <v>35</v>
      </c>
      <c r="G1129" s="575" t="s">
        <v>1316</v>
      </c>
      <c r="H1129" s="575" t="s">
        <v>1317</v>
      </c>
      <c r="I1129" s="576" t="s">
        <v>1318</v>
      </c>
      <c r="J1129" s="576" t="s">
        <v>904</v>
      </c>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c r="A1143" s="1179"/>
      <c r="B1143" s="1126"/>
      <c r="C1143" s="1126"/>
      <c r="D1143" s="1126"/>
      <c r="E1143" s="1127"/>
      <c r="F1143" s="577"/>
      <c r="G1143" s="578"/>
      <c r="H1143" s="578"/>
      <c r="I1143" s="578"/>
      <c r="J1143" s="578"/>
    </row>
    <row r="1144" spans="1:10">
      <c r="A1144" s="1179"/>
      <c r="B1144" s="1126"/>
      <c r="C1144" s="1126"/>
      <c r="D1144" s="1126"/>
      <c r="E1144" s="1127"/>
      <c r="F1144" s="577"/>
      <c r="G1144" s="578"/>
      <c r="H1144" s="578"/>
      <c r="I1144" s="578"/>
      <c r="J1144" s="578"/>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ht="15.75">
      <c r="A1154" s="1193" t="s">
        <v>1319</v>
      </c>
      <c r="B1154" s="1193"/>
      <c r="C1154" s="1193"/>
      <c r="D1154" s="1193"/>
      <c r="E1154" s="1193"/>
      <c r="F1154" s="1193"/>
      <c r="G1154" s="1193"/>
      <c r="H1154" s="1193"/>
      <c r="I1154" s="1193"/>
      <c r="J1154" s="1193"/>
    </row>
    <row r="1155" spans="1:10">
      <c r="A1155" s="1194" t="s">
        <v>25</v>
      </c>
      <c r="B1155" s="1195"/>
      <c r="C1155" s="1195"/>
      <c r="D1155" s="1195"/>
      <c r="E1155" s="1195"/>
      <c r="F1155" s="1195"/>
      <c r="G1155" s="1195"/>
      <c r="H1155" s="1195"/>
      <c r="I1155" s="1195"/>
      <c r="J1155" s="1196"/>
    </row>
    <row r="1156" spans="1:10">
      <c r="A1156" s="1181" t="s">
        <v>1759</v>
      </c>
      <c r="B1156" s="1182"/>
      <c r="C1156" s="1182"/>
      <c r="D1156" s="1182"/>
      <c r="E1156" s="1182"/>
      <c r="F1156" s="1182"/>
      <c r="G1156" s="1183"/>
      <c r="H1156" s="1184"/>
      <c r="I1156" s="1185"/>
      <c r="J1156" s="1186"/>
    </row>
    <row r="1157" spans="1:10">
      <c r="A1157" s="1181" t="s">
        <v>30</v>
      </c>
      <c r="B1157" s="1182"/>
      <c r="C1157" s="1182"/>
      <c r="D1157" s="1182"/>
      <c r="E1157" s="1182"/>
      <c r="F1157" s="1182"/>
      <c r="G1157" s="1183"/>
      <c r="H1157" s="1204"/>
      <c r="I1157" s="1185"/>
      <c r="J1157" s="1186"/>
    </row>
    <row r="1158" spans="1:10">
      <c r="A1158" s="1181" t="s">
        <v>1373</v>
      </c>
      <c r="B1158" s="1182"/>
      <c r="C1158" s="1182"/>
      <c r="D1158" s="1182"/>
      <c r="E1158" s="1182"/>
      <c r="F1158" s="1182"/>
      <c r="G1158" s="1183"/>
      <c r="H1158" s="1187"/>
      <c r="I1158" s="1188"/>
      <c r="J1158" s="1189"/>
    </row>
    <row r="1159" spans="1:10">
      <c r="A1159" s="1181" t="s">
        <v>1374</v>
      </c>
      <c r="B1159" s="1182"/>
      <c r="C1159" s="1182"/>
      <c r="D1159" s="1182"/>
      <c r="E1159" s="1182"/>
      <c r="F1159" s="1182"/>
      <c r="G1159" s="1183"/>
      <c r="H1159" s="1190"/>
      <c r="I1159" s="1191"/>
      <c r="J1159" s="1192"/>
    </row>
    <row r="1160" spans="1:10">
      <c r="A1160" s="1197"/>
      <c r="B1160" s="1136"/>
      <c r="C1160" s="1136"/>
      <c r="D1160" s="1136"/>
      <c r="E1160" s="1136"/>
      <c r="F1160" s="1136"/>
      <c r="G1160" s="1136"/>
      <c r="H1160" s="1136"/>
      <c r="I1160" s="1136"/>
      <c r="J1160" s="1137"/>
    </row>
    <row r="1161" spans="1:10">
      <c r="A1161" s="1198"/>
      <c r="B1161" s="1138"/>
      <c r="C1161" s="1138"/>
      <c r="D1161" s="1138"/>
      <c r="E1161" s="1138"/>
      <c r="F1161" s="1138"/>
      <c r="G1161" s="1138"/>
      <c r="H1161" s="1138"/>
      <c r="I1161" s="1138"/>
      <c r="J1161" s="1139"/>
    </row>
    <row r="1162" spans="1:10">
      <c r="A1162" s="1198"/>
      <c r="B1162" s="1138"/>
      <c r="C1162" s="1138"/>
      <c r="D1162" s="1138"/>
      <c r="E1162" s="1138"/>
      <c r="F1162" s="1138"/>
      <c r="G1162" s="1138"/>
      <c r="H1162" s="1138"/>
      <c r="I1162" s="1138"/>
      <c r="J1162" s="1139"/>
    </row>
    <row r="1163" spans="1:10">
      <c r="A1163" s="1199"/>
      <c r="B1163" s="1200"/>
      <c r="C1163" s="1200"/>
      <c r="D1163" s="1200"/>
      <c r="E1163" s="1200"/>
      <c r="F1163" s="1200"/>
      <c r="G1163" s="1200"/>
      <c r="H1163" s="1200"/>
      <c r="I1163" s="1200"/>
      <c r="J1163" s="1201"/>
    </row>
    <row r="1164" spans="1:10">
      <c r="A1164" s="1181" t="s">
        <v>65</v>
      </c>
      <c r="B1164" s="1182"/>
      <c r="C1164" s="1182"/>
      <c r="D1164" s="1182"/>
      <c r="E1164" s="1182"/>
      <c r="F1164" s="1182"/>
      <c r="G1164" s="1183"/>
      <c r="H1164" s="1184"/>
      <c r="I1164" s="1185"/>
      <c r="J1164" s="1186"/>
    </row>
    <row r="1165" spans="1:10" ht="25.5" customHeight="1">
      <c r="A1165" s="1202" t="s">
        <v>1951</v>
      </c>
      <c r="B1165" s="1202"/>
      <c r="C1165" s="1202"/>
      <c r="D1165" s="1202"/>
      <c r="E1165" s="1202"/>
      <c r="F1165" s="1202"/>
      <c r="G1165" s="1202"/>
      <c r="H1165" s="1202"/>
      <c r="I1165" s="1202"/>
      <c r="J1165" s="1202"/>
    </row>
    <row r="1166" spans="1:10">
      <c r="A1166" s="1194" t="s">
        <v>1321</v>
      </c>
      <c r="B1166" s="1195"/>
      <c r="C1166" s="1195"/>
      <c r="D1166" s="1195"/>
      <c r="E1166" s="1195"/>
      <c r="F1166" s="1195"/>
      <c r="G1166" s="1195"/>
      <c r="H1166" s="1195"/>
      <c r="I1166" s="1195"/>
      <c r="J1166" s="1196"/>
    </row>
    <row r="1167" spans="1:10">
      <c r="A1167" s="1181" t="s">
        <v>902</v>
      </c>
      <c r="B1167" s="1182"/>
      <c r="C1167" s="1203"/>
      <c r="D1167" s="1182"/>
      <c r="E1167" s="1182"/>
      <c r="F1167" s="1182"/>
      <c r="G1167" s="1183"/>
      <c r="H1167" s="1184"/>
      <c r="I1167" s="1185"/>
      <c r="J1167" s="1186"/>
    </row>
    <row r="1168" spans="1:10">
      <c r="A1168" s="1181" t="s">
        <v>62</v>
      </c>
      <c r="B1168" s="1182"/>
      <c r="C1168" s="1182"/>
      <c r="D1168" s="1182"/>
      <c r="E1168" s="1182"/>
      <c r="F1168" s="1182"/>
      <c r="G1168" s="1183"/>
      <c r="H1168" s="1184"/>
      <c r="I1168" s="1185"/>
      <c r="J1168" s="1186"/>
    </row>
    <row r="1169" spans="1:10">
      <c r="A1169" s="1181" t="s">
        <v>95</v>
      </c>
      <c r="B1169" s="1182"/>
      <c r="C1169" s="1182"/>
      <c r="D1169" s="1182"/>
      <c r="E1169" s="1182"/>
      <c r="F1169" s="1182"/>
      <c r="G1169" s="1183"/>
      <c r="H1169" s="1184"/>
      <c r="I1169" s="1185"/>
      <c r="J1169" s="1186"/>
    </row>
    <row r="1170" spans="1:10">
      <c r="A1170" s="1181" t="s">
        <v>64</v>
      </c>
      <c r="B1170" s="1182"/>
      <c r="C1170" s="1182"/>
      <c r="D1170" s="1182"/>
      <c r="E1170" s="1182"/>
      <c r="F1170" s="1182"/>
      <c r="G1170" s="1183"/>
      <c r="H1170" s="1184"/>
      <c r="I1170" s="1185"/>
      <c r="J1170" s="1186"/>
    </row>
    <row r="1171" spans="1:10" ht="15.75">
      <c r="A1171" s="1160" t="s">
        <v>1060</v>
      </c>
      <c r="B1171" s="1161"/>
      <c r="C1171" s="1161"/>
      <c r="D1171" s="1161"/>
      <c r="E1171" s="1161"/>
      <c r="F1171" s="1161"/>
      <c r="G1171" s="1161"/>
      <c r="H1171" s="1161"/>
      <c r="I1171" s="1161"/>
      <c r="J1171" s="1162"/>
    </row>
    <row r="1172" spans="1:10" ht="15.75">
      <c r="A1172" s="1081" t="s">
        <v>1311</v>
      </c>
      <c r="B1172" s="1082"/>
      <c r="C1172" s="1082"/>
      <c r="D1172" s="1082"/>
      <c r="E1172" s="1082"/>
      <c r="F1172" s="1082"/>
      <c r="G1172" s="1082"/>
      <c r="H1172" s="1082"/>
      <c r="I1172" s="1082"/>
      <c r="J1172" s="1083"/>
    </row>
    <row r="1173" spans="1:10">
      <c r="A1173" s="1084" t="s">
        <v>683</v>
      </c>
      <c r="B1173" s="1085"/>
      <c r="C1173" s="1088"/>
      <c r="D1173" s="1088"/>
      <c r="E1173" s="1088"/>
      <c r="F1173" s="1085" t="s">
        <v>91</v>
      </c>
      <c r="G1173" s="1085"/>
      <c r="H1173" s="1086"/>
      <c r="I1173" s="1086"/>
      <c r="J1173" s="1163"/>
    </row>
    <row r="1174" spans="1:10">
      <c r="A1174" s="1084" t="s">
        <v>89</v>
      </c>
      <c r="B1174" s="1085"/>
      <c r="C1174" s="1088"/>
      <c r="D1174" s="1088"/>
      <c r="E1174" s="1088"/>
      <c r="F1174" s="1085" t="s">
        <v>92</v>
      </c>
      <c r="G1174" s="1085"/>
      <c r="H1174" s="1086"/>
      <c r="I1174" s="1086"/>
      <c r="J1174" s="1163"/>
    </row>
    <row r="1175" spans="1:10">
      <c r="A1175" s="1084" t="s">
        <v>90</v>
      </c>
      <c r="B1175" s="1085"/>
      <c r="C1175" s="1090"/>
      <c r="D1175" s="1090"/>
      <c r="E1175" s="1090"/>
      <c r="F1175" s="1085" t="s">
        <v>93</v>
      </c>
      <c r="G1175" s="1085"/>
      <c r="H1175" s="1086"/>
      <c r="I1175" s="1086"/>
      <c r="J1175" s="1163"/>
    </row>
    <row r="1176" spans="1:10">
      <c r="A1176" s="1084" t="s">
        <v>1302</v>
      </c>
      <c r="B1176" s="1085"/>
      <c r="C1176" s="1090"/>
      <c r="D1176" s="1090"/>
      <c r="E1176" s="1090"/>
      <c r="F1176" s="1085" t="s">
        <v>15</v>
      </c>
      <c r="G1176" s="1085"/>
      <c r="H1176" s="1087"/>
      <c r="I1176" s="1088"/>
      <c r="J1176" s="1089"/>
    </row>
    <row r="1177" spans="1:10">
      <c r="A1177" s="1084" t="s">
        <v>1303</v>
      </c>
      <c r="B1177" s="1085"/>
      <c r="C1177" s="1090"/>
      <c r="D1177" s="1090"/>
      <c r="E1177" s="1090"/>
      <c r="F1177" s="1085" t="s">
        <v>715</v>
      </c>
      <c r="G1177" s="1085"/>
      <c r="H1177" s="1090"/>
      <c r="I1177" s="1090"/>
      <c r="J1177" s="1091"/>
    </row>
    <row r="1178" spans="1:10">
      <c r="A1178" s="1084" t="s">
        <v>11</v>
      </c>
      <c r="B1178" s="1085"/>
      <c r="C1178" s="1090"/>
      <c r="D1178" s="1090"/>
      <c r="E1178" s="1090"/>
      <c r="F1178" s="1171" t="s">
        <v>1324</v>
      </c>
      <c r="G1178" s="1171"/>
      <c r="H1178" s="1172"/>
      <c r="I1178" s="1173"/>
      <c r="J1178" s="1174"/>
    </row>
    <row r="1179" spans="1:10">
      <c r="A1179" s="1084" t="s">
        <v>13</v>
      </c>
      <c r="B1179" s="1085"/>
      <c r="C1179" s="1090"/>
      <c r="D1179" s="1090"/>
      <c r="E1179" s="1090"/>
      <c r="F1179" s="1171"/>
      <c r="G1179" s="1171"/>
      <c r="H1179" s="1175"/>
      <c r="I1179" s="1164"/>
      <c r="J1179" s="1165"/>
    </row>
    <row r="1180" spans="1:10">
      <c r="A1180" s="1084" t="s">
        <v>14</v>
      </c>
      <c r="B1180" s="1085"/>
      <c r="C1180" s="1097"/>
      <c r="D1180" s="1097"/>
      <c r="E1180" s="1097"/>
      <c r="F1180" s="1168"/>
      <c r="G1180" s="1168"/>
      <c r="H1180" s="1169"/>
      <c r="I1180" s="1088"/>
      <c r="J1180" s="1089"/>
    </row>
    <row r="1181" spans="1:10">
      <c r="A1181" s="568"/>
      <c r="B1181" s="569"/>
      <c r="C1181" s="569"/>
      <c r="D1181" s="569"/>
      <c r="E1181" s="569"/>
      <c r="F1181" s="569"/>
      <c r="G1181" s="569"/>
      <c r="H1181" s="569"/>
      <c r="I1181" s="569"/>
      <c r="J1181" s="570"/>
    </row>
    <row r="1182" spans="1:10" ht="15.75">
      <c r="A1182" s="1081" t="s">
        <v>1312</v>
      </c>
      <c r="B1182" s="1082"/>
      <c r="C1182" s="1082"/>
      <c r="D1182" s="1082"/>
      <c r="E1182" s="1082"/>
      <c r="F1182" s="1082"/>
      <c r="G1182" s="1082"/>
      <c r="H1182" s="1082"/>
      <c r="I1182" s="1082"/>
      <c r="J1182" s="1083"/>
    </row>
    <row r="1183" spans="1:10">
      <c r="A1183" s="1084" t="s">
        <v>1313</v>
      </c>
      <c r="B1183" s="1085"/>
      <c r="C1183" s="1170"/>
      <c r="D1183" s="1088"/>
      <c r="E1183" s="1088"/>
      <c r="F1183" s="1085" t="s">
        <v>1314</v>
      </c>
      <c r="G1183" s="1085"/>
      <c r="H1183" s="1088"/>
      <c r="I1183" s="1088"/>
      <c r="J1183" s="1089"/>
    </row>
    <row r="1184" spans="1:10">
      <c r="A1184" s="1084"/>
      <c r="B1184" s="1085"/>
      <c r="C1184" s="1164" t="s">
        <v>108</v>
      </c>
      <c r="D1184" s="1164"/>
      <c r="E1184" s="1164"/>
      <c r="F1184" s="1164"/>
      <c r="G1184" s="1164"/>
      <c r="H1184" s="1164"/>
      <c r="I1184" s="1164"/>
      <c r="J1184" s="1165"/>
    </row>
    <row r="1185" spans="1:10">
      <c r="A1185" s="1084" t="s">
        <v>1315</v>
      </c>
      <c r="B1185" s="1085"/>
      <c r="C1185" s="1088"/>
      <c r="D1185" s="1088"/>
      <c r="E1185" s="1088"/>
      <c r="F1185" s="1085" t="s">
        <v>14</v>
      </c>
      <c r="G1185" s="1085"/>
      <c r="H1185" s="1166"/>
      <c r="I1185" s="1166"/>
      <c r="J1185" s="1167"/>
    </row>
    <row r="1186" spans="1:10">
      <c r="A1186" s="1084" t="s">
        <v>1302</v>
      </c>
      <c r="B1186" s="1085"/>
      <c r="C1186" s="1088"/>
      <c r="D1186" s="1088"/>
      <c r="E1186" s="1088"/>
      <c r="F1186" s="1085" t="s">
        <v>12</v>
      </c>
      <c r="G1186" s="1085"/>
      <c r="H1186" s="1086"/>
      <c r="I1186" s="1086"/>
      <c r="J1186" s="1163"/>
    </row>
    <row r="1187" spans="1:10">
      <c r="A1187" s="1084" t="s">
        <v>1303</v>
      </c>
      <c r="B1187" s="1085"/>
      <c r="C1187" s="1088"/>
      <c r="D1187" s="1088"/>
      <c r="E1187" s="1088"/>
      <c r="F1187" s="1085" t="s">
        <v>1019</v>
      </c>
      <c r="G1187" s="1085"/>
      <c r="H1187" s="1086"/>
      <c r="I1187" s="1086"/>
      <c r="J1187" s="1163"/>
    </row>
    <row r="1188" spans="1:10">
      <c r="A1188" s="1084" t="s">
        <v>11</v>
      </c>
      <c r="B1188" s="1085"/>
      <c r="C1188" s="1088"/>
      <c r="D1188" s="1088"/>
      <c r="E1188" s="1088"/>
      <c r="F1188" s="1085" t="s">
        <v>15</v>
      </c>
      <c r="G1188" s="1085"/>
      <c r="H1188" s="1087"/>
      <c r="I1188" s="1088"/>
      <c r="J1188" s="1089"/>
    </row>
    <row r="1189" spans="1:10">
      <c r="A1189" s="1084" t="s">
        <v>13</v>
      </c>
      <c r="B1189" s="1085"/>
      <c r="C1189" s="1088"/>
      <c r="D1189" s="1088"/>
      <c r="E1189" s="1088"/>
      <c r="F1189" s="569"/>
      <c r="G1189" s="569"/>
      <c r="H1189" s="569"/>
      <c r="I1189" s="569"/>
      <c r="J1189" s="570"/>
    </row>
    <row r="1190" spans="1:10">
      <c r="A1190" s="568"/>
      <c r="B1190" s="569"/>
      <c r="C1190" s="569"/>
      <c r="D1190" s="569"/>
      <c r="E1190" s="569"/>
      <c r="F1190" s="569"/>
      <c r="G1190" s="569"/>
      <c r="H1190" s="569"/>
      <c r="I1190" s="569"/>
      <c r="J1190" s="570"/>
    </row>
    <row r="1191" spans="1:10" ht="15.75">
      <c r="A1191" s="1081" t="s">
        <v>1330</v>
      </c>
      <c r="B1191" s="1082"/>
      <c r="C1191" s="1082"/>
      <c r="D1191" s="1082"/>
      <c r="E1191" s="1082"/>
      <c r="F1191" s="1082"/>
      <c r="G1191" s="1082"/>
      <c r="H1191" s="1082"/>
      <c r="I1191" s="1082"/>
      <c r="J1191" s="1083"/>
    </row>
    <row r="1192" spans="1:10" ht="29.25" customHeight="1">
      <c r="A1192" s="1176" t="s">
        <v>34</v>
      </c>
      <c r="B1192" s="1177"/>
      <c r="C1192" s="1177"/>
      <c r="D1192" s="1177"/>
      <c r="E1192" s="1178"/>
      <c r="F1192" s="574" t="s">
        <v>35</v>
      </c>
      <c r="G1192" s="575" t="s">
        <v>1316</v>
      </c>
      <c r="H1192" s="575" t="s">
        <v>1317</v>
      </c>
      <c r="I1192" s="576" t="s">
        <v>1318</v>
      </c>
      <c r="J1192" s="576" t="s">
        <v>904</v>
      </c>
    </row>
    <row r="1193" spans="1:10">
      <c r="A1193" s="1179"/>
      <c r="B1193" s="1126"/>
      <c r="C1193" s="1126"/>
      <c r="D1193" s="1126"/>
      <c r="E1193" s="1127"/>
      <c r="F1193" s="577"/>
      <c r="G1193" s="578"/>
      <c r="H1193" s="578"/>
      <c r="I1193" s="578"/>
      <c r="J1193" s="578"/>
    </row>
    <row r="1194" spans="1:10">
      <c r="A1194" s="1179"/>
      <c r="B1194" s="1126"/>
      <c r="C1194" s="1126"/>
      <c r="D1194" s="1126"/>
      <c r="E1194" s="1127"/>
      <c r="F1194" s="577"/>
      <c r="G1194" s="578"/>
      <c r="H1194" s="578"/>
      <c r="I1194" s="578"/>
      <c r="J1194" s="578"/>
    </row>
    <row r="1195" spans="1:10">
      <c r="A1195" s="1179"/>
      <c r="B1195" s="1126"/>
      <c r="C1195" s="1126"/>
      <c r="D1195" s="1126"/>
      <c r="E1195" s="1127"/>
      <c r="F1195" s="577"/>
      <c r="G1195" s="578"/>
      <c r="H1195" s="578"/>
      <c r="I1195" s="578"/>
      <c r="J1195" s="578"/>
    </row>
    <row r="1196" spans="1:10">
      <c r="A1196" s="1179"/>
      <c r="B1196" s="1126"/>
      <c r="C1196" s="1126"/>
      <c r="D1196" s="1126"/>
      <c r="E1196" s="1127"/>
      <c r="F1196" s="577"/>
      <c r="G1196" s="578"/>
      <c r="H1196" s="578"/>
      <c r="I1196" s="578"/>
      <c r="J1196" s="578"/>
    </row>
    <row r="1197" spans="1:10">
      <c r="A1197" s="1179"/>
      <c r="B1197" s="1126"/>
      <c r="C1197" s="1126"/>
      <c r="D1197" s="1126"/>
      <c r="E1197" s="1127"/>
      <c r="F1197" s="577"/>
      <c r="G1197" s="578"/>
      <c r="H1197" s="578"/>
      <c r="I1197" s="578"/>
      <c r="J1197" s="578"/>
    </row>
    <row r="1198" spans="1:10">
      <c r="A1198" s="1179"/>
      <c r="B1198" s="1126"/>
      <c r="C1198" s="1126"/>
      <c r="D1198" s="1126"/>
      <c r="E1198" s="1127"/>
      <c r="F1198" s="577"/>
      <c r="G1198" s="578"/>
      <c r="H1198" s="578"/>
      <c r="I1198" s="578"/>
      <c r="J1198" s="578"/>
    </row>
    <row r="1199" spans="1:10">
      <c r="A1199" s="1179"/>
      <c r="B1199" s="1126"/>
      <c r="C1199" s="1126"/>
      <c r="D1199" s="1126"/>
      <c r="E1199" s="1127"/>
      <c r="F1199" s="577"/>
      <c r="G1199" s="578"/>
      <c r="H1199" s="578"/>
      <c r="I1199" s="578"/>
      <c r="J1199" s="578"/>
    </row>
    <row r="1200" spans="1:10">
      <c r="A1200" s="1179"/>
      <c r="B1200" s="1126"/>
      <c r="C1200" s="1126"/>
      <c r="D1200" s="1126"/>
      <c r="E1200" s="1127"/>
      <c r="F1200" s="577"/>
      <c r="G1200" s="578"/>
      <c r="H1200" s="578"/>
      <c r="I1200" s="578"/>
      <c r="J1200" s="578"/>
    </row>
    <row r="1201" spans="1:10">
      <c r="A1201" s="1179"/>
      <c r="B1201" s="1126"/>
      <c r="C1201" s="1126"/>
      <c r="D1201" s="1126"/>
      <c r="E1201" s="1127"/>
      <c r="F1201" s="577"/>
      <c r="G1201" s="578"/>
      <c r="H1201" s="578"/>
      <c r="I1201" s="578"/>
      <c r="J1201" s="578"/>
    </row>
    <row r="1202" spans="1:10">
      <c r="A1202" s="1179"/>
      <c r="B1202" s="1126"/>
      <c r="C1202" s="1126"/>
      <c r="D1202" s="1126"/>
      <c r="E1202" s="1127"/>
      <c r="F1202" s="577"/>
      <c r="G1202" s="578"/>
      <c r="H1202" s="578"/>
      <c r="I1202" s="578"/>
      <c r="J1202" s="578"/>
    </row>
    <row r="1203" spans="1:10">
      <c r="A1203" s="1179"/>
      <c r="B1203" s="1126"/>
      <c r="C1203" s="1126"/>
      <c r="D1203" s="1126"/>
      <c r="E1203" s="1127"/>
      <c r="F1203" s="577"/>
      <c r="G1203" s="578"/>
      <c r="H1203" s="578"/>
      <c r="I1203" s="578"/>
      <c r="J1203" s="578"/>
    </row>
    <row r="1204" spans="1:10">
      <c r="A1204" s="1179"/>
      <c r="B1204" s="1126"/>
      <c r="C1204" s="1126"/>
      <c r="D1204" s="1126"/>
      <c r="E1204" s="1127"/>
      <c r="F1204" s="577"/>
      <c r="G1204" s="578"/>
      <c r="H1204" s="578"/>
      <c r="I1204" s="578"/>
      <c r="J1204" s="578"/>
    </row>
    <row r="1205" spans="1:10">
      <c r="A1205" s="1179"/>
      <c r="B1205" s="1126"/>
      <c r="C1205" s="1126"/>
      <c r="D1205" s="1126"/>
      <c r="E1205" s="1127"/>
      <c r="F1205" s="577"/>
      <c r="G1205" s="578"/>
      <c r="H1205" s="578"/>
      <c r="I1205" s="578"/>
      <c r="J1205" s="578"/>
    </row>
    <row r="1206" spans="1:10">
      <c r="A1206" s="1179"/>
      <c r="B1206" s="1126"/>
      <c r="C1206" s="1126"/>
      <c r="D1206" s="1126"/>
      <c r="E1206" s="1127"/>
      <c r="F1206" s="577"/>
      <c r="G1206" s="578"/>
      <c r="H1206" s="578"/>
      <c r="I1206" s="578"/>
      <c r="J1206" s="578"/>
    </row>
    <row r="1207" spans="1:10">
      <c r="A1207" s="1179"/>
      <c r="B1207" s="1126"/>
      <c r="C1207" s="1126"/>
      <c r="D1207" s="1126"/>
      <c r="E1207" s="1127"/>
      <c r="F1207" s="577"/>
      <c r="G1207" s="578"/>
      <c r="H1207" s="578"/>
      <c r="I1207" s="578"/>
      <c r="J1207" s="578"/>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ht="15.75">
      <c r="A1217" s="1081" t="s">
        <v>1331</v>
      </c>
      <c r="B1217" s="1082"/>
      <c r="C1217" s="1082"/>
      <c r="D1217" s="1082"/>
      <c r="E1217" s="1082"/>
      <c r="F1217" s="1082"/>
      <c r="G1217" s="1082"/>
      <c r="H1217" s="1082"/>
      <c r="I1217" s="1082"/>
      <c r="J1217" s="1083"/>
    </row>
    <row r="1218" spans="1:10" ht="30" customHeight="1">
      <c r="A1218" s="1176" t="s">
        <v>1332</v>
      </c>
      <c r="B1218" s="1177"/>
      <c r="C1218" s="1177"/>
      <c r="D1218" s="1177"/>
      <c r="E1218" s="1178"/>
      <c r="F1218" s="574" t="s">
        <v>35</v>
      </c>
      <c r="G1218" s="575" t="s">
        <v>1316</v>
      </c>
      <c r="H1218" s="575" t="s">
        <v>1317</v>
      </c>
      <c r="I1218" s="576" t="s">
        <v>1318</v>
      </c>
      <c r="J1218" s="576" t="s">
        <v>904</v>
      </c>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c r="A1232" s="1179"/>
      <c r="B1232" s="1126"/>
      <c r="C1232" s="1126"/>
      <c r="D1232" s="1126"/>
      <c r="E1232" s="1127"/>
      <c r="F1232" s="577"/>
      <c r="G1232" s="578"/>
      <c r="H1232" s="578"/>
      <c r="I1232" s="578"/>
      <c r="J1232" s="578"/>
    </row>
    <row r="1233" spans="1:10">
      <c r="A1233" s="1179"/>
      <c r="B1233" s="1126"/>
      <c r="C1233" s="1126"/>
      <c r="D1233" s="1126"/>
      <c r="E1233" s="1127"/>
      <c r="F1233" s="577"/>
      <c r="G1233" s="578"/>
      <c r="H1233" s="578"/>
      <c r="I1233" s="578"/>
      <c r="J1233" s="578"/>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ht="15.75">
      <c r="A1243" s="1193" t="s">
        <v>1319</v>
      </c>
      <c r="B1243" s="1193"/>
      <c r="C1243" s="1193"/>
      <c r="D1243" s="1193"/>
      <c r="E1243" s="1193"/>
      <c r="F1243" s="1193"/>
      <c r="G1243" s="1193"/>
      <c r="H1243" s="1193"/>
      <c r="I1243" s="1193"/>
      <c r="J1243" s="1193"/>
    </row>
    <row r="1244" spans="1:10">
      <c r="A1244" s="1194" t="s">
        <v>25</v>
      </c>
      <c r="B1244" s="1195"/>
      <c r="C1244" s="1195"/>
      <c r="D1244" s="1195"/>
      <c r="E1244" s="1195"/>
      <c r="F1244" s="1195"/>
      <c r="G1244" s="1195"/>
      <c r="H1244" s="1195"/>
      <c r="I1244" s="1195"/>
      <c r="J1244" s="1196"/>
    </row>
    <row r="1245" spans="1:10">
      <c r="A1245" s="1181" t="s">
        <v>1759</v>
      </c>
      <c r="B1245" s="1182"/>
      <c r="C1245" s="1182"/>
      <c r="D1245" s="1182"/>
      <c r="E1245" s="1182"/>
      <c r="F1245" s="1182"/>
      <c r="G1245" s="1183"/>
      <c r="H1245" s="1184"/>
      <c r="I1245" s="1185"/>
      <c r="J1245" s="1186"/>
    </row>
    <row r="1246" spans="1:10">
      <c r="A1246" s="1181" t="s">
        <v>30</v>
      </c>
      <c r="B1246" s="1182"/>
      <c r="C1246" s="1182"/>
      <c r="D1246" s="1182"/>
      <c r="E1246" s="1182"/>
      <c r="F1246" s="1182"/>
      <c r="G1246" s="1183"/>
      <c r="H1246" s="1204"/>
      <c r="I1246" s="1185"/>
      <c r="J1246" s="1186"/>
    </row>
    <row r="1247" spans="1:10">
      <c r="A1247" s="1181" t="s">
        <v>1373</v>
      </c>
      <c r="B1247" s="1182"/>
      <c r="C1247" s="1182"/>
      <c r="D1247" s="1182"/>
      <c r="E1247" s="1182"/>
      <c r="F1247" s="1182"/>
      <c r="G1247" s="1183"/>
      <c r="H1247" s="1187"/>
      <c r="I1247" s="1188"/>
      <c r="J1247" s="1189"/>
    </row>
    <row r="1248" spans="1:10">
      <c r="A1248" s="1181" t="s">
        <v>1374</v>
      </c>
      <c r="B1248" s="1182"/>
      <c r="C1248" s="1182"/>
      <c r="D1248" s="1182"/>
      <c r="E1248" s="1182"/>
      <c r="F1248" s="1182"/>
      <c r="G1248" s="1183"/>
      <c r="H1248" s="1190"/>
      <c r="I1248" s="1191"/>
      <c r="J1248" s="1192"/>
    </row>
    <row r="1249" spans="1:10">
      <c r="A1249" s="1197"/>
      <c r="B1249" s="1136"/>
      <c r="C1249" s="1136"/>
      <c r="D1249" s="1136"/>
      <c r="E1249" s="1136"/>
      <c r="F1249" s="1136"/>
      <c r="G1249" s="1136"/>
      <c r="H1249" s="1136"/>
      <c r="I1249" s="1136"/>
      <c r="J1249" s="1137"/>
    </row>
    <row r="1250" spans="1:10">
      <c r="A1250" s="1198"/>
      <c r="B1250" s="1138"/>
      <c r="C1250" s="1138"/>
      <c r="D1250" s="1138"/>
      <c r="E1250" s="1138"/>
      <c r="F1250" s="1138"/>
      <c r="G1250" s="1138"/>
      <c r="H1250" s="1138"/>
      <c r="I1250" s="1138"/>
      <c r="J1250" s="1139"/>
    </row>
    <row r="1251" spans="1:10">
      <c r="A1251" s="1198"/>
      <c r="B1251" s="1138"/>
      <c r="C1251" s="1138"/>
      <c r="D1251" s="1138"/>
      <c r="E1251" s="1138"/>
      <c r="F1251" s="1138"/>
      <c r="G1251" s="1138"/>
      <c r="H1251" s="1138"/>
      <c r="I1251" s="1138"/>
      <c r="J1251" s="1139"/>
    </row>
    <row r="1252" spans="1:10">
      <c r="A1252" s="1199"/>
      <c r="B1252" s="1200"/>
      <c r="C1252" s="1200"/>
      <c r="D1252" s="1200"/>
      <c r="E1252" s="1200"/>
      <c r="F1252" s="1200"/>
      <c r="G1252" s="1200"/>
      <c r="H1252" s="1200"/>
      <c r="I1252" s="1200"/>
      <c r="J1252" s="1201"/>
    </row>
    <row r="1253" spans="1:10">
      <c r="A1253" s="1181" t="s">
        <v>65</v>
      </c>
      <c r="B1253" s="1182"/>
      <c r="C1253" s="1182"/>
      <c r="D1253" s="1182"/>
      <c r="E1253" s="1182"/>
      <c r="F1253" s="1182"/>
      <c r="G1253" s="1183"/>
      <c r="H1253" s="1184"/>
      <c r="I1253" s="1185"/>
      <c r="J1253" s="1186"/>
    </row>
    <row r="1254" spans="1:10" ht="25.5" customHeight="1">
      <c r="A1254" s="1202" t="s">
        <v>1951</v>
      </c>
      <c r="B1254" s="1202"/>
      <c r="C1254" s="1202"/>
      <c r="D1254" s="1202"/>
      <c r="E1254" s="1202"/>
      <c r="F1254" s="1202"/>
      <c r="G1254" s="1202"/>
      <c r="H1254" s="1202"/>
      <c r="I1254" s="1202"/>
      <c r="J1254" s="1202"/>
    </row>
    <row r="1255" spans="1:10">
      <c r="A1255" s="1194" t="s">
        <v>1321</v>
      </c>
      <c r="B1255" s="1195"/>
      <c r="C1255" s="1195"/>
      <c r="D1255" s="1195"/>
      <c r="E1255" s="1195"/>
      <c r="F1255" s="1195"/>
      <c r="G1255" s="1195"/>
      <c r="H1255" s="1195"/>
      <c r="I1255" s="1195"/>
      <c r="J1255" s="1196"/>
    </row>
    <row r="1256" spans="1:10">
      <c r="A1256" s="1181" t="s">
        <v>902</v>
      </c>
      <c r="B1256" s="1182"/>
      <c r="C1256" s="1203"/>
      <c r="D1256" s="1182"/>
      <c r="E1256" s="1182"/>
      <c r="F1256" s="1182"/>
      <c r="G1256" s="1183"/>
      <c r="H1256" s="1184"/>
      <c r="I1256" s="1185"/>
      <c r="J1256" s="1186"/>
    </row>
    <row r="1257" spans="1:10">
      <c r="A1257" s="1181" t="s">
        <v>62</v>
      </c>
      <c r="B1257" s="1182"/>
      <c r="C1257" s="1182"/>
      <c r="D1257" s="1182"/>
      <c r="E1257" s="1182"/>
      <c r="F1257" s="1182"/>
      <c r="G1257" s="1183"/>
      <c r="H1257" s="1184"/>
      <c r="I1257" s="1185"/>
      <c r="J1257" s="1186"/>
    </row>
    <row r="1258" spans="1:10">
      <c r="A1258" s="1181" t="s">
        <v>95</v>
      </c>
      <c r="B1258" s="1182"/>
      <c r="C1258" s="1182"/>
      <c r="D1258" s="1182"/>
      <c r="E1258" s="1182"/>
      <c r="F1258" s="1182"/>
      <c r="G1258" s="1183"/>
      <c r="H1258" s="1184"/>
      <c r="I1258" s="1185"/>
      <c r="J1258" s="1186"/>
    </row>
    <row r="1259" spans="1:10">
      <c r="A1259" s="1181" t="s">
        <v>64</v>
      </c>
      <c r="B1259" s="1182"/>
      <c r="C1259" s="1182"/>
      <c r="D1259" s="1182"/>
      <c r="E1259" s="1182"/>
      <c r="F1259" s="1182"/>
      <c r="G1259" s="1183"/>
      <c r="H1259" s="1184"/>
      <c r="I1259" s="1185"/>
      <c r="J1259" s="1186"/>
    </row>
    <row r="1260" spans="1:10" ht="15.75">
      <c r="A1260" s="1160" t="s">
        <v>1060</v>
      </c>
      <c r="B1260" s="1161"/>
      <c r="C1260" s="1161"/>
      <c r="D1260" s="1161"/>
      <c r="E1260" s="1161"/>
      <c r="F1260" s="1161"/>
      <c r="G1260" s="1161"/>
      <c r="H1260" s="1161"/>
      <c r="I1260" s="1161"/>
      <c r="J1260" s="1162"/>
    </row>
    <row r="1261" spans="1:10" ht="15.75">
      <c r="A1261" s="1081" t="s">
        <v>1311</v>
      </c>
      <c r="B1261" s="1082"/>
      <c r="C1261" s="1082"/>
      <c r="D1261" s="1082"/>
      <c r="E1261" s="1082"/>
      <c r="F1261" s="1082"/>
      <c r="G1261" s="1082"/>
      <c r="H1261" s="1082"/>
      <c r="I1261" s="1082"/>
      <c r="J1261" s="1083"/>
    </row>
    <row r="1262" spans="1:10">
      <c r="A1262" s="1084" t="s">
        <v>683</v>
      </c>
      <c r="B1262" s="1085"/>
      <c r="C1262" s="1088"/>
      <c r="D1262" s="1088"/>
      <c r="E1262" s="1088"/>
      <c r="F1262" s="1085" t="s">
        <v>91</v>
      </c>
      <c r="G1262" s="1085"/>
      <c r="H1262" s="1086"/>
      <c r="I1262" s="1086"/>
      <c r="J1262" s="1163"/>
    </row>
    <row r="1263" spans="1:10">
      <c r="A1263" s="1084" t="s">
        <v>89</v>
      </c>
      <c r="B1263" s="1085"/>
      <c r="C1263" s="1088"/>
      <c r="D1263" s="1088"/>
      <c r="E1263" s="1088"/>
      <c r="F1263" s="1085" t="s">
        <v>92</v>
      </c>
      <c r="G1263" s="1085"/>
      <c r="H1263" s="1086"/>
      <c r="I1263" s="1086"/>
      <c r="J1263" s="1163"/>
    </row>
    <row r="1264" spans="1:10">
      <c r="A1264" s="1084" t="s">
        <v>90</v>
      </c>
      <c r="B1264" s="1085"/>
      <c r="C1264" s="1090"/>
      <c r="D1264" s="1090"/>
      <c r="E1264" s="1090"/>
      <c r="F1264" s="1085" t="s">
        <v>93</v>
      </c>
      <c r="G1264" s="1085"/>
      <c r="H1264" s="1086"/>
      <c r="I1264" s="1086"/>
      <c r="J1264" s="1163"/>
    </row>
    <row r="1265" spans="1:10">
      <c r="A1265" s="1084" t="s">
        <v>1302</v>
      </c>
      <c r="B1265" s="1085"/>
      <c r="C1265" s="1090"/>
      <c r="D1265" s="1090"/>
      <c r="E1265" s="1090"/>
      <c r="F1265" s="1085" t="s">
        <v>15</v>
      </c>
      <c r="G1265" s="1085"/>
      <c r="H1265" s="1087"/>
      <c r="I1265" s="1088"/>
      <c r="J1265" s="1089"/>
    </row>
    <row r="1266" spans="1:10">
      <c r="A1266" s="1084" t="s">
        <v>1303</v>
      </c>
      <c r="B1266" s="1085"/>
      <c r="C1266" s="1090"/>
      <c r="D1266" s="1090"/>
      <c r="E1266" s="1090"/>
      <c r="F1266" s="1085" t="s">
        <v>715</v>
      </c>
      <c r="G1266" s="1085"/>
      <c r="H1266" s="1090"/>
      <c r="I1266" s="1090"/>
      <c r="J1266" s="1091"/>
    </row>
    <row r="1267" spans="1:10">
      <c r="A1267" s="1084" t="s">
        <v>11</v>
      </c>
      <c r="B1267" s="1085"/>
      <c r="C1267" s="1090"/>
      <c r="D1267" s="1090"/>
      <c r="E1267" s="1090"/>
      <c r="F1267" s="1171" t="s">
        <v>1324</v>
      </c>
      <c r="G1267" s="1171"/>
      <c r="H1267" s="1172"/>
      <c r="I1267" s="1173"/>
      <c r="J1267" s="1174"/>
    </row>
    <row r="1268" spans="1:10">
      <c r="A1268" s="1084" t="s">
        <v>13</v>
      </c>
      <c r="B1268" s="1085"/>
      <c r="C1268" s="1090"/>
      <c r="D1268" s="1090"/>
      <c r="E1268" s="1090"/>
      <c r="F1268" s="1171"/>
      <c r="G1268" s="1171"/>
      <c r="H1268" s="1175"/>
      <c r="I1268" s="1164"/>
      <c r="J1268" s="1165"/>
    </row>
    <row r="1269" spans="1:10">
      <c r="A1269" s="1084" t="s">
        <v>14</v>
      </c>
      <c r="B1269" s="1085"/>
      <c r="C1269" s="1097"/>
      <c r="D1269" s="1097"/>
      <c r="E1269" s="1097"/>
      <c r="F1269" s="1168"/>
      <c r="G1269" s="1168"/>
      <c r="H1269" s="1169"/>
      <c r="I1269" s="1088"/>
      <c r="J1269" s="1089"/>
    </row>
    <row r="1270" spans="1:10">
      <c r="A1270" s="568"/>
      <c r="B1270" s="569"/>
      <c r="C1270" s="569"/>
      <c r="D1270" s="569"/>
      <c r="E1270" s="569"/>
      <c r="F1270" s="569"/>
      <c r="G1270" s="569"/>
      <c r="H1270" s="569"/>
      <c r="I1270" s="569"/>
      <c r="J1270" s="570"/>
    </row>
    <row r="1271" spans="1:10" ht="15.75">
      <c r="A1271" s="1081" t="s">
        <v>1312</v>
      </c>
      <c r="B1271" s="1082"/>
      <c r="C1271" s="1082"/>
      <c r="D1271" s="1082"/>
      <c r="E1271" s="1082"/>
      <c r="F1271" s="1082"/>
      <c r="G1271" s="1082"/>
      <c r="H1271" s="1082"/>
      <c r="I1271" s="1082"/>
      <c r="J1271" s="1083"/>
    </row>
    <row r="1272" spans="1:10">
      <c r="A1272" s="1084" t="s">
        <v>1313</v>
      </c>
      <c r="B1272" s="1085"/>
      <c r="C1272" s="1170"/>
      <c r="D1272" s="1088"/>
      <c r="E1272" s="1088"/>
      <c r="F1272" s="1085" t="s">
        <v>1314</v>
      </c>
      <c r="G1272" s="1085"/>
      <c r="H1272" s="1088"/>
      <c r="I1272" s="1088"/>
      <c r="J1272" s="1089"/>
    </row>
    <row r="1273" spans="1:10">
      <c r="A1273" s="1084"/>
      <c r="B1273" s="1085"/>
      <c r="C1273" s="1164" t="s">
        <v>108</v>
      </c>
      <c r="D1273" s="1164"/>
      <c r="E1273" s="1164"/>
      <c r="F1273" s="1164"/>
      <c r="G1273" s="1164"/>
      <c r="H1273" s="1164"/>
      <c r="I1273" s="1164"/>
      <c r="J1273" s="1165"/>
    </row>
    <row r="1274" spans="1:10">
      <c r="A1274" s="1084" t="s">
        <v>1315</v>
      </c>
      <c r="B1274" s="1085"/>
      <c r="C1274" s="1088"/>
      <c r="D1274" s="1088"/>
      <c r="E1274" s="1088"/>
      <c r="F1274" s="1085" t="s">
        <v>14</v>
      </c>
      <c r="G1274" s="1085"/>
      <c r="H1274" s="1166"/>
      <c r="I1274" s="1166"/>
      <c r="J1274" s="1167"/>
    </row>
    <row r="1275" spans="1:10">
      <c r="A1275" s="1084" t="s">
        <v>1302</v>
      </c>
      <c r="B1275" s="1085"/>
      <c r="C1275" s="1088"/>
      <c r="D1275" s="1088"/>
      <c r="E1275" s="1088"/>
      <c r="F1275" s="1085" t="s">
        <v>12</v>
      </c>
      <c r="G1275" s="1085"/>
      <c r="H1275" s="1086"/>
      <c r="I1275" s="1086"/>
      <c r="J1275" s="1163"/>
    </row>
    <row r="1276" spans="1:10">
      <c r="A1276" s="1084" t="s">
        <v>1303</v>
      </c>
      <c r="B1276" s="1085"/>
      <c r="C1276" s="1088"/>
      <c r="D1276" s="1088"/>
      <c r="E1276" s="1088"/>
      <c r="F1276" s="1085" t="s">
        <v>1019</v>
      </c>
      <c r="G1276" s="1085"/>
      <c r="H1276" s="1086"/>
      <c r="I1276" s="1086"/>
      <c r="J1276" s="1163"/>
    </row>
    <row r="1277" spans="1:10">
      <c r="A1277" s="1084" t="s">
        <v>11</v>
      </c>
      <c r="B1277" s="1085"/>
      <c r="C1277" s="1088"/>
      <c r="D1277" s="1088"/>
      <c r="E1277" s="1088"/>
      <c r="F1277" s="1085" t="s">
        <v>15</v>
      </c>
      <c r="G1277" s="1085"/>
      <c r="H1277" s="1087"/>
      <c r="I1277" s="1088"/>
      <c r="J1277" s="1089"/>
    </row>
    <row r="1278" spans="1:10">
      <c r="A1278" s="1084" t="s">
        <v>13</v>
      </c>
      <c r="B1278" s="1085"/>
      <c r="C1278" s="1088"/>
      <c r="D1278" s="1088"/>
      <c r="E1278" s="1088"/>
      <c r="F1278" s="569"/>
      <c r="G1278" s="569"/>
      <c r="H1278" s="569"/>
      <c r="I1278" s="569"/>
      <c r="J1278" s="570"/>
    </row>
    <row r="1279" spans="1:10">
      <c r="A1279" s="568"/>
      <c r="B1279" s="569"/>
      <c r="C1279" s="569"/>
      <c r="D1279" s="569"/>
      <c r="E1279" s="569"/>
      <c r="F1279" s="569"/>
      <c r="G1279" s="569"/>
      <c r="H1279" s="569"/>
      <c r="I1279" s="569"/>
      <c r="J1279" s="570"/>
    </row>
    <row r="1280" spans="1:10" ht="15.75">
      <c r="A1280" s="1081" t="s">
        <v>1330</v>
      </c>
      <c r="B1280" s="1082"/>
      <c r="C1280" s="1082"/>
      <c r="D1280" s="1082"/>
      <c r="E1280" s="1082"/>
      <c r="F1280" s="1082"/>
      <c r="G1280" s="1082"/>
      <c r="H1280" s="1082"/>
      <c r="I1280" s="1082"/>
      <c r="J1280" s="1083"/>
    </row>
    <row r="1281" spans="1:10" ht="28.5" customHeight="1">
      <c r="A1281" s="1176" t="s">
        <v>34</v>
      </c>
      <c r="B1281" s="1177"/>
      <c r="C1281" s="1177"/>
      <c r="D1281" s="1177"/>
      <c r="E1281" s="1178"/>
      <c r="F1281" s="574" t="s">
        <v>35</v>
      </c>
      <c r="G1281" s="575" t="s">
        <v>1316</v>
      </c>
      <c r="H1281" s="575" t="s">
        <v>1317</v>
      </c>
      <c r="I1281" s="576" t="s">
        <v>1318</v>
      </c>
      <c r="J1281" s="576" t="s">
        <v>904</v>
      </c>
    </row>
    <row r="1282" spans="1:10">
      <c r="A1282" s="1179"/>
      <c r="B1282" s="1126"/>
      <c r="C1282" s="1126"/>
      <c r="D1282" s="1126"/>
      <c r="E1282" s="1127"/>
      <c r="F1282" s="577"/>
      <c r="G1282" s="578"/>
      <c r="H1282" s="578"/>
      <c r="I1282" s="578"/>
      <c r="J1282" s="578"/>
    </row>
    <row r="1283" spans="1:10">
      <c r="A1283" s="1179"/>
      <c r="B1283" s="1126"/>
      <c r="C1283" s="1126"/>
      <c r="D1283" s="1126"/>
      <c r="E1283" s="1127"/>
      <c r="F1283" s="577"/>
      <c r="G1283" s="578"/>
      <c r="H1283" s="578"/>
      <c r="I1283" s="578"/>
      <c r="J1283" s="578"/>
    </row>
    <row r="1284" spans="1:10">
      <c r="A1284" s="1179"/>
      <c r="B1284" s="1126"/>
      <c r="C1284" s="1126"/>
      <c r="D1284" s="1126"/>
      <c r="E1284" s="1127"/>
      <c r="F1284" s="577"/>
      <c r="G1284" s="578"/>
      <c r="H1284" s="578"/>
      <c r="I1284" s="578"/>
      <c r="J1284" s="578"/>
    </row>
    <row r="1285" spans="1:10">
      <c r="A1285" s="1179"/>
      <c r="B1285" s="1126"/>
      <c r="C1285" s="1126"/>
      <c r="D1285" s="1126"/>
      <c r="E1285" s="1127"/>
      <c r="F1285" s="577"/>
      <c r="G1285" s="578"/>
      <c r="H1285" s="578"/>
      <c r="I1285" s="578"/>
      <c r="J1285" s="578"/>
    </row>
    <row r="1286" spans="1:10">
      <c r="A1286" s="1179"/>
      <c r="B1286" s="1126"/>
      <c r="C1286" s="1126"/>
      <c r="D1286" s="1126"/>
      <c r="E1286" s="1127"/>
      <c r="F1286" s="577"/>
      <c r="G1286" s="578"/>
      <c r="H1286" s="578"/>
      <c r="I1286" s="578"/>
      <c r="J1286" s="578"/>
    </row>
    <row r="1287" spans="1:10">
      <c r="A1287" s="1179"/>
      <c r="B1287" s="1126"/>
      <c r="C1287" s="1126"/>
      <c r="D1287" s="1126"/>
      <c r="E1287" s="1127"/>
      <c r="F1287" s="577"/>
      <c r="G1287" s="578"/>
      <c r="H1287" s="578"/>
      <c r="I1287" s="578"/>
      <c r="J1287" s="578"/>
    </row>
    <row r="1288" spans="1:10">
      <c r="A1288" s="1179"/>
      <c r="B1288" s="1126"/>
      <c r="C1288" s="1126"/>
      <c r="D1288" s="1126"/>
      <c r="E1288" s="1127"/>
      <c r="F1288" s="577"/>
      <c r="G1288" s="578"/>
      <c r="H1288" s="578"/>
      <c r="I1288" s="578"/>
      <c r="J1288" s="578"/>
    </row>
    <row r="1289" spans="1:10">
      <c r="A1289" s="1179"/>
      <c r="B1289" s="1126"/>
      <c r="C1289" s="1126"/>
      <c r="D1289" s="1126"/>
      <c r="E1289" s="1127"/>
      <c r="F1289" s="577"/>
      <c r="G1289" s="578"/>
      <c r="H1289" s="578"/>
      <c r="I1289" s="578"/>
      <c r="J1289" s="578"/>
    </row>
    <row r="1290" spans="1:10">
      <c r="A1290" s="1179"/>
      <c r="B1290" s="1126"/>
      <c r="C1290" s="1126"/>
      <c r="D1290" s="1126"/>
      <c r="E1290" s="1127"/>
      <c r="F1290" s="577"/>
      <c r="G1290" s="578"/>
      <c r="H1290" s="578"/>
      <c r="I1290" s="578"/>
      <c r="J1290" s="578"/>
    </row>
    <row r="1291" spans="1:10">
      <c r="A1291" s="1179"/>
      <c r="B1291" s="1126"/>
      <c r="C1291" s="1126"/>
      <c r="D1291" s="1126"/>
      <c r="E1291" s="1127"/>
      <c r="F1291" s="577"/>
      <c r="G1291" s="578"/>
      <c r="H1291" s="578"/>
      <c r="I1291" s="578"/>
      <c r="J1291" s="578"/>
    </row>
    <row r="1292" spans="1:10">
      <c r="A1292" s="1179"/>
      <c r="B1292" s="1126"/>
      <c r="C1292" s="1126"/>
      <c r="D1292" s="1126"/>
      <c r="E1292" s="1127"/>
      <c r="F1292" s="577"/>
      <c r="G1292" s="578"/>
      <c r="H1292" s="578"/>
      <c r="I1292" s="578"/>
      <c r="J1292" s="578"/>
    </row>
    <row r="1293" spans="1:10">
      <c r="A1293" s="1179"/>
      <c r="B1293" s="1126"/>
      <c r="C1293" s="1126"/>
      <c r="D1293" s="1126"/>
      <c r="E1293" s="1127"/>
      <c r="F1293" s="577"/>
      <c r="G1293" s="578"/>
      <c r="H1293" s="578"/>
      <c r="I1293" s="578"/>
      <c r="J1293" s="578"/>
    </row>
    <row r="1294" spans="1:10">
      <c r="A1294" s="1179"/>
      <c r="B1294" s="1126"/>
      <c r="C1294" s="1126"/>
      <c r="D1294" s="1126"/>
      <c r="E1294" s="1127"/>
      <c r="F1294" s="577"/>
      <c r="G1294" s="578"/>
      <c r="H1294" s="578"/>
      <c r="I1294" s="578"/>
      <c r="J1294" s="578"/>
    </row>
    <row r="1295" spans="1:10">
      <c r="A1295" s="1179"/>
      <c r="B1295" s="1126"/>
      <c r="C1295" s="1126"/>
      <c r="D1295" s="1126"/>
      <c r="E1295" s="1127"/>
      <c r="F1295" s="577"/>
      <c r="G1295" s="578"/>
      <c r="H1295" s="578"/>
      <c r="I1295" s="578"/>
      <c r="J1295" s="578"/>
    </row>
    <row r="1296" spans="1:10">
      <c r="A1296" s="1179"/>
      <c r="B1296" s="1126"/>
      <c r="C1296" s="1126"/>
      <c r="D1296" s="1126"/>
      <c r="E1296" s="1127"/>
      <c r="F1296" s="577"/>
      <c r="G1296" s="578"/>
      <c r="H1296" s="578"/>
      <c r="I1296" s="578"/>
      <c r="J1296" s="578"/>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ht="15.75">
      <c r="A1306" s="1081" t="s">
        <v>1331</v>
      </c>
      <c r="B1306" s="1082"/>
      <c r="C1306" s="1082"/>
      <c r="D1306" s="1082"/>
      <c r="E1306" s="1082"/>
      <c r="F1306" s="1082"/>
      <c r="G1306" s="1082"/>
      <c r="H1306" s="1082"/>
      <c r="I1306" s="1082"/>
      <c r="J1306" s="1083"/>
    </row>
    <row r="1307" spans="1:10" ht="30.75" customHeight="1">
      <c r="A1307" s="1176" t="s">
        <v>1332</v>
      </c>
      <c r="B1307" s="1177"/>
      <c r="C1307" s="1177"/>
      <c r="D1307" s="1177"/>
      <c r="E1307" s="1178"/>
      <c r="F1307" s="574" t="s">
        <v>35</v>
      </c>
      <c r="G1307" s="575" t="s">
        <v>1316</v>
      </c>
      <c r="H1307" s="575" t="s">
        <v>1317</v>
      </c>
      <c r="I1307" s="576" t="s">
        <v>1318</v>
      </c>
      <c r="J1307" s="576" t="s">
        <v>904</v>
      </c>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c r="A1321" s="1179"/>
      <c r="B1321" s="1126"/>
      <c r="C1321" s="1126"/>
      <c r="D1321" s="1126"/>
      <c r="E1321" s="1127"/>
      <c r="F1321" s="577"/>
      <c r="G1321" s="578"/>
      <c r="H1321" s="578"/>
      <c r="I1321" s="578"/>
      <c r="J1321" s="578"/>
    </row>
    <row r="1322" spans="1:10">
      <c r="A1322" s="1179"/>
      <c r="B1322" s="1126"/>
      <c r="C1322" s="1126"/>
      <c r="D1322" s="1126"/>
      <c r="E1322" s="1127"/>
      <c r="F1322" s="577"/>
      <c r="G1322" s="578"/>
      <c r="H1322" s="578"/>
      <c r="I1322" s="578"/>
      <c r="J1322" s="578"/>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ht="15.75">
      <c r="A1332" s="1193" t="s">
        <v>1319</v>
      </c>
      <c r="B1332" s="1193"/>
      <c r="C1332" s="1193"/>
      <c r="D1332" s="1193"/>
      <c r="E1332" s="1193"/>
      <c r="F1332" s="1193"/>
      <c r="G1332" s="1193"/>
      <c r="H1332" s="1193"/>
      <c r="I1332" s="1193"/>
      <c r="J1332" s="1193"/>
    </row>
    <row r="1333" spans="1:10">
      <c r="A1333" s="1194" t="s">
        <v>25</v>
      </c>
      <c r="B1333" s="1195"/>
      <c r="C1333" s="1195"/>
      <c r="D1333" s="1195"/>
      <c r="E1333" s="1195"/>
      <c r="F1333" s="1195"/>
      <c r="G1333" s="1195"/>
      <c r="H1333" s="1195"/>
      <c r="I1333" s="1195"/>
      <c r="J1333" s="1196"/>
    </row>
    <row r="1334" spans="1:10">
      <c r="A1334" s="1181" t="s">
        <v>1759</v>
      </c>
      <c r="B1334" s="1182"/>
      <c r="C1334" s="1182"/>
      <c r="D1334" s="1182"/>
      <c r="E1334" s="1182"/>
      <c r="F1334" s="1182"/>
      <c r="G1334" s="1183"/>
      <c r="H1334" s="1184"/>
      <c r="I1334" s="1185"/>
      <c r="J1334" s="1186"/>
    </row>
    <row r="1335" spans="1:10">
      <c r="A1335" s="1181" t="s">
        <v>30</v>
      </c>
      <c r="B1335" s="1182"/>
      <c r="C1335" s="1182"/>
      <c r="D1335" s="1182"/>
      <c r="E1335" s="1182"/>
      <c r="F1335" s="1182"/>
      <c r="G1335" s="1183"/>
      <c r="H1335" s="1204"/>
      <c r="I1335" s="1185"/>
      <c r="J1335" s="1186"/>
    </row>
    <row r="1336" spans="1:10">
      <c r="A1336" s="1181" t="s">
        <v>1373</v>
      </c>
      <c r="B1336" s="1182"/>
      <c r="C1336" s="1182"/>
      <c r="D1336" s="1182"/>
      <c r="E1336" s="1182"/>
      <c r="F1336" s="1182"/>
      <c r="G1336" s="1183"/>
      <c r="H1336" s="1187"/>
      <c r="I1336" s="1188"/>
      <c r="J1336" s="1189"/>
    </row>
    <row r="1337" spans="1:10">
      <c r="A1337" s="1181" t="s">
        <v>1374</v>
      </c>
      <c r="B1337" s="1182"/>
      <c r="C1337" s="1182"/>
      <c r="D1337" s="1182"/>
      <c r="E1337" s="1182"/>
      <c r="F1337" s="1182"/>
      <c r="G1337" s="1183"/>
      <c r="H1337" s="1190"/>
      <c r="I1337" s="1191"/>
      <c r="J1337" s="1192"/>
    </row>
    <row r="1338" spans="1:10">
      <c r="A1338" s="1197"/>
      <c r="B1338" s="1136"/>
      <c r="C1338" s="1136"/>
      <c r="D1338" s="1136"/>
      <c r="E1338" s="1136"/>
      <c r="F1338" s="1136"/>
      <c r="G1338" s="1136"/>
      <c r="H1338" s="1136"/>
      <c r="I1338" s="1136"/>
      <c r="J1338" s="1137"/>
    </row>
    <row r="1339" spans="1:10">
      <c r="A1339" s="1198"/>
      <c r="B1339" s="1138"/>
      <c r="C1339" s="1138"/>
      <c r="D1339" s="1138"/>
      <c r="E1339" s="1138"/>
      <c r="F1339" s="1138"/>
      <c r="G1339" s="1138"/>
      <c r="H1339" s="1138"/>
      <c r="I1339" s="1138"/>
      <c r="J1339" s="1139"/>
    </row>
    <row r="1340" spans="1:10">
      <c r="A1340" s="1198"/>
      <c r="B1340" s="1138"/>
      <c r="C1340" s="1138"/>
      <c r="D1340" s="1138"/>
      <c r="E1340" s="1138"/>
      <c r="F1340" s="1138"/>
      <c r="G1340" s="1138"/>
      <c r="H1340" s="1138"/>
      <c r="I1340" s="1138"/>
      <c r="J1340" s="1139"/>
    </row>
    <row r="1341" spans="1:10">
      <c r="A1341" s="1199"/>
      <c r="B1341" s="1200"/>
      <c r="C1341" s="1200"/>
      <c r="D1341" s="1200"/>
      <c r="E1341" s="1200"/>
      <c r="F1341" s="1200"/>
      <c r="G1341" s="1200"/>
      <c r="H1341" s="1200"/>
      <c r="I1341" s="1200"/>
      <c r="J1341" s="1201"/>
    </row>
    <row r="1342" spans="1:10">
      <c r="A1342" s="1181" t="s">
        <v>65</v>
      </c>
      <c r="B1342" s="1182"/>
      <c r="C1342" s="1182"/>
      <c r="D1342" s="1182"/>
      <c r="E1342" s="1182"/>
      <c r="F1342" s="1182"/>
      <c r="G1342" s="1183"/>
      <c r="H1342" s="1184"/>
      <c r="I1342" s="1185"/>
      <c r="J1342" s="1186"/>
    </row>
    <row r="1343" spans="1:10" ht="26.25" customHeight="1">
      <c r="A1343" s="1202" t="s">
        <v>1951</v>
      </c>
      <c r="B1343" s="1202"/>
      <c r="C1343" s="1202"/>
      <c r="D1343" s="1202"/>
      <c r="E1343" s="1202"/>
      <c r="F1343" s="1202"/>
      <c r="G1343" s="1202"/>
      <c r="H1343" s="1202"/>
      <c r="I1343" s="1202"/>
      <c r="J1343" s="1202"/>
    </row>
    <row r="1344" spans="1:10">
      <c r="A1344" s="1194" t="s">
        <v>1321</v>
      </c>
      <c r="B1344" s="1195"/>
      <c r="C1344" s="1195"/>
      <c r="D1344" s="1195"/>
      <c r="E1344" s="1195"/>
      <c r="F1344" s="1195"/>
      <c r="G1344" s="1195"/>
      <c r="H1344" s="1195"/>
      <c r="I1344" s="1195"/>
      <c r="J1344" s="1196"/>
    </row>
    <row r="1345" spans="1:10">
      <c r="A1345" s="1181" t="s">
        <v>902</v>
      </c>
      <c r="B1345" s="1182"/>
      <c r="C1345" s="1203"/>
      <c r="D1345" s="1182"/>
      <c r="E1345" s="1182"/>
      <c r="F1345" s="1182"/>
      <c r="G1345" s="1183"/>
      <c r="H1345" s="1184"/>
      <c r="I1345" s="1185"/>
      <c r="J1345" s="1186"/>
    </row>
    <row r="1346" spans="1:10">
      <c r="A1346" s="1181" t="s">
        <v>62</v>
      </c>
      <c r="B1346" s="1182"/>
      <c r="C1346" s="1182"/>
      <c r="D1346" s="1182"/>
      <c r="E1346" s="1182"/>
      <c r="F1346" s="1182"/>
      <c r="G1346" s="1183"/>
      <c r="H1346" s="1184"/>
      <c r="I1346" s="1185"/>
      <c r="J1346" s="1186"/>
    </row>
    <row r="1347" spans="1:10">
      <c r="A1347" s="1181" t="s">
        <v>95</v>
      </c>
      <c r="B1347" s="1182"/>
      <c r="C1347" s="1182"/>
      <c r="D1347" s="1182"/>
      <c r="E1347" s="1182"/>
      <c r="F1347" s="1182"/>
      <c r="G1347" s="1183"/>
      <c r="H1347" s="1184"/>
      <c r="I1347" s="1185"/>
      <c r="J1347" s="1186"/>
    </row>
    <row r="1348" spans="1:10">
      <c r="A1348" s="1181" t="s">
        <v>64</v>
      </c>
      <c r="B1348" s="1182"/>
      <c r="C1348" s="1182"/>
      <c r="D1348" s="1182"/>
      <c r="E1348" s="1182"/>
      <c r="F1348" s="1182"/>
      <c r="G1348" s="1183"/>
      <c r="H1348" s="1184"/>
      <c r="I1348" s="1185"/>
      <c r="J1348" s="1186"/>
    </row>
    <row r="1349" spans="1:10" ht="15.75">
      <c r="A1349" s="1160" t="s">
        <v>1060</v>
      </c>
      <c r="B1349" s="1161"/>
      <c r="C1349" s="1161"/>
      <c r="D1349" s="1161"/>
      <c r="E1349" s="1161"/>
      <c r="F1349" s="1161"/>
      <c r="G1349" s="1161"/>
      <c r="H1349" s="1161"/>
      <c r="I1349" s="1161"/>
      <c r="J1349" s="1162"/>
    </row>
    <row r="1350" spans="1:10" ht="15.75">
      <c r="A1350" s="1081" t="s">
        <v>1311</v>
      </c>
      <c r="B1350" s="1082"/>
      <c r="C1350" s="1082"/>
      <c r="D1350" s="1082"/>
      <c r="E1350" s="1082"/>
      <c r="F1350" s="1082"/>
      <c r="G1350" s="1082"/>
      <c r="H1350" s="1082"/>
      <c r="I1350" s="1082"/>
      <c r="J1350" s="1083"/>
    </row>
    <row r="1351" spans="1:10">
      <c r="A1351" s="1084" t="s">
        <v>683</v>
      </c>
      <c r="B1351" s="1085"/>
      <c r="C1351" s="1088"/>
      <c r="D1351" s="1088"/>
      <c r="E1351" s="1088"/>
      <c r="F1351" s="1085" t="s">
        <v>91</v>
      </c>
      <c r="G1351" s="1085"/>
      <c r="H1351" s="1086"/>
      <c r="I1351" s="1086"/>
      <c r="J1351" s="1163"/>
    </row>
    <row r="1352" spans="1:10">
      <c r="A1352" s="1084" t="s">
        <v>89</v>
      </c>
      <c r="B1352" s="1085"/>
      <c r="C1352" s="1088"/>
      <c r="D1352" s="1088"/>
      <c r="E1352" s="1088"/>
      <c r="F1352" s="1085" t="s">
        <v>92</v>
      </c>
      <c r="G1352" s="1085"/>
      <c r="H1352" s="1086"/>
      <c r="I1352" s="1086"/>
      <c r="J1352" s="1163"/>
    </row>
    <row r="1353" spans="1:10">
      <c r="A1353" s="1084" t="s">
        <v>90</v>
      </c>
      <c r="B1353" s="1085"/>
      <c r="C1353" s="1090"/>
      <c r="D1353" s="1090"/>
      <c r="E1353" s="1090"/>
      <c r="F1353" s="1085" t="s">
        <v>93</v>
      </c>
      <c r="G1353" s="1085"/>
      <c r="H1353" s="1086"/>
      <c r="I1353" s="1086"/>
      <c r="J1353" s="1163"/>
    </row>
    <row r="1354" spans="1:10">
      <c r="A1354" s="1084" t="s">
        <v>1302</v>
      </c>
      <c r="B1354" s="1085"/>
      <c r="C1354" s="1090"/>
      <c r="D1354" s="1090"/>
      <c r="E1354" s="1090"/>
      <c r="F1354" s="1085" t="s">
        <v>15</v>
      </c>
      <c r="G1354" s="1085"/>
      <c r="H1354" s="1087"/>
      <c r="I1354" s="1088"/>
      <c r="J1354" s="1089"/>
    </row>
    <row r="1355" spans="1:10">
      <c r="A1355" s="1084" t="s">
        <v>1303</v>
      </c>
      <c r="B1355" s="1085"/>
      <c r="C1355" s="1090"/>
      <c r="D1355" s="1090"/>
      <c r="E1355" s="1090"/>
      <c r="F1355" s="1085" t="s">
        <v>715</v>
      </c>
      <c r="G1355" s="1085"/>
      <c r="H1355" s="1090"/>
      <c r="I1355" s="1090"/>
      <c r="J1355" s="1091"/>
    </row>
    <row r="1356" spans="1:10">
      <c r="A1356" s="1084" t="s">
        <v>11</v>
      </c>
      <c r="B1356" s="1085"/>
      <c r="C1356" s="1090"/>
      <c r="D1356" s="1090"/>
      <c r="E1356" s="1090"/>
      <c r="F1356" s="1171" t="s">
        <v>1324</v>
      </c>
      <c r="G1356" s="1171"/>
      <c r="H1356" s="1172"/>
      <c r="I1356" s="1173"/>
      <c r="J1356" s="1174"/>
    </row>
    <row r="1357" spans="1:10">
      <c r="A1357" s="1084" t="s">
        <v>13</v>
      </c>
      <c r="B1357" s="1085"/>
      <c r="C1357" s="1090"/>
      <c r="D1357" s="1090"/>
      <c r="E1357" s="1090"/>
      <c r="F1357" s="1171"/>
      <c r="G1357" s="1171"/>
      <c r="H1357" s="1175"/>
      <c r="I1357" s="1164"/>
      <c r="J1357" s="1165"/>
    </row>
    <row r="1358" spans="1:10">
      <c r="A1358" s="1084" t="s">
        <v>14</v>
      </c>
      <c r="B1358" s="1085"/>
      <c r="C1358" s="1097"/>
      <c r="D1358" s="1097"/>
      <c r="E1358" s="1097"/>
      <c r="F1358" s="1168"/>
      <c r="G1358" s="1168"/>
      <c r="H1358" s="1169"/>
      <c r="I1358" s="1088"/>
      <c r="J1358" s="1089"/>
    </row>
    <row r="1359" spans="1:10">
      <c r="A1359" s="568"/>
      <c r="B1359" s="569"/>
      <c r="C1359" s="569"/>
      <c r="D1359" s="569"/>
      <c r="E1359" s="569"/>
      <c r="F1359" s="569"/>
      <c r="G1359" s="569"/>
      <c r="H1359" s="569"/>
      <c r="I1359" s="569"/>
      <c r="J1359" s="570"/>
    </row>
    <row r="1360" spans="1:10" ht="15.75">
      <c r="A1360" s="1081" t="s">
        <v>1312</v>
      </c>
      <c r="B1360" s="1082"/>
      <c r="C1360" s="1082"/>
      <c r="D1360" s="1082"/>
      <c r="E1360" s="1082"/>
      <c r="F1360" s="1082"/>
      <c r="G1360" s="1082"/>
      <c r="H1360" s="1082"/>
      <c r="I1360" s="1082"/>
      <c r="J1360" s="1083"/>
    </row>
    <row r="1361" spans="1:10">
      <c r="A1361" s="1084" t="s">
        <v>1313</v>
      </c>
      <c r="B1361" s="1085"/>
      <c r="C1361" s="1170"/>
      <c r="D1361" s="1088"/>
      <c r="E1361" s="1088"/>
      <c r="F1361" s="1085" t="s">
        <v>1314</v>
      </c>
      <c r="G1361" s="1085"/>
      <c r="H1361" s="1088"/>
      <c r="I1361" s="1088"/>
      <c r="J1361" s="1089"/>
    </row>
    <row r="1362" spans="1:10">
      <c r="A1362" s="1084"/>
      <c r="B1362" s="1085"/>
      <c r="C1362" s="1164" t="s">
        <v>108</v>
      </c>
      <c r="D1362" s="1164"/>
      <c r="E1362" s="1164"/>
      <c r="F1362" s="1164"/>
      <c r="G1362" s="1164"/>
      <c r="H1362" s="1164"/>
      <c r="I1362" s="1164"/>
      <c r="J1362" s="1165"/>
    </row>
    <row r="1363" spans="1:10">
      <c r="A1363" s="1084" t="s">
        <v>1315</v>
      </c>
      <c r="B1363" s="1085"/>
      <c r="C1363" s="1088"/>
      <c r="D1363" s="1088"/>
      <c r="E1363" s="1088"/>
      <c r="F1363" s="1085" t="s">
        <v>14</v>
      </c>
      <c r="G1363" s="1085"/>
      <c r="H1363" s="1166"/>
      <c r="I1363" s="1166"/>
      <c r="J1363" s="1167"/>
    </row>
    <row r="1364" spans="1:10">
      <c r="A1364" s="1084" t="s">
        <v>1302</v>
      </c>
      <c r="B1364" s="1085"/>
      <c r="C1364" s="1088"/>
      <c r="D1364" s="1088"/>
      <c r="E1364" s="1088"/>
      <c r="F1364" s="1085" t="s">
        <v>12</v>
      </c>
      <c r="G1364" s="1085"/>
      <c r="H1364" s="1086"/>
      <c r="I1364" s="1086"/>
      <c r="J1364" s="1163"/>
    </row>
    <row r="1365" spans="1:10">
      <c r="A1365" s="1084" t="s">
        <v>1303</v>
      </c>
      <c r="B1365" s="1085"/>
      <c r="C1365" s="1088"/>
      <c r="D1365" s="1088"/>
      <c r="E1365" s="1088"/>
      <c r="F1365" s="1085" t="s">
        <v>1019</v>
      </c>
      <c r="G1365" s="1085"/>
      <c r="H1365" s="1086"/>
      <c r="I1365" s="1086"/>
      <c r="J1365" s="1163"/>
    </row>
    <row r="1366" spans="1:10">
      <c r="A1366" s="1084" t="s">
        <v>11</v>
      </c>
      <c r="B1366" s="1085"/>
      <c r="C1366" s="1088"/>
      <c r="D1366" s="1088"/>
      <c r="E1366" s="1088"/>
      <c r="F1366" s="1085" t="s">
        <v>15</v>
      </c>
      <c r="G1366" s="1085"/>
      <c r="H1366" s="1087"/>
      <c r="I1366" s="1088"/>
      <c r="J1366" s="1089"/>
    </row>
    <row r="1367" spans="1:10">
      <c r="A1367" s="1084" t="s">
        <v>13</v>
      </c>
      <c r="B1367" s="1085"/>
      <c r="C1367" s="1088"/>
      <c r="D1367" s="1088"/>
      <c r="E1367" s="1088"/>
      <c r="F1367" s="569"/>
      <c r="G1367" s="569"/>
      <c r="H1367" s="569"/>
      <c r="I1367" s="569"/>
      <c r="J1367" s="570"/>
    </row>
    <row r="1368" spans="1:10">
      <c r="A1368" s="568"/>
      <c r="B1368" s="569"/>
      <c r="C1368" s="569"/>
      <c r="D1368" s="569"/>
      <c r="E1368" s="569"/>
      <c r="F1368" s="569"/>
      <c r="G1368" s="569"/>
      <c r="H1368" s="569"/>
      <c r="I1368" s="569"/>
      <c r="J1368" s="570"/>
    </row>
    <row r="1369" spans="1:10" ht="15.75">
      <c r="A1369" s="1081" t="s">
        <v>1330</v>
      </c>
      <c r="B1369" s="1082"/>
      <c r="C1369" s="1082"/>
      <c r="D1369" s="1082"/>
      <c r="E1369" s="1082"/>
      <c r="F1369" s="1082"/>
      <c r="G1369" s="1082"/>
      <c r="H1369" s="1082"/>
      <c r="I1369" s="1082"/>
      <c r="J1369" s="1083"/>
    </row>
    <row r="1370" spans="1:10" ht="29.25" customHeight="1">
      <c r="A1370" s="1176" t="s">
        <v>34</v>
      </c>
      <c r="B1370" s="1177"/>
      <c r="C1370" s="1177"/>
      <c r="D1370" s="1177"/>
      <c r="E1370" s="1178"/>
      <c r="F1370" s="574" t="s">
        <v>35</v>
      </c>
      <c r="G1370" s="575" t="s">
        <v>1316</v>
      </c>
      <c r="H1370" s="575" t="s">
        <v>1317</v>
      </c>
      <c r="I1370" s="576" t="s">
        <v>1318</v>
      </c>
      <c r="J1370" s="576" t="s">
        <v>904</v>
      </c>
    </row>
    <row r="1371" spans="1:10">
      <c r="A1371" s="1179"/>
      <c r="B1371" s="1126"/>
      <c r="C1371" s="1126"/>
      <c r="D1371" s="1126"/>
      <c r="E1371" s="1127"/>
      <c r="F1371" s="577"/>
      <c r="G1371" s="578"/>
      <c r="H1371" s="578"/>
      <c r="I1371" s="578"/>
      <c r="J1371" s="578"/>
    </row>
    <row r="1372" spans="1:10">
      <c r="A1372" s="1179"/>
      <c r="B1372" s="1126"/>
      <c r="C1372" s="1126"/>
      <c r="D1372" s="1126"/>
      <c r="E1372" s="1127"/>
      <c r="F1372" s="577"/>
      <c r="G1372" s="578"/>
      <c r="H1372" s="578"/>
      <c r="I1372" s="578"/>
      <c r="J1372" s="578"/>
    </row>
    <row r="1373" spans="1:10">
      <c r="A1373" s="1179"/>
      <c r="B1373" s="1126"/>
      <c r="C1373" s="1126"/>
      <c r="D1373" s="1126"/>
      <c r="E1373" s="1127"/>
      <c r="F1373" s="577"/>
      <c r="G1373" s="578"/>
      <c r="H1373" s="578"/>
      <c r="I1373" s="578"/>
      <c r="J1373" s="578"/>
    </row>
    <row r="1374" spans="1:10">
      <c r="A1374" s="1179"/>
      <c r="B1374" s="1126"/>
      <c r="C1374" s="1126"/>
      <c r="D1374" s="1126"/>
      <c r="E1374" s="1127"/>
      <c r="F1374" s="577"/>
      <c r="G1374" s="578"/>
      <c r="H1374" s="578"/>
      <c r="I1374" s="578"/>
      <c r="J1374" s="578"/>
    </row>
    <row r="1375" spans="1:10">
      <c r="A1375" s="1179"/>
      <c r="B1375" s="1126"/>
      <c r="C1375" s="1126"/>
      <c r="D1375" s="1126"/>
      <c r="E1375" s="1127"/>
      <c r="F1375" s="577"/>
      <c r="G1375" s="578"/>
      <c r="H1375" s="578"/>
      <c r="I1375" s="578"/>
      <c r="J1375" s="578"/>
    </row>
    <row r="1376" spans="1:10">
      <c r="A1376" s="1179"/>
      <c r="B1376" s="1126"/>
      <c r="C1376" s="1126"/>
      <c r="D1376" s="1126"/>
      <c r="E1376" s="1127"/>
      <c r="F1376" s="577"/>
      <c r="G1376" s="578"/>
      <c r="H1376" s="578"/>
      <c r="I1376" s="578"/>
      <c r="J1376" s="578"/>
    </row>
    <row r="1377" spans="1:10">
      <c r="A1377" s="1179"/>
      <c r="B1377" s="1126"/>
      <c r="C1377" s="1126"/>
      <c r="D1377" s="1126"/>
      <c r="E1377" s="1127"/>
      <c r="F1377" s="577"/>
      <c r="G1377" s="578"/>
      <c r="H1377" s="578"/>
      <c r="I1377" s="578"/>
      <c r="J1377" s="578"/>
    </row>
    <row r="1378" spans="1:10">
      <c r="A1378" s="1179"/>
      <c r="B1378" s="1126"/>
      <c r="C1378" s="1126"/>
      <c r="D1378" s="1126"/>
      <c r="E1378" s="1127"/>
      <c r="F1378" s="577"/>
      <c r="G1378" s="578"/>
      <c r="H1378" s="578"/>
      <c r="I1378" s="578"/>
      <c r="J1378" s="578"/>
    </row>
    <row r="1379" spans="1:10">
      <c r="A1379" s="1179"/>
      <c r="B1379" s="1126"/>
      <c r="C1379" s="1126"/>
      <c r="D1379" s="1126"/>
      <c r="E1379" s="1127"/>
      <c r="F1379" s="577"/>
      <c r="G1379" s="578"/>
      <c r="H1379" s="578"/>
      <c r="I1379" s="578"/>
      <c r="J1379" s="578"/>
    </row>
    <row r="1380" spans="1:10">
      <c r="A1380" s="1179"/>
      <c r="B1380" s="1126"/>
      <c r="C1380" s="1126"/>
      <c r="D1380" s="1126"/>
      <c r="E1380" s="1127"/>
      <c r="F1380" s="577"/>
      <c r="G1380" s="578"/>
      <c r="H1380" s="578"/>
      <c r="I1380" s="578"/>
      <c r="J1380" s="578"/>
    </row>
    <row r="1381" spans="1:10">
      <c r="A1381" s="1179"/>
      <c r="B1381" s="1126"/>
      <c r="C1381" s="1126"/>
      <c r="D1381" s="1126"/>
      <c r="E1381" s="1127"/>
      <c r="F1381" s="577"/>
      <c r="G1381" s="578"/>
      <c r="H1381" s="578"/>
      <c r="I1381" s="578"/>
      <c r="J1381" s="578"/>
    </row>
    <row r="1382" spans="1:10">
      <c r="A1382" s="1179"/>
      <c r="B1382" s="1126"/>
      <c r="C1382" s="1126"/>
      <c r="D1382" s="1126"/>
      <c r="E1382" s="1127"/>
      <c r="F1382" s="577"/>
      <c r="G1382" s="578"/>
      <c r="H1382" s="578"/>
      <c r="I1382" s="578"/>
      <c r="J1382" s="578"/>
    </row>
    <row r="1383" spans="1:10">
      <c r="A1383" s="1179"/>
      <c r="B1383" s="1126"/>
      <c r="C1383" s="1126"/>
      <c r="D1383" s="1126"/>
      <c r="E1383" s="1127"/>
      <c r="F1383" s="577"/>
      <c r="G1383" s="578"/>
      <c r="H1383" s="578"/>
      <c r="I1383" s="578"/>
      <c r="J1383" s="578"/>
    </row>
    <row r="1384" spans="1:10">
      <c r="A1384" s="1179"/>
      <c r="B1384" s="1126"/>
      <c r="C1384" s="1126"/>
      <c r="D1384" s="1126"/>
      <c r="E1384" s="1127"/>
      <c r="F1384" s="577"/>
      <c r="G1384" s="578"/>
      <c r="H1384" s="578"/>
      <c r="I1384" s="578"/>
      <c r="J1384" s="578"/>
    </row>
    <row r="1385" spans="1:10">
      <c r="A1385" s="1179"/>
      <c r="B1385" s="1126"/>
      <c r="C1385" s="1126"/>
      <c r="D1385" s="1126"/>
      <c r="E1385" s="1127"/>
      <c r="F1385" s="577"/>
      <c r="G1385" s="578"/>
      <c r="H1385" s="578"/>
      <c r="I1385" s="578"/>
      <c r="J1385" s="578"/>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ht="15.75">
      <c r="A1395" s="1081" t="s">
        <v>1331</v>
      </c>
      <c r="B1395" s="1082"/>
      <c r="C1395" s="1082"/>
      <c r="D1395" s="1082"/>
      <c r="E1395" s="1082"/>
      <c r="F1395" s="1082"/>
      <c r="G1395" s="1082"/>
      <c r="H1395" s="1082"/>
      <c r="I1395" s="1082"/>
      <c r="J1395" s="1083"/>
    </row>
    <row r="1396" spans="1:10" ht="29.25" customHeight="1">
      <c r="A1396" s="1176" t="s">
        <v>1332</v>
      </c>
      <c r="B1396" s="1177"/>
      <c r="C1396" s="1177"/>
      <c r="D1396" s="1177"/>
      <c r="E1396" s="1178"/>
      <c r="F1396" s="574" t="s">
        <v>35</v>
      </c>
      <c r="G1396" s="575" t="s">
        <v>1316</v>
      </c>
      <c r="H1396" s="575" t="s">
        <v>1317</v>
      </c>
      <c r="I1396" s="576" t="s">
        <v>1318</v>
      </c>
      <c r="J1396" s="576" t="s">
        <v>904</v>
      </c>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c r="A1410" s="1179"/>
      <c r="B1410" s="1126"/>
      <c r="C1410" s="1126"/>
      <c r="D1410" s="1126"/>
      <c r="E1410" s="1127"/>
      <c r="F1410" s="577"/>
      <c r="G1410" s="578"/>
      <c r="H1410" s="578"/>
      <c r="I1410" s="578"/>
      <c r="J1410" s="578"/>
    </row>
    <row r="1411" spans="1:10">
      <c r="A1411" s="1179"/>
      <c r="B1411" s="1126"/>
      <c r="C1411" s="1126"/>
      <c r="D1411" s="1126"/>
      <c r="E1411" s="1127"/>
      <c r="F1411" s="577"/>
      <c r="G1411" s="578"/>
      <c r="H1411" s="578"/>
      <c r="I1411" s="578"/>
      <c r="J1411" s="578"/>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ht="15.75">
      <c r="A1421" s="1193" t="s">
        <v>1319</v>
      </c>
      <c r="B1421" s="1193"/>
      <c r="C1421" s="1193"/>
      <c r="D1421" s="1193"/>
      <c r="E1421" s="1193"/>
      <c r="F1421" s="1193"/>
      <c r="G1421" s="1193"/>
      <c r="H1421" s="1193"/>
      <c r="I1421" s="1193"/>
      <c r="J1421" s="1193"/>
    </row>
    <row r="1422" spans="1:10">
      <c r="A1422" s="1194" t="s">
        <v>25</v>
      </c>
      <c r="B1422" s="1195"/>
      <c r="C1422" s="1195"/>
      <c r="D1422" s="1195"/>
      <c r="E1422" s="1195"/>
      <c r="F1422" s="1195"/>
      <c r="G1422" s="1195"/>
      <c r="H1422" s="1195"/>
      <c r="I1422" s="1195"/>
      <c r="J1422" s="1196"/>
    </row>
    <row r="1423" spans="1:10">
      <c r="A1423" s="1181" t="s">
        <v>1759</v>
      </c>
      <c r="B1423" s="1182"/>
      <c r="C1423" s="1182"/>
      <c r="D1423" s="1182"/>
      <c r="E1423" s="1182"/>
      <c r="F1423" s="1182"/>
      <c r="G1423" s="1183"/>
      <c r="H1423" s="1184"/>
      <c r="I1423" s="1185"/>
      <c r="J1423" s="1186"/>
    </row>
    <row r="1424" spans="1:10">
      <c r="A1424" s="1181" t="s">
        <v>30</v>
      </c>
      <c r="B1424" s="1182"/>
      <c r="C1424" s="1182"/>
      <c r="D1424" s="1182"/>
      <c r="E1424" s="1182"/>
      <c r="F1424" s="1182"/>
      <c r="G1424" s="1183"/>
      <c r="H1424" s="1204"/>
      <c r="I1424" s="1185"/>
      <c r="J1424" s="1186"/>
    </row>
    <row r="1425" spans="1:10">
      <c r="A1425" s="1181" t="s">
        <v>1373</v>
      </c>
      <c r="B1425" s="1182"/>
      <c r="C1425" s="1182"/>
      <c r="D1425" s="1182"/>
      <c r="E1425" s="1182"/>
      <c r="F1425" s="1182"/>
      <c r="G1425" s="1183"/>
      <c r="H1425" s="1187"/>
      <c r="I1425" s="1188"/>
      <c r="J1425" s="1189"/>
    </row>
    <row r="1426" spans="1:10">
      <c r="A1426" s="1181" t="s">
        <v>1374</v>
      </c>
      <c r="B1426" s="1182"/>
      <c r="C1426" s="1182"/>
      <c r="D1426" s="1182"/>
      <c r="E1426" s="1182"/>
      <c r="F1426" s="1182"/>
      <c r="G1426" s="1183"/>
      <c r="H1426" s="1190"/>
      <c r="I1426" s="1191"/>
      <c r="J1426" s="1192"/>
    </row>
    <row r="1427" spans="1:10">
      <c r="A1427" s="1197"/>
      <c r="B1427" s="1136"/>
      <c r="C1427" s="1136"/>
      <c r="D1427" s="1136"/>
      <c r="E1427" s="1136"/>
      <c r="F1427" s="1136"/>
      <c r="G1427" s="1136"/>
      <c r="H1427" s="1136"/>
      <c r="I1427" s="1136"/>
      <c r="J1427" s="1137"/>
    </row>
    <row r="1428" spans="1:10">
      <c r="A1428" s="1198"/>
      <c r="B1428" s="1138"/>
      <c r="C1428" s="1138"/>
      <c r="D1428" s="1138"/>
      <c r="E1428" s="1138"/>
      <c r="F1428" s="1138"/>
      <c r="G1428" s="1138"/>
      <c r="H1428" s="1138"/>
      <c r="I1428" s="1138"/>
      <c r="J1428" s="1139"/>
    </row>
    <row r="1429" spans="1:10">
      <c r="A1429" s="1198"/>
      <c r="B1429" s="1138"/>
      <c r="C1429" s="1138"/>
      <c r="D1429" s="1138"/>
      <c r="E1429" s="1138"/>
      <c r="F1429" s="1138"/>
      <c r="G1429" s="1138"/>
      <c r="H1429" s="1138"/>
      <c r="I1429" s="1138"/>
      <c r="J1429" s="1139"/>
    </row>
    <row r="1430" spans="1:10">
      <c r="A1430" s="1199"/>
      <c r="B1430" s="1200"/>
      <c r="C1430" s="1200"/>
      <c r="D1430" s="1200"/>
      <c r="E1430" s="1200"/>
      <c r="F1430" s="1200"/>
      <c r="G1430" s="1200"/>
      <c r="H1430" s="1200"/>
      <c r="I1430" s="1200"/>
      <c r="J1430" s="1201"/>
    </row>
    <row r="1431" spans="1:10">
      <c r="A1431" s="1181" t="s">
        <v>65</v>
      </c>
      <c r="B1431" s="1182"/>
      <c r="C1431" s="1182"/>
      <c r="D1431" s="1182"/>
      <c r="E1431" s="1182"/>
      <c r="F1431" s="1182"/>
      <c r="G1431" s="1183"/>
      <c r="H1431" s="1184"/>
      <c r="I1431" s="1185"/>
      <c r="J1431" s="1186"/>
    </row>
    <row r="1432" spans="1:10" ht="25.5" customHeight="1">
      <c r="A1432" s="1202" t="s">
        <v>1951</v>
      </c>
      <c r="B1432" s="1202"/>
      <c r="C1432" s="1202"/>
      <c r="D1432" s="1202"/>
      <c r="E1432" s="1202"/>
      <c r="F1432" s="1202"/>
      <c r="G1432" s="1202"/>
      <c r="H1432" s="1202"/>
      <c r="I1432" s="1202"/>
      <c r="J1432" s="1202"/>
    </row>
    <row r="1433" spans="1:10">
      <c r="A1433" s="1194" t="s">
        <v>1321</v>
      </c>
      <c r="B1433" s="1195"/>
      <c r="C1433" s="1195"/>
      <c r="D1433" s="1195"/>
      <c r="E1433" s="1195"/>
      <c r="F1433" s="1195"/>
      <c r="G1433" s="1195"/>
      <c r="H1433" s="1195"/>
      <c r="I1433" s="1195"/>
      <c r="J1433" s="1196"/>
    </row>
    <row r="1434" spans="1:10">
      <c r="A1434" s="1181" t="s">
        <v>902</v>
      </c>
      <c r="B1434" s="1182"/>
      <c r="C1434" s="1203"/>
      <c r="D1434" s="1182"/>
      <c r="E1434" s="1182"/>
      <c r="F1434" s="1182"/>
      <c r="G1434" s="1183"/>
      <c r="H1434" s="1184"/>
      <c r="I1434" s="1185"/>
      <c r="J1434" s="1186"/>
    </row>
    <row r="1435" spans="1:10">
      <c r="A1435" s="1181" t="s">
        <v>62</v>
      </c>
      <c r="B1435" s="1182"/>
      <c r="C1435" s="1182"/>
      <c r="D1435" s="1182"/>
      <c r="E1435" s="1182"/>
      <c r="F1435" s="1182"/>
      <c r="G1435" s="1183"/>
      <c r="H1435" s="1184"/>
      <c r="I1435" s="1185"/>
      <c r="J1435" s="1186"/>
    </row>
    <row r="1436" spans="1:10">
      <c r="A1436" s="1181" t="s">
        <v>95</v>
      </c>
      <c r="B1436" s="1182"/>
      <c r="C1436" s="1182"/>
      <c r="D1436" s="1182"/>
      <c r="E1436" s="1182"/>
      <c r="F1436" s="1182"/>
      <c r="G1436" s="1183"/>
      <c r="H1436" s="1184"/>
      <c r="I1436" s="1185"/>
      <c r="J1436" s="1186"/>
    </row>
    <row r="1437" spans="1:10">
      <c r="A1437" s="1181" t="s">
        <v>64</v>
      </c>
      <c r="B1437" s="1182"/>
      <c r="C1437" s="1182"/>
      <c r="D1437" s="1182"/>
      <c r="E1437" s="1182"/>
      <c r="F1437" s="1182"/>
      <c r="G1437" s="1183"/>
      <c r="H1437" s="1184"/>
      <c r="I1437" s="1185"/>
      <c r="J1437" s="1186"/>
    </row>
    <row r="1438" spans="1:10" ht="15.75">
      <c r="A1438" s="1160" t="s">
        <v>1060</v>
      </c>
      <c r="B1438" s="1161"/>
      <c r="C1438" s="1161"/>
      <c r="D1438" s="1161"/>
      <c r="E1438" s="1161"/>
      <c r="F1438" s="1161"/>
      <c r="G1438" s="1161"/>
      <c r="H1438" s="1161"/>
      <c r="I1438" s="1161"/>
      <c r="J1438" s="1162"/>
    </row>
    <row r="1439" spans="1:10" ht="15.75">
      <c r="A1439" s="1081" t="s">
        <v>1311</v>
      </c>
      <c r="B1439" s="1082"/>
      <c r="C1439" s="1082"/>
      <c r="D1439" s="1082"/>
      <c r="E1439" s="1082"/>
      <c r="F1439" s="1082"/>
      <c r="G1439" s="1082"/>
      <c r="H1439" s="1082"/>
      <c r="I1439" s="1082"/>
      <c r="J1439" s="1083"/>
    </row>
    <row r="1440" spans="1:10">
      <c r="A1440" s="1084" t="s">
        <v>683</v>
      </c>
      <c r="B1440" s="1085"/>
      <c r="C1440" s="1088"/>
      <c r="D1440" s="1088"/>
      <c r="E1440" s="1088"/>
      <c r="F1440" s="1085" t="s">
        <v>91</v>
      </c>
      <c r="G1440" s="1085"/>
      <c r="H1440" s="1086"/>
      <c r="I1440" s="1086"/>
      <c r="J1440" s="1163"/>
    </row>
    <row r="1441" spans="1:10">
      <c r="A1441" s="1084" t="s">
        <v>89</v>
      </c>
      <c r="B1441" s="1085"/>
      <c r="C1441" s="1088"/>
      <c r="D1441" s="1088"/>
      <c r="E1441" s="1088"/>
      <c r="F1441" s="1085" t="s">
        <v>92</v>
      </c>
      <c r="G1441" s="1085"/>
      <c r="H1441" s="1086"/>
      <c r="I1441" s="1086"/>
      <c r="J1441" s="1163"/>
    </row>
    <row r="1442" spans="1:10">
      <c r="A1442" s="1084" t="s">
        <v>90</v>
      </c>
      <c r="B1442" s="1085"/>
      <c r="C1442" s="1090"/>
      <c r="D1442" s="1090"/>
      <c r="E1442" s="1090"/>
      <c r="F1442" s="1085" t="s">
        <v>93</v>
      </c>
      <c r="G1442" s="1085"/>
      <c r="H1442" s="1086"/>
      <c r="I1442" s="1086"/>
      <c r="J1442" s="1163"/>
    </row>
    <row r="1443" spans="1:10">
      <c r="A1443" s="1084" t="s">
        <v>1302</v>
      </c>
      <c r="B1443" s="1085"/>
      <c r="C1443" s="1090"/>
      <c r="D1443" s="1090"/>
      <c r="E1443" s="1090"/>
      <c r="F1443" s="1085" t="s">
        <v>15</v>
      </c>
      <c r="G1443" s="1085"/>
      <c r="H1443" s="1087"/>
      <c r="I1443" s="1088"/>
      <c r="J1443" s="1089"/>
    </row>
    <row r="1444" spans="1:10">
      <c r="A1444" s="1084" t="s">
        <v>1303</v>
      </c>
      <c r="B1444" s="1085"/>
      <c r="C1444" s="1090"/>
      <c r="D1444" s="1090"/>
      <c r="E1444" s="1090"/>
      <c r="F1444" s="1085" t="s">
        <v>715</v>
      </c>
      <c r="G1444" s="1085"/>
      <c r="H1444" s="1090"/>
      <c r="I1444" s="1090"/>
      <c r="J1444" s="1091"/>
    </row>
    <row r="1445" spans="1:10">
      <c r="A1445" s="1084" t="s">
        <v>11</v>
      </c>
      <c r="B1445" s="1085"/>
      <c r="C1445" s="1090"/>
      <c r="D1445" s="1090"/>
      <c r="E1445" s="1090"/>
      <c r="F1445" s="1171" t="s">
        <v>1324</v>
      </c>
      <c r="G1445" s="1171"/>
      <c r="H1445" s="1172"/>
      <c r="I1445" s="1173"/>
      <c r="J1445" s="1174"/>
    </row>
    <row r="1446" spans="1:10">
      <c r="A1446" s="1084" t="s">
        <v>13</v>
      </c>
      <c r="B1446" s="1085"/>
      <c r="C1446" s="1090"/>
      <c r="D1446" s="1090"/>
      <c r="E1446" s="1090"/>
      <c r="F1446" s="1171"/>
      <c r="G1446" s="1171"/>
      <c r="H1446" s="1175"/>
      <c r="I1446" s="1164"/>
      <c r="J1446" s="1165"/>
    </row>
    <row r="1447" spans="1:10">
      <c r="A1447" s="1084" t="s">
        <v>14</v>
      </c>
      <c r="B1447" s="1085"/>
      <c r="C1447" s="1097"/>
      <c r="D1447" s="1097"/>
      <c r="E1447" s="1097"/>
      <c r="F1447" s="1168"/>
      <c r="G1447" s="1168"/>
      <c r="H1447" s="1169"/>
      <c r="I1447" s="1088"/>
      <c r="J1447" s="1089"/>
    </row>
    <row r="1448" spans="1:10">
      <c r="A1448" s="568"/>
      <c r="B1448" s="569"/>
      <c r="C1448" s="569"/>
      <c r="D1448" s="569"/>
      <c r="E1448" s="569"/>
      <c r="F1448" s="569"/>
      <c r="G1448" s="569"/>
      <c r="H1448" s="569"/>
      <c r="I1448" s="569"/>
      <c r="J1448" s="570"/>
    </row>
    <row r="1449" spans="1:10" ht="15.75">
      <c r="A1449" s="1081" t="s">
        <v>1312</v>
      </c>
      <c r="B1449" s="1082"/>
      <c r="C1449" s="1082"/>
      <c r="D1449" s="1082"/>
      <c r="E1449" s="1082"/>
      <c r="F1449" s="1082"/>
      <c r="G1449" s="1082"/>
      <c r="H1449" s="1082"/>
      <c r="I1449" s="1082"/>
      <c r="J1449" s="1083"/>
    </row>
    <row r="1450" spans="1:10">
      <c r="A1450" s="1084" t="s">
        <v>1313</v>
      </c>
      <c r="B1450" s="1085"/>
      <c r="C1450" s="1170"/>
      <c r="D1450" s="1088"/>
      <c r="E1450" s="1088"/>
      <c r="F1450" s="1085" t="s">
        <v>1314</v>
      </c>
      <c r="G1450" s="1085"/>
      <c r="H1450" s="1088"/>
      <c r="I1450" s="1088"/>
      <c r="J1450" s="1089"/>
    </row>
    <row r="1451" spans="1:10">
      <c r="A1451" s="1084"/>
      <c r="B1451" s="1085"/>
      <c r="C1451" s="1164" t="s">
        <v>108</v>
      </c>
      <c r="D1451" s="1164"/>
      <c r="E1451" s="1164"/>
      <c r="F1451" s="1164"/>
      <c r="G1451" s="1164"/>
      <c r="H1451" s="1164"/>
      <c r="I1451" s="1164"/>
      <c r="J1451" s="1165"/>
    </row>
    <row r="1452" spans="1:10">
      <c r="A1452" s="1084" t="s">
        <v>1315</v>
      </c>
      <c r="B1452" s="1085"/>
      <c r="C1452" s="1088"/>
      <c r="D1452" s="1088"/>
      <c r="E1452" s="1088"/>
      <c r="F1452" s="1085" t="s">
        <v>14</v>
      </c>
      <c r="G1452" s="1085"/>
      <c r="H1452" s="1166"/>
      <c r="I1452" s="1166"/>
      <c r="J1452" s="1167"/>
    </row>
    <row r="1453" spans="1:10">
      <c r="A1453" s="1084" t="s">
        <v>1302</v>
      </c>
      <c r="B1453" s="1085"/>
      <c r="C1453" s="1088"/>
      <c r="D1453" s="1088"/>
      <c r="E1453" s="1088"/>
      <c r="F1453" s="1085" t="s">
        <v>12</v>
      </c>
      <c r="G1453" s="1085"/>
      <c r="H1453" s="1086"/>
      <c r="I1453" s="1086"/>
      <c r="J1453" s="1163"/>
    </row>
    <row r="1454" spans="1:10">
      <c r="A1454" s="1084" t="s">
        <v>1303</v>
      </c>
      <c r="B1454" s="1085"/>
      <c r="C1454" s="1088"/>
      <c r="D1454" s="1088"/>
      <c r="E1454" s="1088"/>
      <c r="F1454" s="1085" t="s">
        <v>1019</v>
      </c>
      <c r="G1454" s="1085"/>
      <c r="H1454" s="1086"/>
      <c r="I1454" s="1086"/>
      <c r="J1454" s="1163"/>
    </row>
    <row r="1455" spans="1:10">
      <c r="A1455" s="1084" t="s">
        <v>11</v>
      </c>
      <c r="B1455" s="1085"/>
      <c r="C1455" s="1088"/>
      <c r="D1455" s="1088"/>
      <c r="E1455" s="1088"/>
      <c r="F1455" s="1085" t="s">
        <v>15</v>
      </c>
      <c r="G1455" s="1085"/>
      <c r="H1455" s="1087"/>
      <c r="I1455" s="1088"/>
      <c r="J1455" s="1089"/>
    </row>
    <row r="1456" spans="1:10">
      <c r="A1456" s="1084" t="s">
        <v>13</v>
      </c>
      <c r="B1456" s="1085"/>
      <c r="C1456" s="1088"/>
      <c r="D1456" s="1088"/>
      <c r="E1456" s="1088"/>
      <c r="F1456" s="569"/>
      <c r="G1456" s="569"/>
      <c r="H1456" s="569"/>
      <c r="I1456" s="569"/>
      <c r="J1456" s="570"/>
    </row>
    <row r="1457" spans="1:10">
      <c r="A1457" s="568"/>
      <c r="B1457" s="569"/>
      <c r="C1457" s="569"/>
      <c r="D1457" s="569"/>
      <c r="E1457" s="569"/>
      <c r="F1457" s="569"/>
      <c r="G1457" s="569"/>
      <c r="H1457" s="569"/>
      <c r="I1457" s="569"/>
      <c r="J1457" s="570"/>
    </row>
    <row r="1458" spans="1:10" ht="15.75">
      <c r="A1458" s="1081" t="s">
        <v>1330</v>
      </c>
      <c r="B1458" s="1082"/>
      <c r="C1458" s="1082"/>
      <c r="D1458" s="1082"/>
      <c r="E1458" s="1082"/>
      <c r="F1458" s="1082"/>
      <c r="G1458" s="1082"/>
      <c r="H1458" s="1082"/>
      <c r="I1458" s="1082"/>
      <c r="J1458" s="1083"/>
    </row>
    <row r="1459" spans="1:10" ht="28.5" customHeight="1">
      <c r="A1459" s="1176" t="s">
        <v>34</v>
      </c>
      <c r="B1459" s="1177"/>
      <c r="C1459" s="1177"/>
      <c r="D1459" s="1177"/>
      <c r="E1459" s="1178"/>
      <c r="F1459" s="574" t="s">
        <v>35</v>
      </c>
      <c r="G1459" s="575" t="s">
        <v>1316</v>
      </c>
      <c r="H1459" s="575" t="s">
        <v>1317</v>
      </c>
      <c r="I1459" s="576" t="s">
        <v>1318</v>
      </c>
      <c r="J1459" s="576" t="s">
        <v>904</v>
      </c>
    </row>
    <row r="1460" spans="1:10">
      <c r="A1460" s="1179"/>
      <c r="B1460" s="1126"/>
      <c r="C1460" s="1126"/>
      <c r="D1460" s="1126"/>
      <c r="E1460" s="1127"/>
      <c r="F1460" s="577"/>
      <c r="G1460" s="578"/>
      <c r="H1460" s="578"/>
      <c r="I1460" s="578"/>
      <c r="J1460" s="578"/>
    </row>
    <row r="1461" spans="1:10">
      <c r="A1461" s="1179"/>
      <c r="B1461" s="1126"/>
      <c r="C1461" s="1126"/>
      <c r="D1461" s="1126"/>
      <c r="E1461" s="1127"/>
      <c r="F1461" s="577"/>
      <c r="G1461" s="578"/>
      <c r="H1461" s="578"/>
      <c r="I1461" s="578"/>
      <c r="J1461" s="578"/>
    </row>
    <row r="1462" spans="1:10">
      <c r="A1462" s="1179"/>
      <c r="B1462" s="1126"/>
      <c r="C1462" s="1126"/>
      <c r="D1462" s="1126"/>
      <c r="E1462" s="1127"/>
      <c r="F1462" s="577"/>
      <c r="G1462" s="578"/>
      <c r="H1462" s="578"/>
      <c r="I1462" s="578"/>
      <c r="J1462" s="578"/>
    </row>
    <row r="1463" spans="1:10">
      <c r="A1463" s="1179"/>
      <c r="B1463" s="1126"/>
      <c r="C1463" s="1126"/>
      <c r="D1463" s="1126"/>
      <c r="E1463" s="1127"/>
      <c r="F1463" s="577"/>
      <c r="G1463" s="578"/>
      <c r="H1463" s="578"/>
      <c r="I1463" s="578"/>
      <c r="J1463" s="578"/>
    </row>
    <row r="1464" spans="1:10">
      <c r="A1464" s="1179"/>
      <c r="B1464" s="1126"/>
      <c r="C1464" s="1126"/>
      <c r="D1464" s="1126"/>
      <c r="E1464" s="1127"/>
      <c r="F1464" s="577"/>
      <c r="G1464" s="578"/>
      <c r="H1464" s="578"/>
      <c r="I1464" s="578"/>
      <c r="J1464" s="578"/>
    </row>
    <row r="1465" spans="1:10">
      <c r="A1465" s="1179"/>
      <c r="B1465" s="1126"/>
      <c r="C1465" s="1126"/>
      <c r="D1465" s="1126"/>
      <c r="E1465" s="1127"/>
      <c r="F1465" s="577"/>
      <c r="G1465" s="578"/>
      <c r="H1465" s="578"/>
      <c r="I1465" s="578"/>
      <c r="J1465" s="578"/>
    </row>
    <row r="1466" spans="1:10">
      <c r="A1466" s="1179"/>
      <c r="B1466" s="1126"/>
      <c r="C1466" s="1126"/>
      <c r="D1466" s="1126"/>
      <c r="E1466" s="1127"/>
      <c r="F1466" s="577"/>
      <c r="G1466" s="578"/>
      <c r="H1466" s="578"/>
      <c r="I1466" s="578"/>
      <c r="J1466" s="578"/>
    </row>
    <row r="1467" spans="1:10">
      <c r="A1467" s="1179"/>
      <c r="B1467" s="1126"/>
      <c r="C1467" s="1126"/>
      <c r="D1467" s="1126"/>
      <c r="E1467" s="1127"/>
      <c r="F1467" s="577"/>
      <c r="G1467" s="578"/>
      <c r="H1467" s="578"/>
      <c r="I1467" s="578"/>
      <c r="J1467" s="578"/>
    </row>
    <row r="1468" spans="1:10">
      <c r="A1468" s="1179"/>
      <c r="B1468" s="1126"/>
      <c r="C1468" s="1126"/>
      <c r="D1468" s="1126"/>
      <c r="E1468" s="1127"/>
      <c r="F1468" s="577"/>
      <c r="G1468" s="578"/>
      <c r="H1468" s="578"/>
      <c r="I1468" s="578"/>
      <c r="J1468" s="578"/>
    </row>
    <row r="1469" spans="1:10">
      <c r="A1469" s="1179"/>
      <c r="B1469" s="1126"/>
      <c r="C1469" s="1126"/>
      <c r="D1469" s="1126"/>
      <c r="E1469" s="1127"/>
      <c r="F1469" s="577"/>
      <c r="G1469" s="578"/>
      <c r="H1469" s="578"/>
      <c r="I1469" s="578"/>
      <c r="J1469" s="578"/>
    </row>
    <row r="1470" spans="1:10">
      <c r="A1470" s="1179"/>
      <c r="B1470" s="1126"/>
      <c r="C1470" s="1126"/>
      <c r="D1470" s="1126"/>
      <c r="E1470" s="1127"/>
      <c r="F1470" s="577"/>
      <c r="G1470" s="578"/>
      <c r="H1470" s="578"/>
      <c r="I1470" s="578"/>
      <c r="J1470" s="578"/>
    </row>
    <row r="1471" spans="1:10">
      <c r="A1471" s="1179"/>
      <c r="B1471" s="1126"/>
      <c r="C1471" s="1126"/>
      <c r="D1471" s="1126"/>
      <c r="E1471" s="1127"/>
      <c r="F1471" s="577"/>
      <c r="G1471" s="578"/>
      <c r="H1471" s="578"/>
      <c r="I1471" s="578"/>
      <c r="J1471" s="578"/>
    </row>
    <row r="1472" spans="1:10">
      <c r="A1472" s="1179"/>
      <c r="B1472" s="1126"/>
      <c r="C1472" s="1126"/>
      <c r="D1472" s="1126"/>
      <c r="E1472" s="1127"/>
      <c r="F1472" s="577"/>
      <c r="G1472" s="578"/>
      <c r="H1472" s="578"/>
      <c r="I1472" s="578"/>
      <c r="J1472" s="578"/>
    </row>
    <row r="1473" spans="1:10">
      <c r="A1473" s="1179"/>
      <c r="B1473" s="1126"/>
      <c r="C1473" s="1126"/>
      <c r="D1473" s="1126"/>
      <c r="E1473" s="1127"/>
      <c r="F1473" s="577"/>
      <c r="G1473" s="578"/>
      <c r="H1473" s="578"/>
      <c r="I1473" s="578"/>
      <c r="J1473" s="578"/>
    </row>
    <row r="1474" spans="1:10">
      <c r="A1474" s="1179"/>
      <c r="B1474" s="1126"/>
      <c r="C1474" s="1126"/>
      <c r="D1474" s="1126"/>
      <c r="E1474" s="1127"/>
      <c r="F1474" s="577"/>
      <c r="G1474" s="578"/>
      <c r="H1474" s="578"/>
      <c r="I1474" s="578"/>
      <c r="J1474" s="578"/>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ht="15.75">
      <c r="A1484" s="1081" t="s">
        <v>1331</v>
      </c>
      <c r="B1484" s="1082"/>
      <c r="C1484" s="1082"/>
      <c r="D1484" s="1082"/>
      <c r="E1484" s="1082"/>
      <c r="F1484" s="1082"/>
      <c r="G1484" s="1082"/>
      <c r="H1484" s="1082"/>
      <c r="I1484" s="1082"/>
      <c r="J1484" s="1083"/>
    </row>
    <row r="1485" spans="1:10" ht="29.25" customHeight="1">
      <c r="A1485" s="1176" t="s">
        <v>1332</v>
      </c>
      <c r="B1485" s="1177"/>
      <c r="C1485" s="1177"/>
      <c r="D1485" s="1177"/>
      <c r="E1485" s="1178"/>
      <c r="F1485" s="574" t="s">
        <v>35</v>
      </c>
      <c r="G1485" s="575" t="s">
        <v>1316</v>
      </c>
      <c r="H1485" s="575" t="s">
        <v>1317</v>
      </c>
      <c r="I1485" s="576" t="s">
        <v>1318</v>
      </c>
      <c r="J1485" s="576" t="s">
        <v>904</v>
      </c>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c r="A1499" s="1179"/>
      <c r="B1499" s="1126"/>
      <c r="C1499" s="1126"/>
      <c r="D1499" s="1126"/>
      <c r="E1499" s="1127"/>
      <c r="F1499" s="577"/>
      <c r="G1499" s="578"/>
      <c r="H1499" s="578"/>
      <c r="I1499" s="578"/>
      <c r="J1499" s="578"/>
    </row>
    <row r="1500" spans="1:10">
      <c r="A1500" s="1179"/>
      <c r="B1500" s="1126"/>
      <c r="C1500" s="1126"/>
      <c r="D1500" s="1126"/>
      <c r="E1500" s="1127"/>
      <c r="F1500" s="577"/>
      <c r="G1500" s="578"/>
      <c r="H1500" s="578"/>
      <c r="I1500" s="578"/>
      <c r="J1500" s="578"/>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ht="15.75">
      <c r="A1510" s="1193" t="s">
        <v>1319</v>
      </c>
      <c r="B1510" s="1193"/>
      <c r="C1510" s="1193"/>
      <c r="D1510" s="1193"/>
      <c r="E1510" s="1193"/>
      <c r="F1510" s="1193"/>
      <c r="G1510" s="1193"/>
      <c r="H1510" s="1193"/>
      <c r="I1510" s="1193"/>
      <c r="J1510" s="1193"/>
    </row>
    <row r="1511" spans="1:10">
      <c r="A1511" s="1194" t="s">
        <v>25</v>
      </c>
      <c r="B1511" s="1195"/>
      <c r="C1511" s="1195"/>
      <c r="D1511" s="1195"/>
      <c r="E1511" s="1195"/>
      <c r="F1511" s="1195"/>
      <c r="G1511" s="1195"/>
      <c r="H1511" s="1195"/>
      <c r="I1511" s="1195"/>
      <c r="J1511" s="1196"/>
    </row>
    <row r="1512" spans="1:10">
      <c r="A1512" s="1181" t="s">
        <v>1759</v>
      </c>
      <c r="B1512" s="1182"/>
      <c r="C1512" s="1182"/>
      <c r="D1512" s="1182"/>
      <c r="E1512" s="1182"/>
      <c r="F1512" s="1182"/>
      <c r="G1512" s="1183"/>
      <c r="H1512" s="1184"/>
      <c r="I1512" s="1185"/>
      <c r="J1512" s="1186"/>
    </row>
    <row r="1513" spans="1:10">
      <c r="A1513" s="1181" t="s">
        <v>30</v>
      </c>
      <c r="B1513" s="1182"/>
      <c r="C1513" s="1182"/>
      <c r="D1513" s="1182"/>
      <c r="E1513" s="1182"/>
      <c r="F1513" s="1182"/>
      <c r="G1513" s="1183"/>
      <c r="H1513" s="1204"/>
      <c r="I1513" s="1185"/>
      <c r="J1513" s="1186"/>
    </row>
    <row r="1514" spans="1:10">
      <c r="A1514" s="1181" t="s">
        <v>1373</v>
      </c>
      <c r="B1514" s="1182"/>
      <c r="C1514" s="1182"/>
      <c r="D1514" s="1182"/>
      <c r="E1514" s="1182"/>
      <c r="F1514" s="1182"/>
      <c r="G1514" s="1183"/>
      <c r="H1514" s="1187"/>
      <c r="I1514" s="1188"/>
      <c r="J1514" s="1189"/>
    </row>
    <row r="1515" spans="1:10">
      <c r="A1515" s="1181" t="s">
        <v>1374</v>
      </c>
      <c r="B1515" s="1182"/>
      <c r="C1515" s="1182"/>
      <c r="D1515" s="1182"/>
      <c r="E1515" s="1182"/>
      <c r="F1515" s="1182"/>
      <c r="G1515" s="1183"/>
      <c r="H1515" s="1190"/>
      <c r="I1515" s="1191"/>
      <c r="J1515" s="1192"/>
    </row>
    <row r="1516" spans="1:10">
      <c r="A1516" s="1197"/>
      <c r="B1516" s="1136"/>
      <c r="C1516" s="1136"/>
      <c r="D1516" s="1136"/>
      <c r="E1516" s="1136"/>
      <c r="F1516" s="1136"/>
      <c r="G1516" s="1136"/>
      <c r="H1516" s="1136"/>
      <c r="I1516" s="1136"/>
      <c r="J1516" s="1137"/>
    </row>
    <row r="1517" spans="1:10">
      <c r="A1517" s="1198"/>
      <c r="B1517" s="1138"/>
      <c r="C1517" s="1138"/>
      <c r="D1517" s="1138"/>
      <c r="E1517" s="1138"/>
      <c r="F1517" s="1138"/>
      <c r="G1517" s="1138"/>
      <c r="H1517" s="1138"/>
      <c r="I1517" s="1138"/>
      <c r="J1517" s="1139"/>
    </row>
    <row r="1518" spans="1:10">
      <c r="A1518" s="1198"/>
      <c r="B1518" s="1138"/>
      <c r="C1518" s="1138"/>
      <c r="D1518" s="1138"/>
      <c r="E1518" s="1138"/>
      <c r="F1518" s="1138"/>
      <c r="G1518" s="1138"/>
      <c r="H1518" s="1138"/>
      <c r="I1518" s="1138"/>
      <c r="J1518" s="1139"/>
    </row>
    <row r="1519" spans="1:10">
      <c r="A1519" s="1199"/>
      <c r="B1519" s="1200"/>
      <c r="C1519" s="1200"/>
      <c r="D1519" s="1200"/>
      <c r="E1519" s="1200"/>
      <c r="F1519" s="1200"/>
      <c r="G1519" s="1200"/>
      <c r="H1519" s="1200"/>
      <c r="I1519" s="1200"/>
      <c r="J1519" s="1201"/>
    </row>
    <row r="1520" spans="1:10">
      <c r="A1520" s="1181" t="s">
        <v>65</v>
      </c>
      <c r="B1520" s="1182"/>
      <c r="C1520" s="1182"/>
      <c r="D1520" s="1182"/>
      <c r="E1520" s="1182"/>
      <c r="F1520" s="1182"/>
      <c r="G1520" s="1183"/>
      <c r="H1520" s="1184"/>
      <c r="I1520" s="1185"/>
      <c r="J1520" s="1186"/>
    </row>
    <row r="1521" spans="1:10" ht="26.25" customHeight="1">
      <c r="A1521" s="1202" t="s">
        <v>1951</v>
      </c>
      <c r="B1521" s="1202"/>
      <c r="C1521" s="1202"/>
      <c r="D1521" s="1202"/>
      <c r="E1521" s="1202"/>
      <c r="F1521" s="1202"/>
      <c r="G1521" s="1202"/>
      <c r="H1521" s="1202"/>
      <c r="I1521" s="1202"/>
      <c r="J1521" s="1202"/>
    </row>
    <row r="1522" spans="1:10">
      <c r="A1522" s="1194" t="s">
        <v>1321</v>
      </c>
      <c r="B1522" s="1195"/>
      <c r="C1522" s="1195"/>
      <c r="D1522" s="1195"/>
      <c r="E1522" s="1195"/>
      <c r="F1522" s="1195"/>
      <c r="G1522" s="1195"/>
      <c r="H1522" s="1195"/>
      <c r="I1522" s="1195"/>
      <c r="J1522" s="1196"/>
    </row>
    <row r="1523" spans="1:10">
      <c r="A1523" s="1181" t="s">
        <v>902</v>
      </c>
      <c r="B1523" s="1182"/>
      <c r="C1523" s="1203"/>
      <c r="D1523" s="1182"/>
      <c r="E1523" s="1182"/>
      <c r="F1523" s="1182"/>
      <c r="G1523" s="1183"/>
      <c r="H1523" s="1184"/>
      <c r="I1523" s="1185"/>
      <c r="J1523" s="1186"/>
    </row>
    <row r="1524" spans="1:10">
      <c r="A1524" s="1181" t="s">
        <v>62</v>
      </c>
      <c r="B1524" s="1182"/>
      <c r="C1524" s="1182"/>
      <c r="D1524" s="1182"/>
      <c r="E1524" s="1182"/>
      <c r="F1524" s="1182"/>
      <c r="G1524" s="1183"/>
      <c r="H1524" s="1184"/>
      <c r="I1524" s="1185"/>
      <c r="J1524" s="1186"/>
    </row>
    <row r="1525" spans="1:10">
      <c r="A1525" s="1181" t="s">
        <v>95</v>
      </c>
      <c r="B1525" s="1182"/>
      <c r="C1525" s="1182"/>
      <c r="D1525" s="1182"/>
      <c r="E1525" s="1182"/>
      <c r="F1525" s="1182"/>
      <c r="G1525" s="1183"/>
      <c r="H1525" s="1184"/>
      <c r="I1525" s="1185"/>
      <c r="J1525" s="1186"/>
    </row>
    <row r="1526" spans="1:10">
      <c r="A1526" s="1181" t="s">
        <v>64</v>
      </c>
      <c r="B1526" s="1182"/>
      <c r="C1526" s="1182"/>
      <c r="D1526" s="1182"/>
      <c r="E1526" s="1182"/>
      <c r="F1526" s="1182"/>
      <c r="G1526" s="1183"/>
      <c r="H1526" s="1184"/>
      <c r="I1526" s="1185"/>
      <c r="J1526" s="1186"/>
    </row>
    <row r="1527" spans="1:10" ht="15.75">
      <c r="A1527" s="1160" t="s">
        <v>1060</v>
      </c>
      <c r="B1527" s="1161"/>
      <c r="C1527" s="1161"/>
      <c r="D1527" s="1161"/>
      <c r="E1527" s="1161"/>
      <c r="F1527" s="1161"/>
      <c r="G1527" s="1161"/>
      <c r="H1527" s="1161"/>
      <c r="I1527" s="1161"/>
      <c r="J1527" s="1162"/>
    </row>
    <row r="1528" spans="1:10" ht="15.75">
      <c r="A1528" s="1081" t="s">
        <v>1311</v>
      </c>
      <c r="B1528" s="1082"/>
      <c r="C1528" s="1082"/>
      <c r="D1528" s="1082"/>
      <c r="E1528" s="1082"/>
      <c r="F1528" s="1082"/>
      <c r="G1528" s="1082"/>
      <c r="H1528" s="1082"/>
      <c r="I1528" s="1082"/>
      <c r="J1528" s="1083"/>
    </row>
    <row r="1529" spans="1:10">
      <c r="A1529" s="1084" t="s">
        <v>683</v>
      </c>
      <c r="B1529" s="1085"/>
      <c r="C1529" s="1088"/>
      <c r="D1529" s="1088"/>
      <c r="E1529" s="1088"/>
      <c r="F1529" s="1085" t="s">
        <v>91</v>
      </c>
      <c r="G1529" s="1085"/>
      <c r="H1529" s="1086"/>
      <c r="I1529" s="1086"/>
      <c r="J1529" s="1163"/>
    </row>
    <row r="1530" spans="1:10">
      <c r="A1530" s="1084" t="s">
        <v>89</v>
      </c>
      <c r="B1530" s="1085"/>
      <c r="C1530" s="1088"/>
      <c r="D1530" s="1088"/>
      <c r="E1530" s="1088"/>
      <c r="F1530" s="1085" t="s">
        <v>92</v>
      </c>
      <c r="G1530" s="1085"/>
      <c r="H1530" s="1086"/>
      <c r="I1530" s="1086"/>
      <c r="J1530" s="1163"/>
    </row>
    <row r="1531" spans="1:10">
      <c r="A1531" s="1084" t="s">
        <v>90</v>
      </c>
      <c r="B1531" s="1085"/>
      <c r="C1531" s="1090"/>
      <c r="D1531" s="1090"/>
      <c r="E1531" s="1090"/>
      <c r="F1531" s="1085" t="s">
        <v>93</v>
      </c>
      <c r="G1531" s="1085"/>
      <c r="H1531" s="1086"/>
      <c r="I1531" s="1086"/>
      <c r="J1531" s="1163"/>
    </row>
    <row r="1532" spans="1:10">
      <c r="A1532" s="1084" t="s">
        <v>1302</v>
      </c>
      <c r="B1532" s="1085"/>
      <c r="C1532" s="1090"/>
      <c r="D1532" s="1090"/>
      <c r="E1532" s="1090"/>
      <c r="F1532" s="1085" t="s">
        <v>15</v>
      </c>
      <c r="G1532" s="1085"/>
      <c r="H1532" s="1087"/>
      <c r="I1532" s="1088"/>
      <c r="J1532" s="1089"/>
    </row>
    <row r="1533" spans="1:10">
      <c r="A1533" s="1084" t="s">
        <v>1303</v>
      </c>
      <c r="B1533" s="1085"/>
      <c r="C1533" s="1090"/>
      <c r="D1533" s="1090"/>
      <c r="E1533" s="1090"/>
      <c r="F1533" s="1085" t="s">
        <v>715</v>
      </c>
      <c r="G1533" s="1085"/>
      <c r="H1533" s="1090"/>
      <c r="I1533" s="1090"/>
      <c r="J1533" s="1091"/>
    </row>
    <row r="1534" spans="1:10">
      <c r="A1534" s="1084" t="s">
        <v>11</v>
      </c>
      <c r="B1534" s="1085"/>
      <c r="C1534" s="1090"/>
      <c r="D1534" s="1090"/>
      <c r="E1534" s="1090"/>
      <c r="F1534" s="1171" t="s">
        <v>1324</v>
      </c>
      <c r="G1534" s="1171"/>
      <c r="H1534" s="1172"/>
      <c r="I1534" s="1173"/>
      <c r="J1534" s="1174"/>
    </row>
    <row r="1535" spans="1:10">
      <c r="A1535" s="1084" t="s">
        <v>13</v>
      </c>
      <c r="B1535" s="1085"/>
      <c r="C1535" s="1090"/>
      <c r="D1535" s="1090"/>
      <c r="E1535" s="1090"/>
      <c r="F1535" s="1171"/>
      <c r="G1535" s="1171"/>
      <c r="H1535" s="1175"/>
      <c r="I1535" s="1164"/>
      <c r="J1535" s="1165"/>
    </row>
    <row r="1536" spans="1:10">
      <c r="A1536" s="1084" t="s">
        <v>14</v>
      </c>
      <c r="B1536" s="1085"/>
      <c r="C1536" s="1097"/>
      <c r="D1536" s="1097"/>
      <c r="E1536" s="1097"/>
      <c r="F1536" s="1168"/>
      <c r="G1536" s="1168"/>
      <c r="H1536" s="1169"/>
      <c r="I1536" s="1088"/>
      <c r="J1536" s="1089"/>
    </row>
    <row r="1537" spans="1:10">
      <c r="A1537" s="568"/>
      <c r="B1537" s="569"/>
      <c r="C1537" s="569"/>
      <c r="D1537" s="569"/>
      <c r="E1537" s="569"/>
      <c r="F1537" s="569"/>
      <c r="G1537" s="569"/>
      <c r="H1537" s="569"/>
      <c r="I1537" s="569"/>
      <c r="J1537" s="570"/>
    </row>
    <row r="1538" spans="1:10" ht="15.75">
      <c r="A1538" s="1081" t="s">
        <v>1312</v>
      </c>
      <c r="B1538" s="1082"/>
      <c r="C1538" s="1082"/>
      <c r="D1538" s="1082"/>
      <c r="E1538" s="1082"/>
      <c r="F1538" s="1082"/>
      <c r="G1538" s="1082"/>
      <c r="H1538" s="1082"/>
      <c r="I1538" s="1082"/>
      <c r="J1538" s="1083"/>
    </row>
    <row r="1539" spans="1:10">
      <c r="A1539" s="1084" t="s">
        <v>1313</v>
      </c>
      <c r="B1539" s="1085"/>
      <c r="C1539" s="1170"/>
      <c r="D1539" s="1088"/>
      <c r="E1539" s="1088"/>
      <c r="F1539" s="1085" t="s">
        <v>1314</v>
      </c>
      <c r="G1539" s="1085"/>
      <c r="H1539" s="1088"/>
      <c r="I1539" s="1088"/>
      <c r="J1539" s="1089"/>
    </row>
    <row r="1540" spans="1:10">
      <c r="A1540" s="1084"/>
      <c r="B1540" s="1085"/>
      <c r="C1540" s="1164" t="s">
        <v>108</v>
      </c>
      <c r="D1540" s="1164"/>
      <c r="E1540" s="1164"/>
      <c r="F1540" s="1164"/>
      <c r="G1540" s="1164"/>
      <c r="H1540" s="1164"/>
      <c r="I1540" s="1164"/>
      <c r="J1540" s="1165"/>
    </row>
    <row r="1541" spans="1:10">
      <c r="A1541" s="1084" t="s">
        <v>1315</v>
      </c>
      <c r="B1541" s="1085"/>
      <c r="C1541" s="1088"/>
      <c r="D1541" s="1088"/>
      <c r="E1541" s="1088"/>
      <c r="F1541" s="1085" t="s">
        <v>14</v>
      </c>
      <c r="G1541" s="1085"/>
      <c r="H1541" s="1166"/>
      <c r="I1541" s="1166"/>
      <c r="J1541" s="1167"/>
    </row>
    <row r="1542" spans="1:10">
      <c r="A1542" s="1084" t="s">
        <v>1302</v>
      </c>
      <c r="B1542" s="1085"/>
      <c r="C1542" s="1088"/>
      <c r="D1542" s="1088"/>
      <c r="E1542" s="1088"/>
      <c r="F1542" s="1085" t="s">
        <v>12</v>
      </c>
      <c r="G1542" s="1085"/>
      <c r="H1542" s="1086"/>
      <c r="I1542" s="1086"/>
      <c r="J1542" s="1163"/>
    </row>
    <row r="1543" spans="1:10">
      <c r="A1543" s="1084" t="s">
        <v>1303</v>
      </c>
      <c r="B1543" s="1085"/>
      <c r="C1543" s="1088"/>
      <c r="D1543" s="1088"/>
      <c r="E1543" s="1088"/>
      <c r="F1543" s="1085" t="s">
        <v>1019</v>
      </c>
      <c r="G1543" s="1085"/>
      <c r="H1543" s="1086"/>
      <c r="I1543" s="1086"/>
      <c r="J1543" s="1163"/>
    </row>
    <row r="1544" spans="1:10">
      <c r="A1544" s="1084" t="s">
        <v>11</v>
      </c>
      <c r="B1544" s="1085"/>
      <c r="C1544" s="1088"/>
      <c r="D1544" s="1088"/>
      <c r="E1544" s="1088"/>
      <c r="F1544" s="1085" t="s">
        <v>15</v>
      </c>
      <c r="G1544" s="1085"/>
      <c r="H1544" s="1087"/>
      <c r="I1544" s="1088"/>
      <c r="J1544" s="1089"/>
    </row>
    <row r="1545" spans="1:10">
      <c r="A1545" s="1084" t="s">
        <v>13</v>
      </c>
      <c r="B1545" s="1085"/>
      <c r="C1545" s="1088"/>
      <c r="D1545" s="1088"/>
      <c r="E1545" s="1088"/>
      <c r="F1545" s="569"/>
      <c r="G1545" s="569"/>
      <c r="H1545" s="569"/>
      <c r="I1545" s="569"/>
      <c r="J1545" s="570"/>
    </row>
    <row r="1546" spans="1:10">
      <c r="A1546" s="568"/>
      <c r="B1546" s="569"/>
      <c r="C1546" s="569"/>
      <c r="D1546" s="569"/>
      <c r="E1546" s="569"/>
      <c r="F1546" s="569"/>
      <c r="G1546" s="569"/>
      <c r="H1546" s="569"/>
      <c r="I1546" s="569"/>
      <c r="J1546" s="570"/>
    </row>
    <row r="1547" spans="1:10" ht="15.75">
      <c r="A1547" s="1081" t="s">
        <v>1330</v>
      </c>
      <c r="B1547" s="1082"/>
      <c r="C1547" s="1082"/>
      <c r="D1547" s="1082"/>
      <c r="E1547" s="1082"/>
      <c r="F1547" s="1082"/>
      <c r="G1547" s="1082"/>
      <c r="H1547" s="1082"/>
      <c r="I1547" s="1082"/>
      <c r="J1547" s="1083"/>
    </row>
    <row r="1548" spans="1:10" ht="29.25" customHeight="1">
      <c r="A1548" s="1176" t="s">
        <v>34</v>
      </c>
      <c r="B1548" s="1177"/>
      <c r="C1548" s="1177"/>
      <c r="D1548" s="1177"/>
      <c r="E1548" s="1178"/>
      <c r="F1548" s="574" t="s">
        <v>35</v>
      </c>
      <c r="G1548" s="575" t="s">
        <v>1316</v>
      </c>
      <c r="H1548" s="575" t="s">
        <v>1317</v>
      </c>
      <c r="I1548" s="576" t="s">
        <v>1318</v>
      </c>
      <c r="J1548" s="576" t="s">
        <v>904</v>
      </c>
    </row>
    <row r="1549" spans="1:10">
      <c r="A1549" s="1179"/>
      <c r="B1549" s="1126"/>
      <c r="C1549" s="1126"/>
      <c r="D1549" s="1126"/>
      <c r="E1549" s="1127"/>
      <c r="F1549" s="577"/>
      <c r="G1549" s="578"/>
      <c r="H1549" s="578"/>
      <c r="I1549" s="578"/>
      <c r="J1549" s="578"/>
    </row>
    <row r="1550" spans="1:10">
      <c r="A1550" s="1179"/>
      <c r="B1550" s="1126"/>
      <c r="C1550" s="1126"/>
      <c r="D1550" s="1126"/>
      <c r="E1550" s="1127"/>
      <c r="F1550" s="577"/>
      <c r="G1550" s="578"/>
      <c r="H1550" s="578"/>
      <c r="I1550" s="578"/>
      <c r="J1550" s="578"/>
    </row>
    <row r="1551" spans="1:10">
      <c r="A1551" s="1179"/>
      <c r="B1551" s="1126"/>
      <c r="C1551" s="1126"/>
      <c r="D1551" s="1126"/>
      <c r="E1551" s="1127"/>
      <c r="F1551" s="577"/>
      <c r="G1551" s="578"/>
      <c r="H1551" s="578"/>
      <c r="I1551" s="578"/>
      <c r="J1551" s="578"/>
    </row>
    <row r="1552" spans="1:10">
      <c r="A1552" s="1179"/>
      <c r="B1552" s="1126"/>
      <c r="C1552" s="1126"/>
      <c r="D1552" s="1126"/>
      <c r="E1552" s="1127"/>
      <c r="F1552" s="577"/>
      <c r="G1552" s="578"/>
      <c r="H1552" s="578"/>
      <c r="I1552" s="578"/>
      <c r="J1552" s="578"/>
    </row>
    <row r="1553" spans="1:10">
      <c r="A1553" s="1179"/>
      <c r="B1553" s="1126"/>
      <c r="C1553" s="1126"/>
      <c r="D1553" s="1126"/>
      <c r="E1553" s="1127"/>
      <c r="F1553" s="577"/>
      <c r="G1553" s="578"/>
      <c r="H1553" s="578"/>
      <c r="I1553" s="578"/>
      <c r="J1553" s="578"/>
    </row>
    <row r="1554" spans="1:10">
      <c r="A1554" s="1179"/>
      <c r="B1554" s="1126"/>
      <c r="C1554" s="1126"/>
      <c r="D1554" s="1126"/>
      <c r="E1554" s="1127"/>
      <c r="F1554" s="577"/>
      <c r="G1554" s="578"/>
      <c r="H1554" s="578"/>
      <c r="I1554" s="578"/>
      <c r="J1554" s="578"/>
    </row>
    <row r="1555" spans="1:10">
      <c r="A1555" s="1179"/>
      <c r="B1555" s="1126"/>
      <c r="C1555" s="1126"/>
      <c r="D1555" s="1126"/>
      <c r="E1555" s="1127"/>
      <c r="F1555" s="577"/>
      <c r="G1555" s="578"/>
      <c r="H1555" s="578"/>
      <c r="I1555" s="578"/>
      <c r="J1555" s="578"/>
    </row>
    <row r="1556" spans="1:10">
      <c r="A1556" s="1179"/>
      <c r="B1556" s="1126"/>
      <c r="C1556" s="1126"/>
      <c r="D1556" s="1126"/>
      <c r="E1556" s="1127"/>
      <c r="F1556" s="577"/>
      <c r="G1556" s="578"/>
      <c r="H1556" s="578"/>
      <c r="I1556" s="578"/>
      <c r="J1556" s="578"/>
    </row>
    <row r="1557" spans="1:10">
      <c r="A1557" s="1179"/>
      <c r="B1557" s="1126"/>
      <c r="C1557" s="1126"/>
      <c r="D1557" s="1126"/>
      <c r="E1557" s="1127"/>
      <c r="F1557" s="577"/>
      <c r="G1557" s="578"/>
      <c r="H1557" s="578"/>
      <c r="I1557" s="578"/>
      <c r="J1557" s="578"/>
    </row>
    <row r="1558" spans="1:10">
      <c r="A1558" s="1179"/>
      <c r="B1558" s="1126"/>
      <c r="C1558" s="1126"/>
      <c r="D1558" s="1126"/>
      <c r="E1558" s="1127"/>
      <c r="F1558" s="577"/>
      <c r="G1558" s="578"/>
      <c r="H1558" s="578"/>
      <c r="I1558" s="578"/>
      <c r="J1558" s="578"/>
    </row>
    <row r="1559" spans="1:10">
      <c r="A1559" s="1179"/>
      <c r="B1559" s="1126"/>
      <c r="C1559" s="1126"/>
      <c r="D1559" s="1126"/>
      <c r="E1559" s="1127"/>
      <c r="F1559" s="577"/>
      <c r="G1559" s="578"/>
      <c r="H1559" s="578"/>
      <c r="I1559" s="578"/>
      <c r="J1559" s="578"/>
    </row>
    <row r="1560" spans="1:10">
      <c r="A1560" s="1179"/>
      <c r="B1560" s="1126"/>
      <c r="C1560" s="1126"/>
      <c r="D1560" s="1126"/>
      <c r="E1560" s="1127"/>
      <c r="F1560" s="577"/>
      <c r="G1560" s="578"/>
      <c r="H1560" s="578"/>
      <c r="I1560" s="578"/>
      <c r="J1560" s="578"/>
    </row>
    <row r="1561" spans="1:10">
      <c r="A1561" s="1179"/>
      <c r="B1561" s="1126"/>
      <c r="C1561" s="1126"/>
      <c r="D1561" s="1126"/>
      <c r="E1561" s="1127"/>
      <c r="F1561" s="577"/>
      <c r="G1561" s="578"/>
      <c r="H1561" s="578"/>
      <c r="I1561" s="578"/>
      <c r="J1561" s="578"/>
    </row>
    <row r="1562" spans="1:10">
      <c r="A1562" s="1179"/>
      <c r="B1562" s="1126"/>
      <c r="C1562" s="1126"/>
      <c r="D1562" s="1126"/>
      <c r="E1562" s="1127"/>
      <c r="F1562" s="577"/>
      <c r="G1562" s="578"/>
      <c r="H1562" s="578"/>
      <c r="I1562" s="578"/>
      <c r="J1562" s="578"/>
    </row>
    <row r="1563" spans="1:10">
      <c r="A1563" s="1179"/>
      <c r="B1563" s="1126"/>
      <c r="C1563" s="1126"/>
      <c r="D1563" s="1126"/>
      <c r="E1563" s="1127"/>
      <c r="F1563" s="577"/>
      <c r="G1563" s="578"/>
      <c r="H1563" s="578"/>
      <c r="I1563" s="578"/>
      <c r="J1563" s="578"/>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ht="15.75">
      <c r="A1573" s="1081" t="s">
        <v>1331</v>
      </c>
      <c r="B1573" s="1082"/>
      <c r="C1573" s="1082"/>
      <c r="D1573" s="1082"/>
      <c r="E1573" s="1082"/>
      <c r="F1573" s="1082"/>
      <c r="G1573" s="1082"/>
      <c r="H1573" s="1082"/>
      <c r="I1573" s="1082"/>
      <c r="J1573" s="1083"/>
    </row>
    <row r="1574" spans="1:10" ht="30" customHeight="1">
      <c r="A1574" s="1176" t="s">
        <v>1332</v>
      </c>
      <c r="B1574" s="1177"/>
      <c r="C1574" s="1177"/>
      <c r="D1574" s="1177"/>
      <c r="E1574" s="1178"/>
      <c r="F1574" s="574" t="s">
        <v>35</v>
      </c>
      <c r="G1574" s="575" t="s">
        <v>1316</v>
      </c>
      <c r="H1574" s="575" t="s">
        <v>1317</v>
      </c>
      <c r="I1574" s="576" t="s">
        <v>1318</v>
      </c>
      <c r="J1574" s="576" t="s">
        <v>904</v>
      </c>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c r="A1588" s="1179"/>
      <c r="B1588" s="1126"/>
      <c r="C1588" s="1126"/>
      <c r="D1588" s="1126"/>
      <c r="E1588" s="1127"/>
      <c r="F1588" s="577"/>
      <c r="G1588" s="578"/>
      <c r="H1588" s="578"/>
      <c r="I1588" s="578"/>
      <c r="J1588" s="578"/>
    </row>
    <row r="1589" spans="1:10">
      <c r="A1589" s="1179"/>
      <c r="B1589" s="1126"/>
      <c r="C1589" s="1126"/>
      <c r="D1589" s="1126"/>
      <c r="E1589" s="1127"/>
      <c r="F1589" s="577"/>
      <c r="G1589" s="578"/>
      <c r="H1589" s="578"/>
      <c r="I1589" s="578"/>
      <c r="J1589" s="578"/>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ht="15.75">
      <c r="A1599" s="1193" t="s">
        <v>1319</v>
      </c>
      <c r="B1599" s="1193"/>
      <c r="C1599" s="1193"/>
      <c r="D1599" s="1193"/>
      <c r="E1599" s="1193"/>
      <c r="F1599" s="1193"/>
      <c r="G1599" s="1193"/>
      <c r="H1599" s="1193"/>
      <c r="I1599" s="1193"/>
      <c r="J1599" s="1193"/>
    </row>
    <row r="1600" spans="1:10">
      <c r="A1600" s="1194" t="s">
        <v>25</v>
      </c>
      <c r="B1600" s="1195"/>
      <c r="C1600" s="1195"/>
      <c r="D1600" s="1195"/>
      <c r="E1600" s="1195"/>
      <c r="F1600" s="1195"/>
      <c r="G1600" s="1195"/>
      <c r="H1600" s="1195"/>
      <c r="I1600" s="1195"/>
      <c r="J1600" s="1196"/>
    </row>
    <row r="1601" spans="1:10">
      <c r="A1601" s="1181" t="s">
        <v>1759</v>
      </c>
      <c r="B1601" s="1182"/>
      <c r="C1601" s="1182"/>
      <c r="D1601" s="1182"/>
      <c r="E1601" s="1182"/>
      <c r="F1601" s="1182"/>
      <c r="G1601" s="1183"/>
      <c r="H1601" s="1184"/>
      <c r="I1601" s="1185"/>
      <c r="J1601" s="1186"/>
    </row>
    <row r="1602" spans="1:10">
      <c r="A1602" s="1181" t="s">
        <v>30</v>
      </c>
      <c r="B1602" s="1182"/>
      <c r="C1602" s="1182"/>
      <c r="D1602" s="1182"/>
      <c r="E1602" s="1182"/>
      <c r="F1602" s="1182"/>
      <c r="G1602" s="1183"/>
      <c r="H1602" s="1204"/>
      <c r="I1602" s="1185"/>
      <c r="J1602" s="1186"/>
    </row>
    <row r="1603" spans="1:10">
      <c r="A1603" s="1181" t="s">
        <v>1373</v>
      </c>
      <c r="B1603" s="1182"/>
      <c r="C1603" s="1182"/>
      <c r="D1603" s="1182"/>
      <c r="E1603" s="1182"/>
      <c r="F1603" s="1182"/>
      <c r="G1603" s="1183"/>
      <c r="H1603" s="1187"/>
      <c r="I1603" s="1188"/>
      <c r="J1603" s="1189"/>
    </row>
    <row r="1604" spans="1:10">
      <c r="A1604" s="1181" t="s">
        <v>1374</v>
      </c>
      <c r="B1604" s="1182"/>
      <c r="C1604" s="1182"/>
      <c r="D1604" s="1182"/>
      <c r="E1604" s="1182"/>
      <c r="F1604" s="1182"/>
      <c r="G1604" s="1183"/>
      <c r="H1604" s="1190"/>
      <c r="I1604" s="1191"/>
      <c r="J1604" s="1192"/>
    </row>
    <row r="1605" spans="1:10">
      <c r="A1605" s="1197"/>
      <c r="B1605" s="1136"/>
      <c r="C1605" s="1136"/>
      <c r="D1605" s="1136"/>
      <c r="E1605" s="1136"/>
      <c r="F1605" s="1136"/>
      <c r="G1605" s="1136"/>
      <c r="H1605" s="1136"/>
      <c r="I1605" s="1136"/>
      <c r="J1605" s="1137"/>
    </row>
    <row r="1606" spans="1:10">
      <c r="A1606" s="1198"/>
      <c r="B1606" s="1138"/>
      <c r="C1606" s="1138"/>
      <c r="D1606" s="1138"/>
      <c r="E1606" s="1138"/>
      <c r="F1606" s="1138"/>
      <c r="G1606" s="1138"/>
      <c r="H1606" s="1138"/>
      <c r="I1606" s="1138"/>
      <c r="J1606" s="1139"/>
    </row>
    <row r="1607" spans="1:10">
      <c r="A1607" s="1198"/>
      <c r="B1607" s="1138"/>
      <c r="C1607" s="1138"/>
      <c r="D1607" s="1138"/>
      <c r="E1607" s="1138"/>
      <c r="F1607" s="1138"/>
      <c r="G1607" s="1138"/>
      <c r="H1607" s="1138"/>
      <c r="I1607" s="1138"/>
      <c r="J1607" s="1139"/>
    </row>
    <row r="1608" spans="1:10">
      <c r="A1608" s="1199"/>
      <c r="B1608" s="1200"/>
      <c r="C1608" s="1200"/>
      <c r="D1608" s="1200"/>
      <c r="E1608" s="1200"/>
      <c r="F1608" s="1200"/>
      <c r="G1608" s="1200"/>
      <c r="H1608" s="1200"/>
      <c r="I1608" s="1200"/>
      <c r="J1608" s="1201"/>
    </row>
    <row r="1609" spans="1:10">
      <c r="A1609" s="1181" t="s">
        <v>65</v>
      </c>
      <c r="B1609" s="1182"/>
      <c r="C1609" s="1182"/>
      <c r="D1609" s="1182"/>
      <c r="E1609" s="1182"/>
      <c r="F1609" s="1182"/>
      <c r="G1609" s="1183"/>
      <c r="H1609" s="1184"/>
      <c r="I1609" s="1185"/>
      <c r="J1609" s="1186"/>
    </row>
    <row r="1610" spans="1:10" ht="26.25" customHeight="1">
      <c r="A1610" s="1202" t="s">
        <v>1951</v>
      </c>
      <c r="B1610" s="1202"/>
      <c r="C1610" s="1202"/>
      <c r="D1610" s="1202"/>
      <c r="E1610" s="1202"/>
      <c r="F1610" s="1202"/>
      <c r="G1610" s="1202"/>
      <c r="H1610" s="1202"/>
      <c r="I1610" s="1202"/>
      <c r="J1610" s="1202"/>
    </row>
    <row r="1611" spans="1:10">
      <c r="A1611" s="1194" t="s">
        <v>1321</v>
      </c>
      <c r="B1611" s="1195"/>
      <c r="C1611" s="1195"/>
      <c r="D1611" s="1195"/>
      <c r="E1611" s="1195"/>
      <c r="F1611" s="1195"/>
      <c r="G1611" s="1195"/>
      <c r="H1611" s="1195"/>
      <c r="I1611" s="1195"/>
      <c r="J1611" s="1196"/>
    </row>
    <row r="1612" spans="1:10">
      <c r="A1612" s="1181" t="s">
        <v>902</v>
      </c>
      <c r="B1612" s="1182"/>
      <c r="C1612" s="1203"/>
      <c r="D1612" s="1182"/>
      <c r="E1612" s="1182"/>
      <c r="F1612" s="1182"/>
      <c r="G1612" s="1183"/>
      <c r="H1612" s="1184"/>
      <c r="I1612" s="1185"/>
      <c r="J1612" s="1186"/>
    </row>
    <row r="1613" spans="1:10">
      <c r="A1613" s="1181" t="s">
        <v>62</v>
      </c>
      <c r="B1613" s="1182"/>
      <c r="C1613" s="1182"/>
      <c r="D1613" s="1182"/>
      <c r="E1613" s="1182"/>
      <c r="F1613" s="1182"/>
      <c r="G1613" s="1183"/>
      <c r="H1613" s="1184"/>
      <c r="I1613" s="1185"/>
      <c r="J1613" s="1186"/>
    </row>
    <row r="1614" spans="1:10">
      <c r="A1614" s="1181" t="s">
        <v>95</v>
      </c>
      <c r="B1614" s="1182"/>
      <c r="C1614" s="1182"/>
      <c r="D1614" s="1182"/>
      <c r="E1614" s="1182"/>
      <c r="F1614" s="1182"/>
      <c r="G1614" s="1183"/>
      <c r="H1614" s="1184"/>
      <c r="I1614" s="1185"/>
      <c r="J1614" s="1186"/>
    </row>
    <row r="1615" spans="1:10">
      <c r="A1615" s="1181" t="s">
        <v>64</v>
      </c>
      <c r="B1615" s="1182"/>
      <c r="C1615" s="1182"/>
      <c r="D1615" s="1182"/>
      <c r="E1615" s="1182"/>
      <c r="F1615" s="1182"/>
      <c r="G1615" s="1183"/>
      <c r="H1615" s="1184"/>
      <c r="I1615" s="1185"/>
      <c r="J1615" s="1186"/>
    </row>
    <row r="1616" spans="1:10" ht="15.75">
      <c r="A1616" s="1160" t="s">
        <v>1060</v>
      </c>
      <c r="B1616" s="1161"/>
      <c r="C1616" s="1161"/>
      <c r="D1616" s="1161"/>
      <c r="E1616" s="1161"/>
      <c r="F1616" s="1161"/>
      <c r="G1616" s="1161"/>
      <c r="H1616" s="1161"/>
      <c r="I1616" s="1161"/>
      <c r="J1616" s="1162"/>
    </row>
    <row r="1617" spans="1:10" ht="15.75">
      <c r="A1617" s="1081" t="s">
        <v>1311</v>
      </c>
      <c r="B1617" s="1082"/>
      <c r="C1617" s="1082"/>
      <c r="D1617" s="1082"/>
      <c r="E1617" s="1082"/>
      <c r="F1617" s="1082"/>
      <c r="G1617" s="1082"/>
      <c r="H1617" s="1082"/>
      <c r="I1617" s="1082"/>
      <c r="J1617" s="1083"/>
    </row>
    <row r="1618" spans="1:10">
      <c r="A1618" s="1084" t="s">
        <v>683</v>
      </c>
      <c r="B1618" s="1085"/>
      <c r="C1618" s="1088"/>
      <c r="D1618" s="1088"/>
      <c r="E1618" s="1088"/>
      <c r="F1618" s="1085" t="s">
        <v>91</v>
      </c>
      <c r="G1618" s="1085"/>
      <c r="H1618" s="1086"/>
      <c r="I1618" s="1086"/>
      <c r="J1618" s="1163"/>
    </row>
    <row r="1619" spans="1:10">
      <c r="A1619" s="1084" t="s">
        <v>89</v>
      </c>
      <c r="B1619" s="1085"/>
      <c r="C1619" s="1088"/>
      <c r="D1619" s="1088"/>
      <c r="E1619" s="1088"/>
      <c r="F1619" s="1085" t="s">
        <v>92</v>
      </c>
      <c r="G1619" s="1085"/>
      <c r="H1619" s="1086"/>
      <c r="I1619" s="1086"/>
      <c r="J1619" s="1163"/>
    </row>
    <row r="1620" spans="1:10">
      <c r="A1620" s="1084" t="s">
        <v>90</v>
      </c>
      <c r="B1620" s="1085"/>
      <c r="C1620" s="1090"/>
      <c r="D1620" s="1090"/>
      <c r="E1620" s="1090"/>
      <c r="F1620" s="1085" t="s">
        <v>93</v>
      </c>
      <c r="G1620" s="1085"/>
      <c r="H1620" s="1086"/>
      <c r="I1620" s="1086"/>
      <c r="J1620" s="1163"/>
    </row>
    <row r="1621" spans="1:10">
      <c r="A1621" s="1084" t="s">
        <v>1302</v>
      </c>
      <c r="B1621" s="1085"/>
      <c r="C1621" s="1090"/>
      <c r="D1621" s="1090"/>
      <c r="E1621" s="1090"/>
      <c r="F1621" s="1085" t="s">
        <v>15</v>
      </c>
      <c r="G1621" s="1085"/>
      <c r="H1621" s="1087"/>
      <c r="I1621" s="1088"/>
      <c r="J1621" s="1089"/>
    </row>
    <row r="1622" spans="1:10">
      <c r="A1622" s="1084" t="s">
        <v>1303</v>
      </c>
      <c r="B1622" s="1085"/>
      <c r="C1622" s="1090"/>
      <c r="D1622" s="1090"/>
      <c r="E1622" s="1090"/>
      <c r="F1622" s="1085" t="s">
        <v>715</v>
      </c>
      <c r="G1622" s="1085"/>
      <c r="H1622" s="1090"/>
      <c r="I1622" s="1090"/>
      <c r="J1622" s="1091"/>
    </row>
    <row r="1623" spans="1:10">
      <c r="A1623" s="1084" t="s">
        <v>11</v>
      </c>
      <c r="B1623" s="1085"/>
      <c r="C1623" s="1090"/>
      <c r="D1623" s="1090"/>
      <c r="E1623" s="1090"/>
      <c r="F1623" s="1171" t="s">
        <v>1324</v>
      </c>
      <c r="G1623" s="1171"/>
      <c r="H1623" s="1172"/>
      <c r="I1623" s="1173"/>
      <c r="J1623" s="1174"/>
    </row>
    <row r="1624" spans="1:10">
      <c r="A1624" s="1084" t="s">
        <v>13</v>
      </c>
      <c r="B1624" s="1085"/>
      <c r="C1624" s="1090"/>
      <c r="D1624" s="1090"/>
      <c r="E1624" s="1090"/>
      <c r="F1624" s="1171"/>
      <c r="G1624" s="1171"/>
      <c r="H1624" s="1175"/>
      <c r="I1624" s="1164"/>
      <c r="J1624" s="1165"/>
    </row>
    <row r="1625" spans="1:10">
      <c r="A1625" s="1084" t="s">
        <v>14</v>
      </c>
      <c r="B1625" s="1085"/>
      <c r="C1625" s="1097"/>
      <c r="D1625" s="1097"/>
      <c r="E1625" s="1097"/>
      <c r="F1625" s="1168"/>
      <c r="G1625" s="1168"/>
      <c r="H1625" s="1169"/>
      <c r="I1625" s="1088"/>
      <c r="J1625" s="1089"/>
    </row>
    <row r="1626" spans="1:10">
      <c r="A1626" s="568"/>
      <c r="B1626" s="569"/>
      <c r="C1626" s="569"/>
      <c r="D1626" s="569"/>
      <c r="E1626" s="569"/>
      <c r="F1626" s="569"/>
      <c r="G1626" s="569"/>
      <c r="H1626" s="569"/>
      <c r="I1626" s="569"/>
      <c r="J1626" s="570"/>
    </row>
    <row r="1627" spans="1:10" ht="15.75">
      <c r="A1627" s="1081" t="s">
        <v>1312</v>
      </c>
      <c r="B1627" s="1082"/>
      <c r="C1627" s="1082"/>
      <c r="D1627" s="1082"/>
      <c r="E1627" s="1082"/>
      <c r="F1627" s="1082"/>
      <c r="G1627" s="1082"/>
      <c r="H1627" s="1082"/>
      <c r="I1627" s="1082"/>
      <c r="J1627" s="1083"/>
    </row>
    <row r="1628" spans="1:10">
      <c r="A1628" s="1084" t="s">
        <v>1313</v>
      </c>
      <c r="B1628" s="1085"/>
      <c r="C1628" s="1170"/>
      <c r="D1628" s="1088"/>
      <c r="E1628" s="1088"/>
      <c r="F1628" s="1085" t="s">
        <v>1314</v>
      </c>
      <c r="G1628" s="1085"/>
      <c r="H1628" s="1088"/>
      <c r="I1628" s="1088"/>
      <c r="J1628" s="1089"/>
    </row>
    <row r="1629" spans="1:10">
      <c r="A1629" s="1084"/>
      <c r="B1629" s="1085"/>
      <c r="C1629" s="1164" t="s">
        <v>108</v>
      </c>
      <c r="D1629" s="1164"/>
      <c r="E1629" s="1164"/>
      <c r="F1629" s="1164"/>
      <c r="G1629" s="1164"/>
      <c r="H1629" s="1164"/>
      <c r="I1629" s="1164"/>
      <c r="J1629" s="1165"/>
    </row>
    <row r="1630" spans="1:10">
      <c r="A1630" s="1084" t="s">
        <v>1315</v>
      </c>
      <c r="B1630" s="1085"/>
      <c r="C1630" s="1088"/>
      <c r="D1630" s="1088"/>
      <c r="E1630" s="1088"/>
      <c r="F1630" s="1085" t="s">
        <v>14</v>
      </c>
      <c r="G1630" s="1085"/>
      <c r="H1630" s="1166"/>
      <c r="I1630" s="1166"/>
      <c r="J1630" s="1167"/>
    </row>
    <row r="1631" spans="1:10">
      <c r="A1631" s="1084" t="s">
        <v>1302</v>
      </c>
      <c r="B1631" s="1085"/>
      <c r="C1631" s="1088"/>
      <c r="D1631" s="1088"/>
      <c r="E1631" s="1088"/>
      <c r="F1631" s="1085" t="s">
        <v>12</v>
      </c>
      <c r="G1631" s="1085"/>
      <c r="H1631" s="1086"/>
      <c r="I1631" s="1086"/>
      <c r="J1631" s="1163"/>
    </row>
    <row r="1632" spans="1:10">
      <c r="A1632" s="1084" t="s">
        <v>1303</v>
      </c>
      <c r="B1632" s="1085"/>
      <c r="C1632" s="1088"/>
      <c r="D1632" s="1088"/>
      <c r="E1632" s="1088"/>
      <c r="F1632" s="1085" t="s">
        <v>1019</v>
      </c>
      <c r="G1632" s="1085"/>
      <c r="H1632" s="1086"/>
      <c r="I1632" s="1086"/>
      <c r="J1632" s="1163"/>
    </row>
    <row r="1633" spans="1:10">
      <c r="A1633" s="1084" t="s">
        <v>11</v>
      </c>
      <c r="B1633" s="1085"/>
      <c r="C1633" s="1088"/>
      <c r="D1633" s="1088"/>
      <c r="E1633" s="1088"/>
      <c r="F1633" s="1085" t="s">
        <v>15</v>
      </c>
      <c r="G1633" s="1085"/>
      <c r="H1633" s="1087"/>
      <c r="I1633" s="1088"/>
      <c r="J1633" s="1089"/>
    </row>
    <row r="1634" spans="1:10">
      <c r="A1634" s="1084" t="s">
        <v>13</v>
      </c>
      <c r="B1634" s="1085"/>
      <c r="C1634" s="1088"/>
      <c r="D1634" s="1088"/>
      <c r="E1634" s="1088"/>
      <c r="F1634" s="569"/>
      <c r="G1634" s="569"/>
      <c r="H1634" s="569"/>
      <c r="I1634" s="569"/>
      <c r="J1634" s="570"/>
    </row>
    <row r="1635" spans="1:10">
      <c r="A1635" s="568"/>
      <c r="B1635" s="569"/>
      <c r="C1635" s="569"/>
      <c r="D1635" s="569"/>
      <c r="E1635" s="569"/>
      <c r="F1635" s="569"/>
      <c r="G1635" s="569"/>
      <c r="H1635" s="569"/>
      <c r="I1635" s="569"/>
      <c r="J1635" s="570"/>
    </row>
    <row r="1636" spans="1:10" ht="15.75">
      <c r="A1636" s="1081" t="s">
        <v>1330</v>
      </c>
      <c r="B1636" s="1082"/>
      <c r="C1636" s="1082"/>
      <c r="D1636" s="1082"/>
      <c r="E1636" s="1082"/>
      <c r="F1636" s="1082"/>
      <c r="G1636" s="1082"/>
      <c r="H1636" s="1082"/>
      <c r="I1636" s="1082"/>
      <c r="J1636" s="1083"/>
    </row>
    <row r="1637" spans="1:10" ht="29.25" customHeight="1">
      <c r="A1637" s="1176" t="s">
        <v>34</v>
      </c>
      <c r="B1637" s="1177"/>
      <c r="C1637" s="1177"/>
      <c r="D1637" s="1177"/>
      <c r="E1637" s="1178"/>
      <c r="F1637" s="574" t="s">
        <v>35</v>
      </c>
      <c r="G1637" s="575" t="s">
        <v>1316</v>
      </c>
      <c r="H1637" s="575" t="s">
        <v>1317</v>
      </c>
      <c r="I1637" s="576" t="s">
        <v>1318</v>
      </c>
      <c r="J1637" s="576" t="s">
        <v>904</v>
      </c>
    </row>
    <row r="1638" spans="1:10">
      <c r="A1638" s="1179"/>
      <c r="B1638" s="1126"/>
      <c r="C1638" s="1126"/>
      <c r="D1638" s="1126"/>
      <c r="E1638" s="1127"/>
      <c r="F1638" s="577"/>
      <c r="G1638" s="578"/>
      <c r="H1638" s="578"/>
      <c r="I1638" s="578"/>
      <c r="J1638" s="578"/>
    </row>
    <row r="1639" spans="1:10">
      <c r="A1639" s="1179"/>
      <c r="B1639" s="1126"/>
      <c r="C1639" s="1126"/>
      <c r="D1639" s="1126"/>
      <c r="E1639" s="1127"/>
      <c r="F1639" s="577"/>
      <c r="G1639" s="578"/>
      <c r="H1639" s="578"/>
      <c r="I1639" s="578"/>
      <c r="J1639" s="578"/>
    </row>
    <row r="1640" spans="1:10">
      <c r="A1640" s="1179"/>
      <c r="B1640" s="1126"/>
      <c r="C1640" s="1126"/>
      <c r="D1640" s="1126"/>
      <c r="E1640" s="1127"/>
      <c r="F1640" s="577"/>
      <c r="G1640" s="578"/>
      <c r="H1640" s="578"/>
      <c r="I1640" s="578"/>
      <c r="J1640" s="578"/>
    </row>
    <row r="1641" spans="1:10">
      <c r="A1641" s="1179"/>
      <c r="B1641" s="1126"/>
      <c r="C1641" s="1126"/>
      <c r="D1641" s="1126"/>
      <c r="E1641" s="1127"/>
      <c r="F1641" s="577"/>
      <c r="G1641" s="578"/>
      <c r="H1641" s="578"/>
      <c r="I1641" s="578"/>
      <c r="J1641" s="578"/>
    </row>
    <row r="1642" spans="1:10">
      <c r="A1642" s="1179"/>
      <c r="B1642" s="1126"/>
      <c r="C1642" s="1126"/>
      <c r="D1642" s="1126"/>
      <c r="E1642" s="1127"/>
      <c r="F1642" s="577"/>
      <c r="G1642" s="578"/>
      <c r="H1642" s="578"/>
      <c r="I1642" s="578"/>
      <c r="J1642" s="578"/>
    </row>
    <row r="1643" spans="1:10">
      <c r="A1643" s="1179"/>
      <c r="B1643" s="1126"/>
      <c r="C1643" s="1126"/>
      <c r="D1643" s="1126"/>
      <c r="E1643" s="1127"/>
      <c r="F1643" s="577"/>
      <c r="G1643" s="578"/>
      <c r="H1643" s="578"/>
      <c r="I1643" s="578"/>
      <c r="J1643" s="578"/>
    </row>
    <row r="1644" spans="1:10">
      <c r="A1644" s="1179"/>
      <c r="B1644" s="1126"/>
      <c r="C1644" s="1126"/>
      <c r="D1644" s="1126"/>
      <c r="E1644" s="1127"/>
      <c r="F1644" s="577"/>
      <c r="G1644" s="578"/>
      <c r="H1644" s="578"/>
      <c r="I1644" s="578"/>
      <c r="J1644" s="578"/>
    </row>
    <row r="1645" spans="1:10">
      <c r="A1645" s="1179"/>
      <c r="B1645" s="1126"/>
      <c r="C1645" s="1126"/>
      <c r="D1645" s="1126"/>
      <c r="E1645" s="1127"/>
      <c r="F1645" s="577"/>
      <c r="G1645" s="578"/>
      <c r="H1645" s="578"/>
      <c r="I1645" s="578"/>
      <c r="J1645" s="578"/>
    </row>
    <row r="1646" spans="1:10">
      <c r="A1646" s="1179"/>
      <c r="B1646" s="1126"/>
      <c r="C1646" s="1126"/>
      <c r="D1646" s="1126"/>
      <c r="E1646" s="1127"/>
      <c r="F1646" s="577"/>
      <c r="G1646" s="578"/>
      <c r="H1646" s="578"/>
      <c r="I1646" s="578"/>
      <c r="J1646" s="578"/>
    </row>
    <row r="1647" spans="1:10">
      <c r="A1647" s="1179"/>
      <c r="B1647" s="1126"/>
      <c r="C1647" s="1126"/>
      <c r="D1647" s="1126"/>
      <c r="E1647" s="1127"/>
      <c r="F1647" s="577"/>
      <c r="G1647" s="578"/>
      <c r="H1647" s="578"/>
      <c r="I1647" s="578"/>
      <c r="J1647" s="578"/>
    </row>
    <row r="1648" spans="1:10">
      <c r="A1648" s="1179"/>
      <c r="B1648" s="1126"/>
      <c r="C1648" s="1126"/>
      <c r="D1648" s="1126"/>
      <c r="E1648" s="1127"/>
      <c r="F1648" s="577"/>
      <c r="G1648" s="578"/>
      <c r="H1648" s="578"/>
      <c r="I1648" s="578"/>
      <c r="J1648" s="578"/>
    </row>
    <row r="1649" spans="1:10">
      <c r="A1649" s="1179"/>
      <c r="B1649" s="1126"/>
      <c r="C1649" s="1126"/>
      <c r="D1649" s="1126"/>
      <c r="E1649" s="1127"/>
      <c r="F1649" s="577"/>
      <c r="G1649" s="578"/>
      <c r="H1649" s="578"/>
      <c r="I1649" s="578"/>
      <c r="J1649" s="578"/>
    </row>
    <row r="1650" spans="1:10">
      <c r="A1650" s="1179"/>
      <c r="B1650" s="1126"/>
      <c r="C1650" s="1126"/>
      <c r="D1650" s="1126"/>
      <c r="E1650" s="1127"/>
      <c r="F1650" s="577"/>
      <c r="G1650" s="578"/>
      <c r="H1650" s="578"/>
      <c r="I1650" s="578"/>
      <c r="J1650" s="578"/>
    </row>
    <row r="1651" spans="1:10">
      <c r="A1651" s="1179"/>
      <c r="B1651" s="1126"/>
      <c r="C1651" s="1126"/>
      <c r="D1651" s="1126"/>
      <c r="E1651" s="1127"/>
      <c r="F1651" s="577"/>
      <c r="G1651" s="578"/>
      <c r="H1651" s="578"/>
      <c r="I1651" s="578"/>
      <c r="J1651" s="578"/>
    </row>
    <row r="1652" spans="1:10">
      <c r="A1652" s="1179"/>
      <c r="B1652" s="1126"/>
      <c r="C1652" s="1126"/>
      <c r="D1652" s="1126"/>
      <c r="E1652" s="1127"/>
      <c r="F1652" s="577"/>
      <c r="G1652" s="578"/>
      <c r="H1652" s="578"/>
      <c r="I1652" s="578"/>
      <c r="J1652" s="578"/>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ht="15.75">
      <c r="A1662" s="1081" t="s">
        <v>1331</v>
      </c>
      <c r="B1662" s="1082"/>
      <c r="C1662" s="1082"/>
      <c r="D1662" s="1082"/>
      <c r="E1662" s="1082"/>
      <c r="F1662" s="1082"/>
      <c r="G1662" s="1082"/>
      <c r="H1662" s="1082"/>
      <c r="I1662" s="1082"/>
      <c r="J1662" s="1083"/>
    </row>
    <row r="1663" spans="1:10" ht="28.5" customHeight="1">
      <c r="A1663" s="1176" t="s">
        <v>1332</v>
      </c>
      <c r="B1663" s="1177"/>
      <c r="C1663" s="1177"/>
      <c r="D1663" s="1177"/>
      <c r="E1663" s="1178"/>
      <c r="F1663" s="574" t="s">
        <v>35</v>
      </c>
      <c r="G1663" s="575" t="s">
        <v>1316</v>
      </c>
      <c r="H1663" s="575" t="s">
        <v>1317</v>
      </c>
      <c r="I1663" s="576" t="s">
        <v>1318</v>
      </c>
      <c r="J1663" s="576" t="s">
        <v>904</v>
      </c>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c r="A1677" s="1179"/>
      <c r="B1677" s="1126"/>
      <c r="C1677" s="1126"/>
      <c r="D1677" s="1126"/>
      <c r="E1677" s="1127"/>
      <c r="F1677" s="577"/>
      <c r="G1677" s="578"/>
      <c r="H1677" s="578"/>
      <c r="I1677" s="578"/>
      <c r="J1677" s="578"/>
    </row>
    <row r="1678" spans="1:10">
      <c r="A1678" s="1179"/>
      <c r="B1678" s="1126"/>
      <c r="C1678" s="1126"/>
      <c r="D1678" s="1126"/>
      <c r="E1678" s="1127"/>
      <c r="F1678" s="577"/>
      <c r="G1678" s="578"/>
      <c r="H1678" s="578"/>
      <c r="I1678" s="578"/>
      <c r="J1678" s="578"/>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ht="15.75">
      <c r="A1688" s="1193" t="s">
        <v>1319</v>
      </c>
      <c r="B1688" s="1193"/>
      <c r="C1688" s="1193"/>
      <c r="D1688" s="1193"/>
      <c r="E1688" s="1193"/>
      <c r="F1688" s="1193"/>
      <c r="G1688" s="1193"/>
      <c r="H1688" s="1193"/>
      <c r="I1688" s="1193"/>
      <c r="J1688" s="1193"/>
    </row>
    <row r="1689" spans="1:10">
      <c r="A1689" s="1194" t="s">
        <v>25</v>
      </c>
      <c r="B1689" s="1195"/>
      <c r="C1689" s="1195"/>
      <c r="D1689" s="1195"/>
      <c r="E1689" s="1195"/>
      <c r="F1689" s="1195"/>
      <c r="G1689" s="1195"/>
      <c r="H1689" s="1195"/>
      <c r="I1689" s="1195"/>
      <c r="J1689" s="1196"/>
    </row>
    <row r="1690" spans="1:10">
      <c r="A1690" s="1181" t="s">
        <v>1759</v>
      </c>
      <c r="B1690" s="1182"/>
      <c r="C1690" s="1182"/>
      <c r="D1690" s="1182"/>
      <c r="E1690" s="1182"/>
      <c r="F1690" s="1182"/>
      <c r="G1690" s="1183"/>
      <c r="H1690" s="1184"/>
      <c r="I1690" s="1185"/>
      <c r="J1690" s="1186"/>
    </row>
    <row r="1691" spans="1:10">
      <c r="A1691" s="1181" t="s">
        <v>30</v>
      </c>
      <c r="B1691" s="1182"/>
      <c r="C1691" s="1182"/>
      <c r="D1691" s="1182"/>
      <c r="E1691" s="1182"/>
      <c r="F1691" s="1182"/>
      <c r="G1691" s="1183"/>
      <c r="H1691" s="1204"/>
      <c r="I1691" s="1185"/>
      <c r="J1691" s="1186"/>
    </row>
    <row r="1692" spans="1:10">
      <c r="A1692" s="1181" t="s">
        <v>1373</v>
      </c>
      <c r="B1692" s="1182"/>
      <c r="C1692" s="1182"/>
      <c r="D1692" s="1182"/>
      <c r="E1692" s="1182"/>
      <c r="F1692" s="1182"/>
      <c r="G1692" s="1183"/>
      <c r="H1692" s="1187"/>
      <c r="I1692" s="1188"/>
      <c r="J1692" s="1189"/>
    </row>
    <row r="1693" spans="1:10">
      <c r="A1693" s="1181" t="s">
        <v>1374</v>
      </c>
      <c r="B1693" s="1182"/>
      <c r="C1693" s="1182"/>
      <c r="D1693" s="1182"/>
      <c r="E1693" s="1182"/>
      <c r="F1693" s="1182"/>
      <c r="G1693" s="1183"/>
      <c r="H1693" s="1190"/>
      <c r="I1693" s="1191"/>
      <c r="J1693" s="1192"/>
    </row>
    <row r="1694" spans="1:10">
      <c r="A1694" s="1197"/>
      <c r="B1694" s="1136"/>
      <c r="C1694" s="1136"/>
      <c r="D1694" s="1136"/>
      <c r="E1694" s="1136"/>
      <c r="F1694" s="1136"/>
      <c r="G1694" s="1136"/>
      <c r="H1694" s="1136"/>
      <c r="I1694" s="1136"/>
      <c r="J1694" s="1137"/>
    </row>
    <row r="1695" spans="1:10">
      <c r="A1695" s="1198"/>
      <c r="B1695" s="1138"/>
      <c r="C1695" s="1138"/>
      <c r="D1695" s="1138"/>
      <c r="E1695" s="1138"/>
      <c r="F1695" s="1138"/>
      <c r="G1695" s="1138"/>
      <c r="H1695" s="1138"/>
      <c r="I1695" s="1138"/>
      <c r="J1695" s="1139"/>
    </row>
    <row r="1696" spans="1:10">
      <c r="A1696" s="1198"/>
      <c r="B1696" s="1138"/>
      <c r="C1696" s="1138"/>
      <c r="D1696" s="1138"/>
      <c r="E1696" s="1138"/>
      <c r="F1696" s="1138"/>
      <c r="G1696" s="1138"/>
      <c r="H1696" s="1138"/>
      <c r="I1696" s="1138"/>
      <c r="J1696" s="1139"/>
    </row>
    <row r="1697" spans="1:10">
      <c r="A1697" s="1199"/>
      <c r="B1697" s="1200"/>
      <c r="C1697" s="1200"/>
      <c r="D1697" s="1200"/>
      <c r="E1697" s="1200"/>
      <c r="F1697" s="1200"/>
      <c r="G1697" s="1200"/>
      <c r="H1697" s="1200"/>
      <c r="I1697" s="1200"/>
      <c r="J1697" s="1201"/>
    </row>
    <row r="1698" spans="1:10">
      <c r="A1698" s="1181" t="s">
        <v>65</v>
      </c>
      <c r="B1698" s="1182"/>
      <c r="C1698" s="1182"/>
      <c r="D1698" s="1182"/>
      <c r="E1698" s="1182"/>
      <c r="F1698" s="1182"/>
      <c r="G1698" s="1183"/>
      <c r="H1698" s="1184"/>
      <c r="I1698" s="1185"/>
      <c r="J1698" s="1186"/>
    </row>
    <row r="1699" spans="1:10" ht="25.5" customHeight="1">
      <c r="A1699" s="1202" t="s">
        <v>1951</v>
      </c>
      <c r="B1699" s="1202"/>
      <c r="C1699" s="1202"/>
      <c r="D1699" s="1202"/>
      <c r="E1699" s="1202"/>
      <c r="F1699" s="1202"/>
      <c r="G1699" s="1202"/>
      <c r="H1699" s="1202"/>
      <c r="I1699" s="1202"/>
      <c r="J1699" s="1202"/>
    </row>
    <row r="1700" spans="1:10">
      <c r="A1700" s="1194" t="s">
        <v>1321</v>
      </c>
      <c r="B1700" s="1195"/>
      <c r="C1700" s="1195"/>
      <c r="D1700" s="1195"/>
      <c r="E1700" s="1195"/>
      <c r="F1700" s="1195"/>
      <c r="G1700" s="1195"/>
      <c r="H1700" s="1195"/>
      <c r="I1700" s="1195"/>
      <c r="J1700" s="1196"/>
    </row>
    <row r="1701" spans="1:10">
      <c r="A1701" s="1181" t="s">
        <v>902</v>
      </c>
      <c r="B1701" s="1182"/>
      <c r="C1701" s="1203"/>
      <c r="D1701" s="1182"/>
      <c r="E1701" s="1182"/>
      <c r="F1701" s="1182"/>
      <c r="G1701" s="1183"/>
      <c r="H1701" s="1184"/>
      <c r="I1701" s="1185"/>
      <c r="J1701" s="1186"/>
    </row>
    <row r="1702" spans="1:10">
      <c r="A1702" s="1181" t="s">
        <v>62</v>
      </c>
      <c r="B1702" s="1182"/>
      <c r="C1702" s="1182"/>
      <c r="D1702" s="1182"/>
      <c r="E1702" s="1182"/>
      <c r="F1702" s="1182"/>
      <c r="G1702" s="1183"/>
      <c r="H1702" s="1184"/>
      <c r="I1702" s="1185"/>
      <c r="J1702" s="1186"/>
    </row>
    <row r="1703" spans="1:10">
      <c r="A1703" s="1181" t="s">
        <v>95</v>
      </c>
      <c r="B1703" s="1182"/>
      <c r="C1703" s="1182"/>
      <c r="D1703" s="1182"/>
      <c r="E1703" s="1182"/>
      <c r="F1703" s="1182"/>
      <c r="G1703" s="1183"/>
      <c r="H1703" s="1184"/>
      <c r="I1703" s="1185"/>
      <c r="J1703" s="1186"/>
    </row>
    <row r="1704" spans="1:10">
      <c r="A1704" s="1181" t="s">
        <v>64</v>
      </c>
      <c r="B1704" s="1182"/>
      <c r="C1704" s="1182"/>
      <c r="D1704" s="1182"/>
      <c r="E1704" s="1182"/>
      <c r="F1704" s="1182"/>
      <c r="G1704" s="1183"/>
      <c r="H1704" s="1184"/>
      <c r="I1704" s="1185"/>
      <c r="J1704" s="1186"/>
    </row>
    <row r="1705" spans="1:10" ht="15.75">
      <c r="A1705" s="1160" t="s">
        <v>1060</v>
      </c>
      <c r="B1705" s="1161"/>
      <c r="C1705" s="1161"/>
      <c r="D1705" s="1161"/>
      <c r="E1705" s="1161"/>
      <c r="F1705" s="1161"/>
      <c r="G1705" s="1161"/>
      <c r="H1705" s="1161"/>
      <c r="I1705" s="1161"/>
      <c r="J1705" s="1162"/>
    </row>
    <row r="1706" spans="1:10" ht="15.75">
      <c r="A1706" s="1081" t="s">
        <v>1311</v>
      </c>
      <c r="B1706" s="1082"/>
      <c r="C1706" s="1082"/>
      <c r="D1706" s="1082"/>
      <c r="E1706" s="1082"/>
      <c r="F1706" s="1082"/>
      <c r="G1706" s="1082"/>
      <c r="H1706" s="1082"/>
      <c r="I1706" s="1082"/>
      <c r="J1706" s="1083"/>
    </row>
    <row r="1707" spans="1:10">
      <c r="A1707" s="1084" t="s">
        <v>683</v>
      </c>
      <c r="B1707" s="1085"/>
      <c r="C1707" s="1088"/>
      <c r="D1707" s="1088"/>
      <c r="E1707" s="1088"/>
      <c r="F1707" s="1085" t="s">
        <v>91</v>
      </c>
      <c r="G1707" s="1085"/>
      <c r="H1707" s="1086"/>
      <c r="I1707" s="1086"/>
      <c r="J1707" s="1163"/>
    </row>
    <row r="1708" spans="1:10">
      <c r="A1708" s="1084" t="s">
        <v>89</v>
      </c>
      <c r="B1708" s="1085"/>
      <c r="C1708" s="1088"/>
      <c r="D1708" s="1088"/>
      <c r="E1708" s="1088"/>
      <c r="F1708" s="1085" t="s">
        <v>92</v>
      </c>
      <c r="G1708" s="1085"/>
      <c r="H1708" s="1086"/>
      <c r="I1708" s="1086"/>
      <c r="J1708" s="1163"/>
    </row>
    <row r="1709" spans="1:10">
      <c r="A1709" s="1084" t="s">
        <v>90</v>
      </c>
      <c r="B1709" s="1085"/>
      <c r="C1709" s="1090"/>
      <c r="D1709" s="1090"/>
      <c r="E1709" s="1090"/>
      <c r="F1709" s="1085" t="s">
        <v>93</v>
      </c>
      <c r="G1709" s="1085"/>
      <c r="H1709" s="1086"/>
      <c r="I1709" s="1086"/>
      <c r="J1709" s="1163"/>
    </row>
    <row r="1710" spans="1:10">
      <c r="A1710" s="1084" t="s">
        <v>1302</v>
      </c>
      <c r="B1710" s="1085"/>
      <c r="C1710" s="1090"/>
      <c r="D1710" s="1090"/>
      <c r="E1710" s="1090"/>
      <c r="F1710" s="1085" t="s">
        <v>15</v>
      </c>
      <c r="G1710" s="1085"/>
      <c r="H1710" s="1087"/>
      <c r="I1710" s="1088"/>
      <c r="J1710" s="1089"/>
    </row>
    <row r="1711" spans="1:10">
      <c r="A1711" s="1084" t="s">
        <v>1303</v>
      </c>
      <c r="B1711" s="1085"/>
      <c r="C1711" s="1090"/>
      <c r="D1711" s="1090"/>
      <c r="E1711" s="1090"/>
      <c r="F1711" s="1085" t="s">
        <v>715</v>
      </c>
      <c r="G1711" s="1085"/>
      <c r="H1711" s="1090"/>
      <c r="I1711" s="1090"/>
      <c r="J1711" s="1091"/>
    </row>
    <row r="1712" spans="1:10">
      <c r="A1712" s="1084" t="s">
        <v>11</v>
      </c>
      <c r="B1712" s="1085"/>
      <c r="C1712" s="1090"/>
      <c r="D1712" s="1090"/>
      <c r="E1712" s="1090"/>
      <c r="F1712" s="1171" t="s">
        <v>1324</v>
      </c>
      <c r="G1712" s="1171"/>
      <c r="H1712" s="1172"/>
      <c r="I1712" s="1173"/>
      <c r="J1712" s="1174"/>
    </row>
    <row r="1713" spans="1:10">
      <c r="A1713" s="1084" t="s">
        <v>13</v>
      </c>
      <c r="B1713" s="1085"/>
      <c r="C1713" s="1090"/>
      <c r="D1713" s="1090"/>
      <c r="E1713" s="1090"/>
      <c r="F1713" s="1171"/>
      <c r="G1713" s="1171"/>
      <c r="H1713" s="1175"/>
      <c r="I1713" s="1164"/>
      <c r="J1713" s="1165"/>
    </row>
    <row r="1714" spans="1:10">
      <c r="A1714" s="1084" t="s">
        <v>14</v>
      </c>
      <c r="B1714" s="1085"/>
      <c r="C1714" s="1097"/>
      <c r="D1714" s="1097"/>
      <c r="E1714" s="1097"/>
      <c r="F1714" s="1168"/>
      <c r="G1714" s="1168"/>
      <c r="H1714" s="1169"/>
      <c r="I1714" s="1088"/>
      <c r="J1714" s="1089"/>
    </row>
    <row r="1715" spans="1:10">
      <c r="A1715" s="568"/>
      <c r="B1715" s="569"/>
      <c r="C1715" s="569"/>
      <c r="D1715" s="569"/>
      <c r="E1715" s="569"/>
      <c r="F1715" s="569"/>
      <c r="G1715" s="569"/>
      <c r="H1715" s="569"/>
      <c r="I1715" s="569"/>
      <c r="J1715" s="570"/>
    </row>
    <row r="1716" spans="1:10" ht="15.75">
      <c r="A1716" s="1081" t="s">
        <v>1312</v>
      </c>
      <c r="B1716" s="1082"/>
      <c r="C1716" s="1082"/>
      <c r="D1716" s="1082"/>
      <c r="E1716" s="1082"/>
      <c r="F1716" s="1082"/>
      <c r="G1716" s="1082"/>
      <c r="H1716" s="1082"/>
      <c r="I1716" s="1082"/>
      <c r="J1716" s="1083"/>
    </row>
    <row r="1717" spans="1:10">
      <c r="A1717" s="1084" t="s">
        <v>1313</v>
      </c>
      <c r="B1717" s="1085"/>
      <c r="C1717" s="1170"/>
      <c r="D1717" s="1088"/>
      <c r="E1717" s="1088"/>
      <c r="F1717" s="1085" t="s">
        <v>1314</v>
      </c>
      <c r="G1717" s="1085"/>
      <c r="H1717" s="1088"/>
      <c r="I1717" s="1088"/>
      <c r="J1717" s="1089"/>
    </row>
    <row r="1718" spans="1:10">
      <c r="A1718" s="1084"/>
      <c r="B1718" s="1085"/>
      <c r="C1718" s="1164" t="s">
        <v>108</v>
      </c>
      <c r="D1718" s="1164"/>
      <c r="E1718" s="1164"/>
      <c r="F1718" s="1164"/>
      <c r="G1718" s="1164"/>
      <c r="H1718" s="1164"/>
      <c r="I1718" s="1164"/>
      <c r="J1718" s="1165"/>
    </row>
    <row r="1719" spans="1:10">
      <c r="A1719" s="1084" t="s">
        <v>1315</v>
      </c>
      <c r="B1719" s="1085"/>
      <c r="C1719" s="1088"/>
      <c r="D1719" s="1088"/>
      <c r="E1719" s="1088"/>
      <c r="F1719" s="1085" t="s">
        <v>14</v>
      </c>
      <c r="G1719" s="1085"/>
      <c r="H1719" s="1166"/>
      <c r="I1719" s="1166"/>
      <c r="J1719" s="1167"/>
    </row>
    <row r="1720" spans="1:10">
      <c r="A1720" s="1084" t="s">
        <v>1302</v>
      </c>
      <c r="B1720" s="1085"/>
      <c r="C1720" s="1088"/>
      <c r="D1720" s="1088"/>
      <c r="E1720" s="1088"/>
      <c r="F1720" s="1085" t="s">
        <v>12</v>
      </c>
      <c r="G1720" s="1085"/>
      <c r="H1720" s="1086"/>
      <c r="I1720" s="1086"/>
      <c r="J1720" s="1163"/>
    </row>
    <row r="1721" spans="1:10">
      <c r="A1721" s="1084" t="s">
        <v>1303</v>
      </c>
      <c r="B1721" s="1085"/>
      <c r="C1721" s="1088"/>
      <c r="D1721" s="1088"/>
      <c r="E1721" s="1088"/>
      <c r="F1721" s="1085" t="s">
        <v>1019</v>
      </c>
      <c r="G1721" s="1085"/>
      <c r="H1721" s="1086"/>
      <c r="I1721" s="1086"/>
      <c r="J1721" s="1163"/>
    </row>
    <row r="1722" spans="1:10">
      <c r="A1722" s="1084" t="s">
        <v>11</v>
      </c>
      <c r="B1722" s="1085"/>
      <c r="C1722" s="1088"/>
      <c r="D1722" s="1088"/>
      <c r="E1722" s="1088"/>
      <c r="F1722" s="1085" t="s">
        <v>15</v>
      </c>
      <c r="G1722" s="1085"/>
      <c r="H1722" s="1087"/>
      <c r="I1722" s="1088"/>
      <c r="J1722" s="1089"/>
    </row>
    <row r="1723" spans="1:10">
      <c r="A1723" s="1084" t="s">
        <v>13</v>
      </c>
      <c r="B1723" s="1085"/>
      <c r="C1723" s="1088"/>
      <c r="D1723" s="1088"/>
      <c r="E1723" s="1088"/>
      <c r="F1723" s="569"/>
      <c r="G1723" s="569"/>
      <c r="H1723" s="569"/>
      <c r="I1723" s="569"/>
      <c r="J1723" s="570"/>
    </row>
    <row r="1724" spans="1:10">
      <c r="A1724" s="568"/>
      <c r="B1724" s="569"/>
      <c r="C1724" s="569"/>
      <c r="D1724" s="569"/>
      <c r="E1724" s="569"/>
      <c r="F1724" s="569"/>
      <c r="G1724" s="569"/>
      <c r="H1724" s="569"/>
      <c r="I1724" s="569"/>
      <c r="J1724" s="570"/>
    </row>
    <row r="1725" spans="1:10" ht="15.75">
      <c r="A1725" s="1081" t="s">
        <v>1330</v>
      </c>
      <c r="B1725" s="1082"/>
      <c r="C1725" s="1082"/>
      <c r="D1725" s="1082"/>
      <c r="E1725" s="1082"/>
      <c r="F1725" s="1082"/>
      <c r="G1725" s="1082"/>
      <c r="H1725" s="1082"/>
      <c r="I1725" s="1082"/>
      <c r="J1725" s="1083"/>
    </row>
    <row r="1726" spans="1:10" ht="28.5" customHeight="1">
      <c r="A1726" s="1176" t="s">
        <v>34</v>
      </c>
      <c r="B1726" s="1177"/>
      <c r="C1726" s="1177"/>
      <c r="D1726" s="1177"/>
      <c r="E1726" s="1178"/>
      <c r="F1726" s="574" t="s">
        <v>35</v>
      </c>
      <c r="G1726" s="575" t="s">
        <v>1316</v>
      </c>
      <c r="H1726" s="575" t="s">
        <v>1317</v>
      </c>
      <c r="I1726" s="576" t="s">
        <v>1318</v>
      </c>
      <c r="J1726" s="576" t="s">
        <v>904</v>
      </c>
    </row>
    <row r="1727" spans="1:10">
      <c r="A1727" s="1179"/>
      <c r="B1727" s="1126"/>
      <c r="C1727" s="1126"/>
      <c r="D1727" s="1126"/>
      <c r="E1727" s="1127"/>
      <c r="F1727" s="577"/>
      <c r="G1727" s="578"/>
      <c r="H1727" s="578"/>
      <c r="I1727" s="578"/>
      <c r="J1727" s="578"/>
    </row>
    <row r="1728" spans="1:10">
      <c r="A1728" s="1179"/>
      <c r="B1728" s="1126"/>
      <c r="C1728" s="1126"/>
      <c r="D1728" s="1126"/>
      <c r="E1728" s="1127"/>
      <c r="F1728" s="577"/>
      <c r="G1728" s="578"/>
      <c r="H1728" s="578"/>
      <c r="I1728" s="578"/>
      <c r="J1728" s="578"/>
    </row>
    <row r="1729" spans="1:10">
      <c r="A1729" s="1179"/>
      <c r="B1729" s="1126"/>
      <c r="C1729" s="1126"/>
      <c r="D1729" s="1126"/>
      <c r="E1729" s="1127"/>
      <c r="F1729" s="577"/>
      <c r="G1729" s="578"/>
      <c r="H1729" s="578"/>
      <c r="I1729" s="578"/>
      <c r="J1729" s="578"/>
    </row>
    <row r="1730" spans="1:10">
      <c r="A1730" s="1179"/>
      <c r="B1730" s="1126"/>
      <c r="C1730" s="1126"/>
      <c r="D1730" s="1126"/>
      <c r="E1730" s="1127"/>
      <c r="F1730" s="577"/>
      <c r="G1730" s="578"/>
      <c r="H1730" s="578"/>
      <c r="I1730" s="578"/>
      <c r="J1730" s="578"/>
    </row>
    <row r="1731" spans="1:10">
      <c r="A1731" s="1179"/>
      <c r="B1731" s="1126"/>
      <c r="C1731" s="1126"/>
      <c r="D1731" s="1126"/>
      <c r="E1731" s="1127"/>
      <c r="F1731" s="577"/>
      <c r="G1731" s="578"/>
      <c r="H1731" s="578"/>
      <c r="I1731" s="578"/>
      <c r="J1731" s="578"/>
    </row>
    <row r="1732" spans="1:10">
      <c r="A1732" s="1179"/>
      <c r="B1732" s="1126"/>
      <c r="C1732" s="1126"/>
      <c r="D1732" s="1126"/>
      <c r="E1732" s="1127"/>
      <c r="F1732" s="577"/>
      <c r="G1732" s="578"/>
      <c r="H1732" s="578"/>
      <c r="I1732" s="578"/>
      <c r="J1732" s="578"/>
    </row>
    <row r="1733" spans="1:10">
      <c r="A1733" s="1179"/>
      <c r="B1733" s="1126"/>
      <c r="C1733" s="1126"/>
      <c r="D1733" s="1126"/>
      <c r="E1733" s="1127"/>
      <c r="F1733" s="577"/>
      <c r="G1733" s="578"/>
      <c r="H1733" s="578"/>
      <c r="I1733" s="578"/>
      <c r="J1733" s="578"/>
    </row>
    <row r="1734" spans="1:10">
      <c r="A1734" s="1179"/>
      <c r="B1734" s="1126"/>
      <c r="C1734" s="1126"/>
      <c r="D1734" s="1126"/>
      <c r="E1734" s="1127"/>
      <c r="F1734" s="577"/>
      <c r="G1734" s="578"/>
      <c r="H1734" s="578"/>
      <c r="I1734" s="578"/>
      <c r="J1734" s="578"/>
    </row>
    <row r="1735" spans="1:10">
      <c r="A1735" s="1179"/>
      <c r="B1735" s="1126"/>
      <c r="C1735" s="1126"/>
      <c r="D1735" s="1126"/>
      <c r="E1735" s="1127"/>
      <c r="F1735" s="577"/>
      <c r="G1735" s="578"/>
      <c r="H1735" s="578"/>
      <c r="I1735" s="578"/>
      <c r="J1735" s="578"/>
    </row>
    <row r="1736" spans="1:10">
      <c r="A1736" s="1179"/>
      <c r="B1736" s="1126"/>
      <c r="C1736" s="1126"/>
      <c r="D1736" s="1126"/>
      <c r="E1736" s="1127"/>
      <c r="F1736" s="577"/>
      <c r="G1736" s="578"/>
      <c r="H1736" s="578"/>
      <c r="I1736" s="578"/>
      <c r="J1736" s="578"/>
    </row>
    <row r="1737" spans="1:10">
      <c r="A1737" s="1179"/>
      <c r="B1737" s="1126"/>
      <c r="C1737" s="1126"/>
      <c r="D1737" s="1126"/>
      <c r="E1737" s="1127"/>
      <c r="F1737" s="577"/>
      <c r="G1737" s="578"/>
      <c r="H1737" s="578"/>
      <c r="I1737" s="578"/>
      <c r="J1737" s="578"/>
    </row>
    <row r="1738" spans="1:10">
      <c r="A1738" s="1179"/>
      <c r="B1738" s="1126"/>
      <c r="C1738" s="1126"/>
      <c r="D1738" s="1126"/>
      <c r="E1738" s="1127"/>
      <c r="F1738" s="577"/>
      <c r="G1738" s="578"/>
      <c r="H1738" s="578"/>
      <c r="I1738" s="578"/>
      <c r="J1738" s="578"/>
    </row>
    <row r="1739" spans="1:10">
      <c r="A1739" s="1179"/>
      <c r="B1739" s="1126"/>
      <c r="C1739" s="1126"/>
      <c r="D1739" s="1126"/>
      <c r="E1739" s="1127"/>
      <c r="F1739" s="577"/>
      <c r="G1739" s="578"/>
      <c r="H1739" s="578"/>
      <c r="I1739" s="578"/>
      <c r="J1739" s="578"/>
    </row>
    <row r="1740" spans="1:10">
      <c r="A1740" s="1179"/>
      <c r="B1740" s="1126"/>
      <c r="C1740" s="1126"/>
      <c r="D1740" s="1126"/>
      <c r="E1740" s="1127"/>
      <c r="F1740" s="577"/>
      <c r="G1740" s="578"/>
      <c r="H1740" s="578"/>
      <c r="I1740" s="578"/>
      <c r="J1740" s="578"/>
    </row>
    <row r="1741" spans="1:10">
      <c r="A1741" s="1179"/>
      <c r="B1741" s="1126"/>
      <c r="C1741" s="1126"/>
      <c r="D1741" s="1126"/>
      <c r="E1741" s="1127"/>
      <c r="F1741" s="577"/>
      <c r="G1741" s="578"/>
      <c r="H1741" s="578"/>
      <c r="I1741" s="578"/>
      <c r="J1741" s="578"/>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ht="15.75">
      <c r="A1751" s="1081" t="s">
        <v>1331</v>
      </c>
      <c r="B1751" s="1082"/>
      <c r="C1751" s="1082"/>
      <c r="D1751" s="1082"/>
      <c r="E1751" s="1082"/>
      <c r="F1751" s="1082"/>
      <c r="G1751" s="1082"/>
      <c r="H1751" s="1082"/>
      <c r="I1751" s="1082"/>
      <c r="J1751" s="1083"/>
    </row>
    <row r="1752" spans="1:10" ht="30" customHeight="1">
      <c r="A1752" s="1176" t="s">
        <v>1332</v>
      </c>
      <c r="B1752" s="1177"/>
      <c r="C1752" s="1177"/>
      <c r="D1752" s="1177"/>
      <c r="E1752" s="1178"/>
      <c r="F1752" s="574" t="s">
        <v>35</v>
      </c>
      <c r="G1752" s="575" t="s">
        <v>1316</v>
      </c>
      <c r="H1752" s="575" t="s">
        <v>1317</v>
      </c>
      <c r="I1752" s="576" t="s">
        <v>1318</v>
      </c>
      <c r="J1752" s="576" t="s">
        <v>904</v>
      </c>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c r="A1766" s="1179"/>
      <c r="B1766" s="1126"/>
      <c r="C1766" s="1126"/>
      <c r="D1766" s="1126"/>
      <c r="E1766" s="1127"/>
      <c r="F1766" s="577"/>
      <c r="G1766" s="578"/>
      <c r="H1766" s="578"/>
      <c r="I1766" s="578"/>
      <c r="J1766" s="578"/>
    </row>
    <row r="1767" spans="1:10">
      <c r="A1767" s="1179"/>
      <c r="B1767" s="1126"/>
      <c r="C1767" s="1126"/>
      <c r="D1767" s="1126"/>
      <c r="E1767" s="1127"/>
      <c r="F1767" s="577"/>
      <c r="G1767" s="578"/>
      <c r="H1767" s="578"/>
      <c r="I1767" s="578"/>
      <c r="J1767" s="578"/>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ht="15.75">
      <c r="A1777" s="1193" t="s">
        <v>1319</v>
      </c>
      <c r="B1777" s="1193"/>
      <c r="C1777" s="1193"/>
      <c r="D1777" s="1193"/>
      <c r="E1777" s="1193"/>
      <c r="F1777" s="1193"/>
      <c r="G1777" s="1193"/>
      <c r="H1777" s="1193"/>
      <c r="I1777" s="1193"/>
      <c r="J1777" s="1193"/>
    </row>
    <row r="1778" spans="1:10">
      <c r="A1778" s="1194" t="s">
        <v>25</v>
      </c>
      <c r="B1778" s="1195"/>
      <c r="C1778" s="1195"/>
      <c r="D1778" s="1195"/>
      <c r="E1778" s="1195"/>
      <c r="F1778" s="1195"/>
      <c r="G1778" s="1195"/>
      <c r="H1778" s="1195"/>
      <c r="I1778" s="1195"/>
      <c r="J1778" s="1196"/>
    </row>
    <row r="1779" spans="1:10">
      <c r="A1779" s="1181" t="s">
        <v>1759</v>
      </c>
      <c r="B1779" s="1182"/>
      <c r="C1779" s="1182"/>
      <c r="D1779" s="1182"/>
      <c r="E1779" s="1182"/>
      <c r="F1779" s="1182"/>
      <c r="G1779" s="1183"/>
      <c r="H1779" s="1184"/>
      <c r="I1779" s="1185"/>
      <c r="J1779" s="1186"/>
    </row>
    <row r="1780" spans="1:10">
      <c r="A1780" s="1181" t="s">
        <v>30</v>
      </c>
      <c r="B1780" s="1182"/>
      <c r="C1780" s="1182"/>
      <c r="D1780" s="1182"/>
      <c r="E1780" s="1182"/>
      <c r="F1780" s="1182"/>
      <c r="G1780" s="1183"/>
      <c r="H1780" s="1204"/>
      <c r="I1780" s="1185"/>
      <c r="J1780" s="1186"/>
    </row>
    <row r="1781" spans="1:10">
      <c r="A1781" s="1181" t="s">
        <v>1373</v>
      </c>
      <c r="B1781" s="1182"/>
      <c r="C1781" s="1182"/>
      <c r="D1781" s="1182"/>
      <c r="E1781" s="1182"/>
      <c r="F1781" s="1182"/>
      <c r="G1781" s="1183"/>
      <c r="H1781" s="1187"/>
      <c r="I1781" s="1188"/>
      <c r="J1781" s="1189"/>
    </row>
    <row r="1782" spans="1:10">
      <c r="A1782" s="1181" t="s">
        <v>1374</v>
      </c>
      <c r="B1782" s="1182"/>
      <c r="C1782" s="1182"/>
      <c r="D1782" s="1182"/>
      <c r="E1782" s="1182"/>
      <c r="F1782" s="1182"/>
      <c r="G1782" s="1183"/>
      <c r="H1782" s="1190"/>
      <c r="I1782" s="1191"/>
      <c r="J1782" s="1192"/>
    </row>
    <row r="1783" spans="1:10">
      <c r="A1783" s="1197"/>
      <c r="B1783" s="1136"/>
      <c r="C1783" s="1136"/>
      <c r="D1783" s="1136"/>
      <c r="E1783" s="1136"/>
      <c r="F1783" s="1136"/>
      <c r="G1783" s="1136"/>
      <c r="H1783" s="1136"/>
      <c r="I1783" s="1136"/>
      <c r="J1783" s="1137"/>
    </row>
    <row r="1784" spans="1:10">
      <c r="A1784" s="1198"/>
      <c r="B1784" s="1138"/>
      <c r="C1784" s="1138"/>
      <c r="D1784" s="1138"/>
      <c r="E1784" s="1138"/>
      <c r="F1784" s="1138"/>
      <c r="G1784" s="1138"/>
      <c r="H1784" s="1138"/>
      <c r="I1784" s="1138"/>
      <c r="J1784" s="1139"/>
    </row>
    <row r="1785" spans="1:10">
      <c r="A1785" s="1198"/>
      <c r="B1785" s="1138"/>
      <c r="C1785" s="1138"/>
      <c r="D1785" s="1138"/>
      <c r="E1785" s="1138"/>
      <c r="F1785" s="1138"/>
      <c r="G1785" s="1138"/>
      <c r="H1785" s="1138"/>
      <c r="I1785" s="1138"/>
      <c r="J1785" s="1139"/>
    </row>
    <row r="1786" spans="1:10">
      <c r="A1786" s="1199"/>
      <c r="B1786" s="1200"/>
      <c r="C1786" s="1200"/>
      <c r="D1786" s="1200"/>
      <c r="E1786" s="1200"/>
      <c r="F1786" s="1200"/>
      <c r="G1786" s="1200"/>
      <c r="H1786" s="1200"/>
      <c r="I1786" s="1200"/>
      <c r="J1786" s="1201"/>
    </row>
    <row r="1787" spans="1:10">
      <c r="A1787" s="1181" t="s">
        <v>65</v>
      </c>
      <c r="B1787" s="1182"/>
      <c r="C1787" s="1182"/>
      <c r="D1787" s="1182"/>
      <c r="E1787" s="1182"/>
      <c r="F1787" s="1182"/>
      <c r="G1787" s="1183"/>
      <c r="H1787" s="1184"/>
      <c r="I1787" s="1185"/>
      <c r="J1787" s="1186"/>
    </row>
    <row r="1788" spans="1:10" ht="25.5" customHeight="1">
      <c r="A1788" s="1202" t="s">
        <v>1951</v>
      </c>
      <c r="B1788" s="1202"/>
      <c r="C1788" s="1202"/>
      <c r="D1788" s="1202"/>
      <c r="E1788" s="1202"/>
      <c r="F1788" s="1202"/>
      <c r="G1788" s="1202"/>
      <c r="H1788" s="1202"/>
      <c r="I1788" s="1202"/>
      <c r="J1788" s="1202"/>
    </row>
    <row r="1789" spans="1:10">
      <c r="A1789" s="1194" t="s">
        <v>1321</v>
      </c>
      <c r="B1789" s="1195"/>
      <c r="C1789" s="1195"/>
      <c r="D1789" s="1195"/>
      <c r="E1789" s="1195"/>
      <c r="F1789" s="1195"/>
      <c r="G1789" s="1195"/>
      <c r="H1789" s="1195"/>
      <c r="I1789" s="1195"/>
      <c r="J1789" s="1196"/>
    </row>
    <row r="1790" spans="1:10">
      <c r="A1790" s="1181" t="s">
        <v>902</v>
      </c>
      <c r="B1790" s="1182"/>
      <c r="C1790" s="1203"/>
      <c r="D1790" s="1182"/>
      <c r="E1790" s="1182"/>
      <c r="F1790" s="1182"/>
      <c r="G1790" s="1183"/>
      <c r="H1790" s="1184"/>
      <c r="I1790" s="1185"/>
      <c r="J1790" s="1186"/>
    </row>
    <row r="1791" spans="1:10">
      <c r="A1791" s="1181" t="s">
        <v>62</v>
      </c>
      <c r="B1791" s="1182"/>
      <c r="C1791" s="1182"/>
      <c r="D1791" s="1182"/>
      <c r="E1791" s="1182"/>
      <c r="F1791" s="1182"/>
      <c r="G1791" s="1183"/>
      <c r="H1791" s="1184"/>
      <c r="I1791" s="1185"/>
      <c r="J1791" s="1186"/>
    </row>
    <row r="1792" spans="1:10">
      <c r="A1792" s="1181" t="s">
        <v>95</v>
      </c>
      <c r="B1792" s="1182"/>
      <c r="C1792" s="1182"/>
      <c r="D1792" s="1182"/>
      <c r="E1792" s="1182"/>
      <c r="F1792" s="1182"/>
      <c r="G1792" s="1183"/>
      <c r="H1792" s="1184"/>
      <c r="I1792" s="1185"/>
      <c r="J1792" s="1186"/>
    </row>
    <row r="1793" spans="1:10" ht="15.75">
      <c r="A1793" s="1160" t="s">
        <v>1060</v>
      </c>
      <c r="B1793" s="1161"/>
      <c r="C1793" s="1161"/>
      <c r="D1793" s="1161"/>
      <c r="E1793" s="1161"/>
      <c r="F1793" s="1161"/>
      <c r="G1793" s="1161"/>
      <c r="H1793" s="1161"/>
      <c r="I1793" s="1161"/>
      <c r="J1793" s="1162"/>
    </row>
    <row r="1794" spans="1:10" ht="15.75">
      <c r="A1794" s="1160" t="s">
        <v>1060</v>
      </c>
      <c r="B1794" s="1161"/>
      <c r="C1794" s="1161"/>
      <c r="D1794" s="1161"/>
      <c r="E1794" s="1161"/>
      <c r="F1794" s="1161"/>
      <c r="G1794" s="1161"/>
      <c r="H1794" s="1161"/>
      <c r="I1794" s="1161"/>
      <c r="J1794" s="1162"/>
    </row>
    <row r="1795" spans="1:10" ht="15.75">
      <c r="A1795" s="1081" t="s">
        <v>1311</v>
      </c>
      <c r="B1795" s="1082"/>
      <c r="C1795" s="1082"/>
      <c r="D1795" s="1082"/>
      <c r="E1795" s="1082"/>
      <c r="F1795" s="1082"/>
      <c r="G1795" s="1082"/>
      <c r="H1795" s="1082"/>
      <c r="I1795" s="1082"/>
      <c r="J1795" s="1083"/>
    </row>
    <row r="1796" spans="1:10">
      <c r="A1796" s="1084" t="s">
        <v>683</v>
      </c>
      <c r="B1796" s="1085"/>
      <c r="C1796" s="1088"/>
      <c r="D1796" s="1088"/>
      <c r="E1796" s="1088"/>
      <c r="F1796" s="1085" t="s">
        <v>91</v>
      </c>
      <c r="G1796" s="1085"/>
      <c r="H1796" s="1086"/>
      <c r="I1796" s="1086"/>
      <c r="J1796" s="1163"/>
    </row>
    <row r="1797" spans="1:10">
      <c r="A1797" s="1084" t="s">
        <v>89</v>
      </c>
      <c r="B1797" s="1085"/>
      <c r="C1797" s="1088"/>
      <c r="D1797" s="1088"/>
      <c r="E1797" s="1088"/>
      <c r="F1797" s="1085" t="s">
        <v>92</v>
      </c>
      <c r="G1797" s="1085"/>
      <c r="H1797" s="1086"/>
      <c r="I1797" s="1086"/>
      <c r="J1797" s="1163"/>
    </row>
    <row r="1798" spans="1:10">
      <c r="A1798" s="1084" t="s">
        <v>90</v>
      </c>
      <c r="B1798" s="1085"/>
      <c r="C1798" s="1090"/>
      <c r="D1798" s="1090"/>
      <c r="E1798" s="1090"/>
      <c r="F1798" s="1085" t="s">
        <v>93</v>
      </c>
      <c r="G1798" s="1085"/>
      <c r="H1798" s="1086"/>
      <c r="I1798" s="1086"/>
      <c r="J1798" s="1163"/>
    </row>
    <row r="1799" spans="1:10">
      <c r="A1799" s="1084" t="s">
        <v>1302</v>
      </c>
      <c r="B1799" s="1085"/>
      <c r="C1799" s="1090"/>
      <c r="D1799" s="1090"/>
      <c r="E1799" s="1090"/>
      <c r="F1799" s="1085" t="s">
        <v>15</v>
      </c>
      <c r="G1799" s="1085"/>
      <c r="H1799" s="1087"/>
      <c r="I1799" s="1088"/>
      <c r="J1799" s="1089"/>
    </row>
    <row r="1800" spans="1:10">
      <c r="A1800" s="1084" t="s">
        <v>1303</v>
      </c>
      <c r="B1800" s="1085"/>
      <c r="C1800" s="1090"/>
      <c r="D1800" s="1090"/>
      <c r="E1800" s="1090"/>
      <c r="F1800" s="1085" t="s">
        <v>715</v>
      </c>
      <c r="G1800" s="1085"/>
      <c r="H1800" s="1090"/>
      <c r="I1800" s="1090"/>
      <c r="J1800" s="1091"/>
    </row>
    <row r="1801" spans="1:10">
      <c r="A1801" s="1084" t="s">
        <v>11</v>
      </c>
      <c r="B1801" s="1085"/>
      <c r="C1801" s="1090"/>
      <c r="D1801" s="1090"/>
      <c r="E1801" s="1090"/>
      <c r="F1801" s="1171" t="s">
        <v>1324</v>
      </c>
      <c r="G1801" s="1171"/>
      <c r="H1801" s="1172"/>
      <c r="I1801" s="1173"/>
      <c r="J1801" s="1174"/>
    </row>
    <row r="1802" spans="1:10">
      <c r="A1802" s="1084" t="s">
        <v>13</v>
      </c>
      <c r="B1802" s="1085"/>
      <c r="C1802" s="1090"/>
      <c r="D1802" s="1090"/>
      <c r="E1802" s="1090"/>
      <c r="F1802" s="1171"/>
      <c r="G1802" s="1171"/>
      <c r="H1802" s="1175"/>
      <c r="I1802" s="1164"/>
      <c r="J1802" s="1165"/>
    </row>
    <row r="1803" spans="1:10">
      <c r="A1803" s="1084" t="s">
        <v>14</v>
      </c>
      <c r="B1803" s="1085"/>
      <c r="C1803" s="1097"/>
      <c r="D1803" s="1097"/>
      <c r="E1803" s="1097"/>
      <c r="F1803" s="1168"/>
      <c r="G1803" s="1168"/>
      <c r="H1803" s="1169"/>
      <c r="I1803" s="1088"/>
      <c r="J1803" s="1089"/>
    </row>
    <row r="1804" spans="1:10">
      <c r="A1804" s="568"/>
      <c r="B1804" s="569"/>
      <c r="C1804" s="569"/>
      <c r="D1804" s="569"/>
      <c r="E1804" s="569"/>
      <c r="F1804" s="569"/>
      <c r="G1804" s="569"/>
      <c r="H1804" s="569"/>
      <c r="I1804" s="569"/>
      <c r="J1804" s="570"/>
    </row>
    <row r="1805" spans="1:10" ht="15.75">
      <c r="A1805" s="1081" t="s">
        <v>1312</v>
      </c>
      <c r="B1805" s="1082"/>
      <c r="C1805" s="1082"/>
      <c r="D1805" s="1082"/>
      <c r="E1805" s="1082"/>
      <c r="F1805" s="1082"/>
      <c r="G1805" s="1082"/>
      <c r="H1805" s="1082"/>
      <c r="I1805" s="1082"/>
      <c r="J1805" s="1083"/>
    </row>
    <row r="1806" spans="1:10">
      <c r="A1806" s="1084" t="s">
        <v>1313</v>
      </c>
      <c r="B1806" s="1085"/>
      <c r="C1806" s="1170"/>
      <c r="D1806" s="1088"/>
      <c r="E1806" s="1088"/>
      <c r="F1806" s="1085" t="s">
        <v>1314</v>
      </c>
      <c r="G1806" s="1085"/>
      <c r="H1806" s="1088"/>
      <c r="I1806" s="1088"/>
      <c r="J1806" s="1089"/>
    </row>
    <row r="1807" spans="1:10">
      <c r="A1807" s="1084"/>
      <c r="B1807" s="1085"/>
      <c r="C1807" s="1164" t="s">
        <v>108</v>
      </c>
      <c r="D1807" s="1164"/>
      <c r="E1807" s="1164"/>
      <c r="F1807" s="1164"/>
      <c r="G1807" s="1164"/>
      <c r="H1807" s="1164"/>
      <c r="I1807" s="1164"/>
      <c r="J1807" s="1165"/>
    </row>
    <row r="1808" spans="1:10">
      <c r="A1808" s="1084" t="s">
        <v>1315</v>
      </c>
      <c r="B1808" s="1085"/>
      <c r="C1808" s="1088"/>
      <c r="D1808" s="1088"/>
      <c r="E1808" s="1088"/>
      <c r="F1808" s="1085" t="s">
        <v>14</v>
      </c>
      <c r="G1808" s="1085"/>
      <c r="H1808" s="1166"/>
      <c r="I1808" s="1166"/>
      <c r="J1808" s="1167"/>
    </row>
    <row r="1809" spans="1:10">
      <c r="A1809" s="1084" t="s">
        <v>1302</v>
      </c>
      <c r="B1809" s="1085"/>
      <c r="C1809" s="1088"/>
      <c r="D1809" s="1088"/>
      <c r="E1809" s="1088"/>
      <c r="F1809" s="1085" t="s">
        <v>12</v>
      </c>
      <c r="G1809" s="1085"/>
      <c r="H1809" s="1086"/>
      <c r="I1809" s="1086"/>
      <c r="J1809" s="1163"/>
    </row>
    <row r="1810" spans="1:10">
      <c r="A1810" s="1084" t="s">
        <v>1303</v>
      </c>
      <c r="B1810" s="1085"/>
      <c r="C1810" s="1088"/>
      <c r="D1810" s="1088"/>
      <c r="E1810" s="1088"/>
      <c r="F1810" s="1085" t="s">
        <v>1019</v>
      </c>
      <c r="G1810" s="1085"/>
      <c r="H1810" s="1086"/>
      <c r="I1810" s="1086"/>
      <c r="J1810" s="1163"/>
    </row>
    <row r="1811" spans="1:10">
      <c r="A1811" s="1084" t="s">
        <v>11</v>
      </c>
      <c r="B1811" s="1085"/>
      <c r="C1811" s="1088"/>
      <c r="D1811" s="1088"/>
      <c r="E1811" s="1088"/>
      <c r="F1811" s="1085" t="s">
        <v>15</v>
      </c>
      <c r="G1811" s="1085"/>
      <c r="H1811" s="1087"/>
      <c r="I1811" s="1088"/>
      <c r="J1811" s="1089"/>
    </row>
    <row r="1812" spans="1:10">
      <c r="A1812" s="1084" t="s">
        <v>13</v>
      </c>
      <c r="B1812" s="1085"/>
      <c r="C1812" s="1088"/>
      <c r="D1812" s="1088"/>
      <c r="E1812" s="1088"/>
      <c r="F1812" s="569"/>
      <c r="G1812" s="569"/>
      <c r="H1812" s="569"/>
      <c r="I1812" s="569"/>
      <c r="J1812" s="570"/>
    </row>
    <row r="1813" spans="1:10">
      <c r="A1813" s="568"/>
      <c r="B1813" s="569"/>
      <c r="C1813" s="569"/>
      <c r="D1813" s="569"/>
      <c r="E1813" s="569"/>
      <c r="F1813" s="569"/>
      <c r="G1813" s="569"/>
      <c r="H1813" s="569"/>
      <c r="I1813" s="569"/>
      <c r="J1813" s="570"/>
    </row>
    <row r="1814" spans="1:10" ht="15.75">
      <c r="A1814" s="1081" t="s">
        <v>1330</v>
      </c>
      <c r="B1814" s="1082"/>
      <c r="C1814" s="1082"/>
      <c r="D1814" s="1082"/>
      <c r="E1814" s="1082"/>
      <c r="F1814" s="1082"/>
      <c r="G1814" s="1082"/>
      <c r="H1814" s="1082"/>
      <c r="I1814" s="1082"/>
      <c r="J1814" s="1083"/>
    </row>
    <row r="1815" spans="1:10" ht="28.5" customHeight="1">
      <c r="A1815" s="1176" t="s">
        <v>34</v>
      </c>
      <c r="B1815" s="1177"/>
      <c r="C1815" s="1177"/>
      <c r="D1815" s="1177"/>
      <c r="E1815" s="1178"/>
      <c r="F1815" s="574" t="s">
        <v>35</v>
      </c>
      <c r="G1815" s="575" t="s">
        <v>1316</v>
      </c>
      <c r="H1815" s="575" t="s">
        <v>1317</v>
      </c>
      <c r="I1815" s="576" t="s">
        <v>1318</v>
      </c>
      <c r="J1815" s="576" t="s">
        <v>904</v>
      </c>
    </row>
    <row r="1816" spans="1:10">
      <c r="A1816" s="1179"/>
      <c r="B1816" s="1126"/>
      <c r="C1816" s="1126"/>
      <c r="D1816" s="1126"/>
      <c r="E1816" s="1127"/>
      <c r="F1816" s="577"/>
      <c r="G1816" s="578"/>
      <c r="H1816" s="578"/>
      <c r="I1816" s="578"/>
      <c r="J1816" s="578"/>
    </row>
    <row r="1817" spans="1:10">
      <c r="A1817" s="1179"/>
      <c r="B1817" s="1126"/>
      <c r="C1817" s="1126"/>
      <c r="D1817" s="1126"/>
      <c r="E1817" s="1127"/>
      <c r="F1817" s="577"/>
      <c r="G1817" s="578"/>
      <c r="H1817" s="578"/>
      <c r="I1817" s="578"/>
      <c r="J1817" s="578"/>
    </row>
    <row r="1818" spans="1:10">
      <c r="A1818" s="1179"/>
      <c r="B1818" s="1126"/>
      <c r="C1818" s="1126"/>
      <c r="D1818" s="1126"/>
      <c r="E1818" s="1127"/>
      <c r="F1818" s="577"/>
      <c r="G1818" s="578"/>
      <c r="H1818" s="578"/>
      <c r="I1818" s="578"/>
      <c r="J1818" s="578"/>
    </row>
    <row r="1819" spans="1:10">
      <c r="A1819" s="1179"/>
      <c r="B1819" s="1126"/>
      <c r="C1819" s="1126"/>
      <c r="D1819" s="1126"/>
      <c r="E1819" s="1127"/>
      <c r="F1819" s="577"/>
      <c r="G1819" s="578"/>
      <c r="H1819" s="578"/>
      <c r="I1819" s="578"/>
      <c r="J1819" s="578"/>
    </row>
    <row r="1820" spans="1:10">
      <c r="A1820" s="1179"/>
      <c r="B1820" s="1126"/>
      <c r="C1820" s="1126"/>
      <c r="D1820" s="1126"/>
      <c r="E1820" s="1127"/>
      <c r="F1820" s="577"/>
      <c r="G1820" s="578"/>
      <c r="H1820" s="578"/>
      <c r="I1820" s="578"/>
      <c r="J1820" s="578"/>
    </row>
    <row r="1821" spans="1:10">
      <c r="A1821" s="1179"/>
      <c r="B1821" s="1126"/>
      <c r="C1821" s="1126"/>
      <c r="D1821" s="1126"/>
      <c r="E1821" s="1127"/>
      <c r="F1821" s="577"/>
      <c r="G1821" s="578"/>
      <c r="H1821" s="578"/>
      <c r="I1821" s="578"/>
      <c r="J1821" s="578"/>
    </row>
    <row r="1822" spans="1:10">
      <c r="A1822" s="1179"/>
      <c r="B1822" s="1126"/>
      <c r="C1822" s="1126"/>
      <c r="D1822" s="1126"/>
      <c r="E1822" s="1127"/>
      <c r="F1822" s="577"/>
      <c r="G1822" s="578"/>
      <c r="H1822" s="578"/>
      <c r="I1822" s="578"/>
      <c r="J1822" s="578"/>
    </row>
    <row r="1823" spans="1:10">
      <c r="A1823" s="1179"/>
      <c r="B1823" s="1126"/>
      <c r="C1823" s="1126"/>
      <c r="D1823" s="1126"/>
      <c r="E1823" s="1127"/>
      <c r="F1823" s="577"/>
      <c r="G1823" s="578"/>
      <c r="H1823" s="578"/>
      <c r="I1823" s="578"/>
      <c r="J1823" s="578"/>
    </row>
    <row r="1824" spans="1:10">
      <c r="A1824" s="1179"/>
      <c r="B1824" s="1126"/>
      <c r="C1824" s="1126"/>
      <c r="D1824" s="1126"/>
      <c r="E1824" s="1127"/>
      <c r="F1824" s="577"/>
      <c r="G1824" s="578"/>
      <c r="H1824" s="578"/>
      <c r="I1824" s="578"/>
      <c r="J1824" s="578"/>
    </row>
    <row r="1825" spans="1:10">
      <c r="A1825" s="1179"/>
      <c r="B1825" s="1126"/>
      <c r="C1825" s="1126"/>
      <c r="D1825" s="1126"/>
      <c r="E1825" s="1127"/>
      <c r="F1825" s="577"/>
      <c r="G1825" s="578"/>
      <c r="H1825" s="578"/>
      <c r="I1825" s="578"/>
      <c r="J1825" s="578"/>
    </row>
    <row r="1826" spans="1:10">
      <c r="A1826" s="1179"/>
      <c r="B1826" s="1126"/>
      <c r="C1826" s="1126"/>
      <c r="D1826" s="1126"/>
      <c r="E1826" s="1127"/>
      <c r="F1826" s="577"/>
      <c r="G1826" s="578"/>
      <c r="H1826" s="578"/>
      <c r="I1826" s="578"/>
      <c r="J1826" s="578"/>
    </row>
    <row r="1827" spans="1:10">
      <c r="A1827" s="1179"/>
      <c r="B1827" s="1126"/>
      <c r="C1827" s="1126"/>
      <c r="D1827" s="1126"/>
      <c r="E1827" s="1127"/>
      <c r="F1827" s="577"/>
      <c r="G1827" s="578"/>
      <c r="H1827" s="578"/>
      <c r="I1827" s="578"/>
      <c r="J1827" s="578"/>
    </row>
    <row r="1828" spans="1:10">
      <c r="A1828" s="1179"/>
      <c r="B1828" s="1126"/>
      <c r="C1828" s="1126"/>
      <c r="D1828" s="1126"/>
      <c r="E1828" s="1127"/>
      <c r="F1828" s="577"/>
      <c r="G1828" s="578"/>
      <c r="H1828" s="578"/>
      <c r="I1828" s="578"/>
      <c r="J1828" s="578"/>
    </row>
    <row r="1829" spans="1:10">
      <c r="A1829" s="1179"/>
      <c r="B1829" s="1126"/>
      <c r="C1829" s="1126"/>
      <c r="D1829" s="1126"/>
      <c r="E1829" s="1127"/>
      <c r="F1829" s="577"/>
      <c r="G1829" s="578"/>
      <c r="H1829" s="578"/>
      <c r="I1829" s="578"/>
      <c r="J1829" s="578"/>
    </row>
    <row r="1830" spans="1:10">
      <c r="A1830" s="1179"/>
      <c r="B1830" s="1126"/>
      <c r="C1830" s="1126"/>
      <c r="D1830" s="1126"/>
      <c r="E1830" s="1127"/>
      <c r="F1830" s="577"/>
      <c r="G1830" s="578"/>
      <c r="H1830" s="578"/>
      <c r="I1830" s="578"/>
      <c r="J1830" s="578"/>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ht="15.75">
      <c r="A1840" s="1081" t="s">
        <v>1331</v>
      </c>
      <c r="B1840" s="1082"/>
      <c r="C1840" s="1082"/>
      <c r="D1840" s="1082"/>
      <c r="E1840" s="1082"/>
      <c r="F1840" s="1082"/>
      <c r="G1840" s="1082"/>
      <c r="H1840" s="1082"/>
      <c r="I1840" s="1082"/>
      <c r="J1840" s="1083"/>
    </row>
    <row r="1841" spans="1:10" ht="30" customHeight="1">
      <c r="A1841" s="1176" t="s">
        <v>1332</v>
      </c>
      <c r="B1841" s="1177"/>
      <c r="C1841" s="1177"/>
      <c r="D1841" s="1177"/>
      <c r="E1841" s="1178"/>
      <c r="F1841" s="574" t="s">
        <v>35</v>
      </c>
      <c r="G1841" s="575" t="s">
        <v>1316</v>
      </c>
      <c r="H1841" s="575" t="s">
        <v>1317</v>
      </c>
      <c r="I1841" s="576" t="s">
        <v>1318</v>
      </c>
      <c r="J1841" s="576" t="s">
        <v>904</v>
      </c>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c r="A1855" s="1179"/>
      <c r="B1855" s="1126"/>
      <c r="C1855" s="1126"/>
      <c r="D1855" s="1126"/>
      <c r="E1855" s="1127"/>
      <c r="F1855" s="577"/>
      <c r="G1855" s="578"/>
      <c r="H1855" s="578"/>
      <c r="I1855" s="578"/>
      <c r="J1855" s="578"/>
    </row>
    <row r="1856" spans="1:10">
      <c r="A1856" s="1179"/>
      <c r="B1856" s="1126"/>
      <c r="C1856" s="1126"/>
      <c r="D1856" s="1126"/>
      <c r="E1856" s="1127"/>
      <c r="F1856" s="577"/>
      <c r="G1856" s="578"/>
      <c r="H1856" s="578"/>
      <c r="I1856" s="578"/>
      <c r="J1856" s="578"/>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ht="15.75">
      <c r="A1866" s="1193" t="s">
        <v>1319</v>
      </c>
      <c r="B1866" s="1193"/>
      <c r="C1866" s="1193"/>
      <c r="D1866" s="1193"/>
      <c r="E1866" s="1193"/>
      <c r="F1866" s="1193"/>
      <c r="G1866" s="1193"/>
      <c r="H1866" s="1193"/>
      <c r="I1866" s="1193"/>
      <c r="J1866" s="1193"/>
    </row>
    <row r="1867" spans="1:10">
      <c r="A1867" s="1194" t="s">
        <v>25</v>
      </c>
      <c r="B1867" s="1195"/>
      <c r="C1867" s="1195"/>
      <c r="D1867" s="1195"/>
      <c r="E1867" s="1195"/>
      <c r="F1867" s="1195"/>
      <c r="G1867" s="1195"/>
      <c r="H1867" s="1195"/>
      <c r="I1867" s="1195"/>
      <c r="J1867" s="1196"/>
    </row>
    <row r="1868" spans="1:10">
      <c r="A1868" s="1181" t="s">
        <v>1759</v>
      </c>
      <c r="B1868" s="1182"/>
      <c r="C1868" s="1182"/>
      <c r="D1868" s="1182"/>
      <c r="E1868" s="1182"/>
      <c r="F1868" s="1182"/>
      <c r="G1868" s="1183"/>
      <c r="H1868" s="1184"/>
      <c r="I1868" s="1185"/>
      <c r="J1868" s="1186"/>
    </row>
    <row r="1869" spans="1:10">
      <c r="A1869" s="1181" t="s">
        <v>30</v>
      </c>
      <c r="B1869" s="1182"/>
      <c r="C1869" s="1182"/>
      <c r="D1869" s="1182"/>
      <c r="E1869" s="1182"/>
      <c r="F1869" s="1182"/>
      <c r="G1869" s="1183"/>
      <c r="H1869" s="1204"/>
      <c r="I1869" s="1185"/>
      <c r="J1869" s="1186"/>
    </row>
    <row r="1870" spans="1:10">
      <c r="A1870" s="1181" t="s">
        <v>1373</v>
      </c>
      <c r="B1870" s="1182"/>
      <c r="C1870" s="1182"/>
      <c r="D1870" s="1182"/>
      <c r="E1870" s="1182"/>
      <c r="F1870" s="1182"/>
      <c r="G1870" s="1183"/>
      <c r="H1870" s="1187"/>
      <c r="I1870" s="1188"/>
      <c r="J1870" s="1189"/>
    </row>
    <row r="1871" spans="1:10">
      <c r="A1871" s="1181" t="s">
        <v>1374</v>
      </c>
      <c r="B1871" s="1182"/>
      <c r="C1871" s="1182"/>
      <c r="D1871" s="1182"/>
      <c r="E1871" s="1182"/>
      <c r="F1871" s="1182"/>
      <c r="G1871" s="1183"/>
      <c r="H1871" s="1190"/>
      <c r="I1871" s="1191"/>
      <c r="J1871" s="1192"/>
    </row>
    <row r="1872" spans="1:10">
      <c r="A1872" s="1197"/>
      <c r="B1872" s="1136"/>
      <c r="C1872" s="1136"/>
      <c r="D1872" s="1136"/>
      <c r="E1872" s="1136"/>
      <c r="F1872" s="1136"/>
      <c r="G1872" s="1136"/>
      <c r="H1872" s="1136"/>
      <c r="I1872" s="1136"/>
      <c r="J1872" s="1137"/>
    </row>
    <row r="1873" spans="1:10">
      <c r="A1873" s="1198"/>
      <c r="B1873" s="1138"/>
      <c r="C1873" s="1138"/>
      <c r="D1873" s="1138"/>
      <c r="E1873" s="1138"/>
      <c r="F1873" s="1138"/>
      <c r="G1873" s="1138"/>
      <c r="H1873" s="1138"/>
      <c r="I1873" s="1138"/>
      <c r="J1873" s="1139"/>
    </row>
    <row r="1874" spans="1:10">
      <c r="A1874" s="1198"/>
      <c r="B1874" s="1138"/>
      <c r="C1874" s="1138"/>
      <c r="D1874" s="1138"/>
      <c r="E1874" s="1138"/>
      <c r="F1874" s="1138"/>
      <c r="G1874" s="1138"/>
      <c r="H1874" s="1138"/>
      <c r="I1874" s="1138"/>
      <c r="J1874" s="1139"/>
    </row>
    <row r="1875" spans="1:10">
      <c r="A1875" s="1199"/>
      <c r="B1875" s="1200"/>
      <c r="C1875" s="1200"/>
      <c r="D1875" s="1200"/>
      <c r="E1875" s="1200"/>
      <c r="F1875" s="1200"/>
      <c r="G1875" s="1200"/>
      <c r="H1875" s="1200"/>
      <c r="I1875" s="1200"/>
      <c r="J1875" s="1201"/>
    </row>
    <row r="1876" spans="1:10">
      <c r="A1876" s="1181" t="s">
        <v>65</v>
      </c>
      <c r="B1876" s="1182"/>
      <c r="C1876" s="1182"/>
      <c r="D1876" s="1182"/>
      <c r="E1876" s="1182"/>
      <c r="F1876" s="1182"/>
      <c r="G1876" s="1183"/>
      <c r="H1876" s="1184"/>
      <c r="I1876" s="1185"/>
      <c r="J1876" s="1186"/>
    </row>
    <row r="1877" spans="1:10" ht="25.5" customHeight="1">
      <c r="A1877" s="1202" t="s">
        <v>1951</v>
      </c>
      <c r="B1877" s="1202"/>
      <c r="C1877" s="1202"/>
      <c r="D1877" s="1202"/>
      <c r="E1877" s="1202"/>
      <c r="F1877" s="1202"/>
      <c r="G1877" s="1202"/>
      <c r="H1877" s="1202"/>
      <c r="I1877" s="1202"/>
      <c r="J1877" s="1202"/>
    </row>
    <row r="1878" spans="1:10">
      <c r="A1878" s="1194" t="s">
        <v>1321</v>
      </c>
      <c r="B1878" s="1195"/>
      <c r="C1878" s="1195"/>
      <c r="D1878" s="1195"/>
      <c r="E1878" s="1195"/>
      <c r="F1878" s="1195"/>
      <c r="G1878" s="1195"/>
      <c r="H1878" s="1195"/>
      <c r="I1878" s="1195"/>
      <c r="J1878" s="1196"/>
    </row>
    <row r="1879" spans="1:10">
      <c r="A1879" s="1181" t="s">
        <v>902</v>
      </c>
      <c r="B1879" s="1182"/>
      <c r="C1879" s="1203"/>
      <c r="D1879" s="1182"/>
      <c r="E1879" s="1182"/>
      <c r="F1879" s="1182"/>
      <c r="G1879" s="1183"/>
      <c r="H1879" s="1184"/>
      <c r="I1879" s="1185"/>
      <c r="J1879" s="1186"/>
    </row>
    <row r="1880" spans="1:10">
      <c r="A1880" s="1181" t="s">
        <v>62</v>
      </c>
      <c r="B1880" s="1182"/>
      <c r="C1880" s="1182"/>
      <c r="D1880" s="1182"/>
      <c r="E1880" s="1182"/>
      <c r="F1880" s="1182"/>
      <c r="G1880" s="1183"/>
      <c r="H1880" s="1184"/>
      <c r="I1880" s="1185"/>
      <c r="J1880" s="1186"/>
    </row>
    <row r="1881" spans="1:10">
      <c r="A1881" s="1181" t="s">
        <v>95</v>
      </c>
      <c r="B1881" s="1182"/>
      <c r="C1881" s="1182"/>
      <c r="D1881" s="1182"/>
      <c r="E1881" s="1182"/>
      <c r="F1881" s="1182"/>
      <c r="G1881" s="1183"/>
      <c r="H1881" s="1184"/>
      <c r="I1881" s="1185"/>
      <c r="J1881" s="1186"/>
    </row>
    <row r="1882" spans="1:10">
      <c r="A1882" s="1181" t="s">
        <v>64</v>
      </c>
      <c r="B1882" s="1182"/>
      <c r="C1882" s="1182"/>
      <c r="D1882" s="1182"/>
      <c r="E1882" s="1182"/>
      <c r="F1882" s="1182"/>
      <c r="G1882" s="1183"/>
      <c r="H1882" s="1184"/>
      <c r="I1882" s="1185"/>
      <c r="J1882" s="1186"/>
    </row>
    <row r="1883" spans="1:10" ht="15.75">
      <c r="A1883" s="1160" t="s">
        <v>1060</v>
      </c>
      <c r="B1883" s="1161"/>
      <c r="C1883" s="1161"/>
      <c r="D1883" s="1161"/>
      <c r="E1883" s="1161"/>
      <c r="F1883" s="1161"/>
      <c r="G1883" s="1161"/>
      <c r="H1883" s="1161"/>
      <c r="I1883" s="1161"/>
      <c r="J1883" s="1162"/>
    </row>
    <row r="1884" spans="1:10" ht="15.75">
      <c r="A1884" s="1081" t="s">
        <v>1311</v>
      </c>
      <c r="B1884" s="1082"/>
      <c r="C1884" s="1082"/>
      <c r="D1884" s="1082"/>
      <c r="E1884" s="1082"/>
      <c r="F1884" s="1082"/>
      <c r="G1884" s="1082"/>
      <c r="H1884" s="1082"/>
      <c r="I1884" s="1082"/>
      <c r="J1884" s="1083"/>
    </row>
    <row r="1885" spans="1:10">
      <c r="A1885" s="1084" t="s">
        <v>683</v>
      </c>
      <c r="B1885" s="1085"/>
      <c r="C1885" s="1088"/>
      <c r="D1885" s="1088"/>
      <c r="E1885" s="1088"/>
      <c r="F1885" s="1085" t="s">
        <v>91</v>
      </c>
      <c r="G1885" s="1085"/>
      <c r="H1885" s="1086"/>
      <c r="I1885" s="1086"/>
      <c r="J1885" s="1163"/>
    </row>
    <row r="1886" spans="1:10">
      <c r="A1886" s="1084" t="s">
        <v>89</v>
      </c>
      <c r="B1886" s="1085"/>
      <c r="C1886" s="1088"/>
      <c r="D1886" s="1088"/>
      <c r="E1886" s="1088"/>
      <c r="F1886" s="1085" t="s">
        <v>92</v>
      </c>
      <c r="G1886" s="1085"/>
      <c r="H1886" s="1086"/>
      <c r="I1886" s="1086"/>
      <c r="J1886" s="1163"/>
    </row>
    <row r="1887" spans="1:10">
      <c r="A1887" s="1084" t="s">
        <v>90</v>
      </c>
      <c r="B1887" s="1085"/>
      <c r="C1887" s="1090"/>
      <c r="D1887" s="1090"/>
      <c r="E1887" s="1090"/>
      <c r="F1887" s="1085" t="s">
        <v>93</v>
      </c>
      <c r="G1887" s="1085"/>
      <c r="H1887" s="1086"/>
      <c r="I1887" s="1086"/>
      <c r="J1887" s="1163"/>
    </row>
    <row r="1888" spans="1:10">
      <c r="A1888" s="1084" t="s">
        <v>1302</v>
      </c>
      <c r="B1888" s="1085"/>
      <c r="C1888" s="1090"/>
      <c r="D1888" s="1090"/>
      <c r="E1888" s="1090"/>
      <c r="F1888" s="1085" t="s">
        <v>15</v>
      </c>
      <c r="G1888" s="1085"/>
      <c r="H1888" s="1087"/>
      <c r="I1888" s="1088"/>
      <c r="J1888" s="1089"/>
    </row>
    <row r="1889" spans="1:10">
      <c r="A1889" s="1084" t="s">
        <v>1303</v>
      </c>
      <c r="B1889" s="1085"/>
      <c r="C1889" s="1090"/>
      <c r="D1889" s="1090"/>
      <c r="E1889" s="1090"/>
      <c r="F1889" s="1085" t="s">
        <v>715</v>
      </c>
      <c r="G1889" s="1085"/>
      <c r="H1889" s="1090"/>
      <c r="I1889" s="1090"/>
      <c r="J1889" s="1091"/>
    </row>
    <row r="1890" spans="1:10">
      <c r="A1890" s="1084" t="s">
        <v>11</v>
      </c>
      <c r="B1890" s="1085"/>
      <c r="C1890" s="1090"/>
      <c r="D1890" s="1090"/>
      <c r="E1890" s="1090"/>
      <c r="F1890" s="1171" t="s">
        <v>1324</v>
      </c>
      <c r="G1890" s="1171"/>
      <c r="H1890" s="1172"/>
      <c r="I1890" s="1173"/>
      <c r="J1890" s="1174"/>
    </row>
    <row r="1891" spans="1:10">
      <c r="A1891" s="1084" t="s">
        <v>13</v>
      </c>
      <c r="B1891" s="1085"/>
      <c r="C1891" s="1090"/>
      <c r="D1891" s="1090"/>
      <c r="E1891" s="1090"/>
      <c r="F1891" s="1171"/>
      <c r="G1891" s="1171"/>
      <c r="H1891" s="1175"/>
      <c r="I1891" s="1164"/>
      <c r="J1891" s="1165"/>
    </row>
    <row r="1892" spans="1:10">
      <c r="A1892" s="1084" t="s">
        <v>14</v>
      </c>
      <c r="B1892" s="1085"/>
      <c r="C1892" s="1097"/>
      <c r="D1892" s="1097"/>
      <c r="E1892" s="1097"/>
      <c r="F1892" s="1168"/>
      <c r="G1892" s="1168"/>
      <c r="H1892" s="1169"/>
      <c r="I1892" s="1088"/>
      <c r="J1892" s="1089"/>
    </row>
    <row r="1893" spans="1:10">
      <c r="A1893" s="568"/>
      <c r="B1893" s="569"/>
      <c r="C1893" s="569"/>
      <c r="D1893" s="569"/>
      <c r="E1893" s="569"/>
      <c r="F1893" s="569"/>
      <c r="G1893" s="569"/>
      <c r="H1893" s="569"/>
      <c r="I1893" s="569"/>
      <c r="J1893" s="570"/>
    </row>
    <row r="1894" spans="1:10" ht="15.75">
      <c r="A1894" s="1081" t="s">
        <v>1312</v>
      </c>
      <c r="B1894" s="1082"/>
      <c r="C1894" s="1082"/>
      <c r="D1894" s="1082"/>
      <c r="E1894" s="1082"/>
      <c r="F1894" s="1082"/>
      <c r="G1894" s="1082"/>
      <c r="H1894" s="1082"/>
      <c r="I1894" s="1082"/>
      <c r="J1894" s="1083"/>
    </row>
    <row r="1895" spans="1:10">
      <c r="A1895" s="1084" t="s">
        <v>1313</v>
      </c>
      <c r="B1895" s="1085"/>
      <c r="C1895" s="1170"/>
      <c r="D1895" s="1088"/>
      <c r="E1895" s="1088"/>
      <c r="F1895" s="1085" t="s">
        <v>1314</v>
      </c>
      <c r="G1895" s="1085"/>
      <c r="H1895" s="1088"/>
      <c r="I1895" s="1088"/>
      <c r="J1895" s="1089"/>
    </row>
    <row r="1896" spans="1:10">
      <c r="A1896" s="1084"/>
      <c r="B1896" s="1085"/>
      <c r="C1896" s="1164" t="s">
        <v>108</v>
      </c>
      <c r="D1896" s="1164"/>
      <c r="E1896" s="1164"/>
      <c r="F1896" s="1164"/>
      <c r="G1896" s="1164"/>
      <c r="H1896" s="1164"/>
      <c r="I1896" s="1164"/>
      <c r="J1896" s="1165"/>
    </row>
    <row r="1897" spans="1:10">
      <c r="A1897" s="1084" t="s">
        <v>1315</v>
      </c>
      <c r="B1897" s="1085"/>
      <c r="C1897" s="1088"/>
      <c r="D1897" s="1088"/>
      <c r="E1897" s="1088"/>
      <c r="F1897" s="1085" t="s">
        <v>14</v>
      </c>
      <c r="G1897" s="1085"/>
      <c r="H1897" s="1166"/>
      <c r="I1897" s="1166"/>
      <c r="J1897" s="1167"/>
    </row>
    <row r="1898" spans="1:10">
      <c r="A1898" s="1084" t="s">
        <v>1302</v>
      </c>
      <c r="B1898" s="1085"/>
      <c r="C1898" s="1088"/>
      <c r="D1898" s="1088"/>
      <c r="E1898" s="1088"/>
      <c r="F1898" s="1085" t="s">
        <v>12</v>
      </c>
      <c r="G1898" s="1085"/>
      <c r="H1898" s="1086"/>
      <c r="I1898" s="1086"/>
      <c r="J1898" s="1163"/>
    </row>
    <row r="1899" spans="1:10">
      <c r="A1899" s="1084" t="s">
        <v>1303</v>
      </c>
      <c r="B1899" s="1085"/>
      <c r="C1899" s="1088"/>
      <c r="D1899" s="1088"/>
      <c r="E1899" s="1088"/>
      <c r="F1899" s="1085" t="s">
        <v>1019</v>
      </c>
      <c r="G1899" s="1085"/>
      <c r="H1899" s="1086"/>
      <c r="I1899" s="1086"/>
      <c r="J1899" s="1163"/>
    </row>
    <row r="1900" spans="1:10">
      <c r="A1900" s="1084" t="s">
        <v>11</v>
      </c>
      <c r="B1900" s="1085"/>
      <c r="C1900" s="1088"/>
      <c r="D1900" s="1088"/>
      <c r="E1900" s="1088"/>
      <c r="F1900" s="1085" t="s">
        <v>15</v>
      </c>
      <c r="G1900" s="1085"/>
      <c r="H1900" s="1087"/>
      <c r="I1900" s="1088"/>
      <c r="J1900" s="1089"/>
    </row>
    <row r="1901" spans="1:10">
      <c r="A1901" s="1084" t="s">
        <v>13</v>
      </c>
      <c r="B1901" s="1085"/>
      <c r="C1901" s="1088"/>
      <c r="D1901" s="1088"/>
      <c r="E1901" s="1088"/>
      <c r="F1901" s="569"/>
      <c r="G1901" s="569"/>
      <c r="H1901" s="569"/>
      <c r="I1901" s="569"/>
      <c r="J1901" s="570"/>
    </row>
    <row r="1902" spans="1:10">
      <c r="A1902" s="568"/>
      <c r="B1902" s="569"/>
      <c r="C1902" s="569"/>
      <c r="D1902" s="569"/>
      <c r="E1902" s="569"/>
      <c r="F1902" s="569"/>
      <c r="G1902" s="569"/>
      <c r="H1902" s="569"/>
      <c r="I1902" s="569"/>
      <c r="J1902" s="570"/>
    </row>
    <row r="1903" spans="1:10" ht="15.75">
      <c r="A1903" s="1081" t="s">
        <v>1330</v>
      </c>
      <c r="B1903" s="1082"/>
      <c r="C1903" s="1082"/>
      <c r="D1903" s="1082"/>
      <c r="E1903" s="1082"/>
      <c r="F1903" s="1082"/>
      <c r="G1903" s="1082"/>
      <c r="H1903" s="1082"/>
      <c r="I1903" s="1082"/>
      <c r="J1903" s="1083"/>
    </row>
    <row r="1904" spans="1:10" ht="29.25" customHeight="1">
      <c r="A1904" s="1176" t="s">
        <v>34</v>
      </c>
      <c r="B1904" s="1177"/>
      <c r="C1904" s="1177"/>
      <c r="D1904" s="1177"/>
      <c r="E1904" s="1178"/>
      <c r="F1904" s="574" t="s">
        <v>35</v>
      </c>
      <c r="G1904" s="575" t="s">
        <v>1316</v>
      </c>
      <c r="H1904" s="575" t="s">
        <v>1317</v>
      </c>
      <c r="I1904" s="576" t="s">
        <v>1318</v>
      </c>
      <c r="J1904" s="576" t="s">
        <v>904</v>
      </c>
    </row>
    <row r="1905" spans="1:10">
      <c r="A1905" s="1179"/>
      <c r="B1905" s="1126"/>
      <c r="C1905" s="1126"/>
      <c r="D1905" s="1126"/>
      <c r="E1905" s="1127"/>
      <c r="F1905" s="577"/>
      <c r="G1905" s="578"/>
      <c r="H1905" s="578"/>
      <c r="I1905" s="578"/>
      <c r="J1905" s="578"/>
    </row>
    <row r="1906" spans="1:10">
      <c r="A1906" s="1179"/>
      <c r="B1906" s="1126"/>
      <c r="C1906" s="1126"/>
      <c r="D1906" s="1126"/>
      <c r="E1906" s="1127"/>
      <c r="F1906" s="577"/>
      <c r="G1906" s="578"/>
      <c r="H1906" s="578"/>
      <c r="I1906" s="578"/>
      <c r="J1906" s="578"/>
    </row>
    <row r="1907" spans="1:10">
      <c r="A1907" s="1179"/>
      <c r="B1907" s="1126"/>
      <c r="C1907" s="1126"/>
      <c r="D1907" s="1126"/>
      <c r="E1907" s="1127"/>
      <c r="F1907" s="577"/>
      <c r="G1907" s="578"/>
      <c r="H1907" s="578"/>
      <c r="I1907" s="578"/>
      <c r="J1907" s="578"/>
    </row>
    <row r="1908" spans="1:10">
      <c r="A1908" s="1179"/>
      <c r="B1908" s="1126"/>
      <c r="C1908" s="1126"/>
      <c r="D1908" s="1126"/>
      <c r="E1908" s="1127"/>
      <c r="F1908" s="577"/>
      <c r="G1908" s="578"/>
      <c r="H1908" s="578"/>
      <c r="I1908" s="578"/>
      <c r="J1908" s="578"/>
    </row>
    <row r="1909" spans="1:10">
      <c r="A1909" s="1179"/>
      <c r="B1909" s="1126"/>
      <c r="C1909" s="1126"/>
      <c r="D1909" s="1126"/>
      <c r="E1909" s="1127"/>
      <c r="F1909" s="577"/>
      <c r="G1909" s="578"/>
      <c r="H1909" s="578"/>
      <c r="I1909" s="578"/>
      <c r="J1909" s="578"/>
    </row>
    <row r="1910" spans="1:10">
      <c r="A1910" s="1179"/>
      <c r="B1910" s="1126"/>
      <c r="C1910" s="1126"/>
      <c r="D1910" s="1126"/>
      <c r="E1910" s="1127"/>
      <c r="F1910" s="577"/>
      <c r="G1910" s="578"/>
      <c r="H1910" s="578"/>
      <c r="I1910" s="578"/>
      <c r="J1910" s="578"/>
    </row>
    <row r="1911" spans="1:10">
      <c r="A1911" s="1179"/>
      <c r="B1911" s="1126"/>
      <c r="C1911" s="1126"/>
      <c r="D1911" s="1126"/>
      <c r="E1911" s="1127"/>
      <c r="F1911" s="577"/>
      <c r="G1911" s="578"/>
      <c r="H1911" s="578"/>
      <c r="I1911" s="578"/>
      <c r="J1911" s="578"/>
    </row>
    <row r="1912" spans="1:10">
      <c r="A1912" s="1179"/>
      <c r="B1912" s="1126"/>
      <c r="C1912" s="1126"/>
      <c r="D1912" s="1126"/>
      <c r="E1912" s="1127"/>
      <c r="F1912" s="577"/>
      <c r="G1912" s="578"/>
      <c r="H1912" s="578"/>
      <c r="I1912" s="578"/>
      <c r="J1912" s="578"/>
    </row>
    <row r="1913" spans="1:10">
      <c r="A1913" s="1179"/>
      <c r="B1913" s="1126"/>
      <c r="C1913" s="1126"/>
      <c r="D1913" s="1126"/>
      <c r="E1913" s="1127"/>
      <c r="F1913" s="577"/>
      <c r="G1913" s="578"/>
      <c r="H1913" s="578"/>
      <c r="I1913" s="578"/>
      <c r="J1913" s="578"/>
    </row>
    <row r="1914" spans="1:10">
      <c r="A1914" s="1179"/>
      <c r="B1914" s="1126"/>
      <c r="C1914" s="1126"/>
      <c r="D1914" s="1126"/>
      <c r="E1914" s="1127"/>
      <c r="F1914" s="577"/>
      <c r="G1914" s="578"/>
      <c r="H1914" s="578"/>
      <c r="I1914" s="578"/>
      <c r="J1914" s="578"/>
    </row>
    <row r="1915" spans="1:10">
      <c r="A1915" s="1179"/>
      <c r="B1915" s="1126"/>
      <c r="C1915" s="1126"/>
      <c r="D1915" s="1126"/>
      <c r="E1915" s="1127"/>
      <c r="F1915" s="577"/>
      <c r="G1915" s="578"/>
      <c r="H1915" s="578"/>
      <c r="I1915" s="578"/>
      <c r="J1915" s="578"/>
    </row>
    <row r="1916" spans="1:10">
      <c r="A1916" s="1179"/>
      <c r="B1916" s="1126"/>
      <c r="C1916" s="1126"/>
      <c r="D1916" s="1126"/>
      <c r="E1916" s="1127"/>
      <c r="F1916" s="577"/>
      <c r="G1916" s="578"/>
      <c r="H1916" s="578"/>
      <c r="I1916" s="578"/>
      <c r="J1916" s="578"/>
    </row>
    <row r="1917" spans="1:10">
      <c r="A1917" s="1179"/>
      <c r="B1917" s="1126"/>
      <c r="C1917" s="1126"/>
      <c r="D1917" s="1126"/>
      <c r="E1917" s="1127"/>
      <c r="F1917" s="577"/>
      <c r="G1917" s="578"/>
      <c r="H1917" s="578"/>
      <c r="I1917" s="578"/>
      <c r="J1917" s="578"/>
    </row>
    <row r="1918" spans="1:10">
      <c r="A1918" s="1179"/>
      <c r="B1918" s="1126"/>
      <c r="C1918" s="1126"/>
      <c r="D1918" s="1126"/>
      <c r="E1918" s="1127"/>
      <c r="F1918" s="577"/>
      <c r="G1918" s="578"/>
      <c r="H1918" s="578"/>
      <c r="I1918" s="578"/>
      <c r="J1918" s="578"/>
    </row>
    <row r="1919" spans="1:10">
      <c r="A1919" s="1179"/>
      <c r="B1919" s="1126"/>
      <c r="C1919" s="1126"/>
      <c r="D1919" s="1126"/>
      <c r="E1919" s="1127"/>
      <c r="F1919" s="577"/>
      <c r="G1919" s="578"/>
      <c r="H1919" s="578"/>
      <c r="I1919" s="578"/>
      <c r="J1919" s="578"/>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ht="15.75">
      <c r="A1929" s="1081" t="s">
        <v>1331</v>
      </c>
      <c r="B1929" s="1082"/>
      <c r="C1929" s="1082"/>
      <c r="D1929" s="1082"/>
      <c r="E1929" s="1082"/>
      <c r="F1929" s="1082"/>
      <c r="G1929" s="1082"/>
      <c r="H1929" s="1082"/>
      <c r="I1929" s="1082"/>
      <c r="J1929" s="1083"/>
    </row>
    <row r="1930" spans="1:10" ht="30" customHeight="1">
      <c r="A1930" s="1176" t="s">
        <v>1332</v>
      </c>
      <c r="B1930" s="1177"/>
      <c r="C1930" s="1177"/>
      <c r="D1930" s="1177"/>
      <c r="E1930" s="1178"/>
      <c r="F1930" s="574" t="s">
        <v>35</v>
      </c>
      <c r="G1930" s="575" t="s">
        <v>1316</v>
      </c>
      <c r="H1930" s="575" t="s">
        <v>1317</v>
      </c>
      <c r="I1930" s="576" t="s">
        <v>1318</v>
      </c>
      <c r="J1930" s="576" t="s">
        <v>904</v>
      </c>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c r="A1944" s="1179"/>
      <c r="B1944" s="1126"/>
      <c r="C1944" s="1126"/>
      <c r="D1944" s="1126"/>
      <c r="E1944" s="1127"/>
      <c r="F1944" s="577"/>
      <c r="G1944" s="578"/>
      <c r="H1944" s="578"/>
      <c r="I1944" s="578"/>
      <c r="J1944" s="578"/>
    </row>
    <row r="1945" spans="1:10">
      <c r="A1945" s="1179"/>
      <c r="B1945" s="1126"/>
      <c r="C1945" s="1126"/>
      <c r="D1945" s="1126"/>
      <c r="E1945" s="1127"/>
      <c r="F1945" s="577"/>
      <c r="G1945" s="578"/>
      <c r="H1945" s="578"/>
      <c r="I1945" s="578"/>
      <c r="J1945" s="578"/>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ht="15.75">
      <c r="A1955" s="1193" t="s">
        <v>1319</v>
      </c>
      <c r="B1955" s="1193"/>
      <c r="C1955" s="1193"/>
      <c r="D1955" s="1193"/>
      <c r="E1955" s="1193"/>
      <c r="F1955" s="1193"/>
      <c r="G1955" s="1193"/>
      <c r="H1955" s="1193"/>
      <c r="I1955" s="1193"/>
      <c r="J1955" s="1193"/>
    </row>
    <row r="1956" spans="1:10">
      <c r="A1956" s="1194" t="s">
        <v>25</v>
      </c>
      <c r="B1956" s="1195"/>
      <c r="C1956" s="1195"/>
      <c r="D1956" s="1195"/>
      <c r="E1956" s="1195"/>
      <c r="F1956" s="1195"/>
      <c r="G1956" s="1195"/>
      <c r="H1956" s="1195"/>
      <c r="I1956" s="1195"/>
      <c r="J1956" s="1196"/>
    </row>
    <row r="1957" spans="1:10">
      <c r="A1957" s="1181" t="s">
        <v>1759</v>
      </c>
      <c r="B1957" s="1182"/>
      <c r="C1957" s="1182"/>
      <c r="D1957" s="1182"/>
      <c r="E1957" s="1182"/>
      <c r="F1957" s="1182"/>
      <c r="G1957" s="1183"/>
      <c r="H1957" s="1184"/>
      <c r="I1957" s="1185"/>
      <c r="J1957" s="1186"/>
    </row>
    <row r="1958" spans="1:10">
      <c r="A1958" s="1181" t="s">
        <v>30</v>
      </c>
      <c r="B1958" s="1182"/>
      <c r="C1958" s="1182"/>
      <c r="D1958" s="1182"/>
      <c r="E1958" s="1182"/>
      <c r="F1958" s="1182"/>
      <c r="G1958" s="1183"/>
      <c r="H1958" s="1204"/>
      <c r="I1958" s="1185"/>
      <c r="J1958" s="1186"/>
    </row>
    <row r="1959" spans="1:10">
      <c r="A1959" s="1181" t="s">
        <v>1373</v>
      </c>
      <c r="B1959" s="1182"/>
      <c r="C1959" s="1182"/>
      <c r="D1959" s="1182"/>
      <c r="E1959" s="1182"/>
      <c r="F1959" s="1182"/>
      <c r="G1959" s="1183"/>
      <c r="H1959" s="1187"/>
      <c r="I1959" s="1188"/>
      <c r="J1959" s="1189"/>
    </row>
    <row r="1960" spans="1:10">
      <c r="A1960" s="1181" t="s">
        <v>1374</v>
      </c>
      <c r="B1960" s="1182"/>
      <c r="C1960" s="1182"/>
      <c r="D1960" s="1182"/>
      <c r="E1960" s="1182"/>
      <c r="F1960" s="1182"/>
      <c r="G1960" s="1183"/>
      <c r="H1960" s="1190"/>
      <c r="I1960" s="1191"/>
      <c r="J1960" s="1192"/>
    </row>
    <row r="1961" spans="1:10">
      <c r="A1961" s="1197"/>
      <c r="B1961" s="1136"/>
      <c r="C1961" s="1136"/>
      <c r="D1961" s="1136"/>
      <c r="E1961" s="1136"/>
      <c r="F1961" s="1136"/>
      <c r="G1961" s="1136"/>
      <c r="H1961" s="1136"/>
      <c r="I1961" s="1136"/>
      <c r="J1961" s="1137"/>
    </row>
    <row r="1962" spans="1:10">
      <c r="A1962" s="1198"/>
      <c r="B1962" s="1138"/>
      <c r="C1962" s="1138"/>
      <c r="D1962" s="1138"/>
      <c r="E1962" s="1138"/>
      <c r="F1962" s="1138"/>
      <c r="G1962" s="1138"/>
      <c r="H1962" s="1138"/>
      <c r="I1962" s="1138"/>
      <c r="J1962" s="1139"/>
    </row>
    <row r="1963" spans="1:10">
      <c r="A1963" s="1198"/>
      <c r="B1963" s="1138"/>
      <c r="C1963" s="1138"/>
      <c r="D1963" s="1138"/>
      <c r="E1963" s="1138"/>
      <c r="F1963" s="1138"/>
      <c r="G1963" s="1138"/>
      <c r="H1963" s="1138"/>
      <c r="I1963" s="1138"/>
      <c r="J1963" s="1139"/>
    </row>
    <row r="1964" spans="1:10">
      <c r="A1964" s="1199"/>
      <c r="B1964" s="1200"/>
      <c r="C1964" s="1200"/>
      <c r="D1964" s="1200"/>
      <c r="E1964" s="1200"/>
      <c r="F1964" s="1200"/>
      <c r="G1964" s="1200"/>
      <c r="H1964" s="1200"/>
      <c r="I1964" s="1200"/>
      <c r="J1964" s="1201"/>
    </row>
    <row r="1965" spans="1:10">
      <c r="A1965" s="1181" t="s">
        <v>65</v>
      </c>
      <c r="B1965" s="1182"/>
      <c r="C1965" s="1182"/>
      <c r="D1965" s="1182"/>
      <c r="E1965" s="1182"/>
      <c r="F1965" s="1182"/>
      <c r="G1965" s="1183"/>
      <c r="H1965" s="1184"/>
      <c r="I1965" s="1185"/>
      <c r="J1965" s="1186"/>
    </row>
    <row r="1966" spans="1:10" ht="25.5" customHeight="1">
      <c r="A1966" s="1202" t="s">
        <v>1951</v>
      </c>
      <c r="B1966" s="1202"/>
      <c r="C1966" s="1202"/>
      <c r="D1966" s="1202"/>
      <c r="E1966" s="1202"/>
      <c r="F1966" s="1202"/>
      <c r="G1966" s="1202"/>
      <c r="H1966" s="1202"/>
      <c r="I1966" s="1202"/>
      <c r="J1966" s="1202"/>
    </row>
    <row r="1967" spans="1:10">
      <c r="A1967" s="1194" t="s">
        <v>1321</v>
      </c>
      <c r="B1967" s="1195"/>
      <c r="C1967" s="1195"/>
      <c r="D1967" s="1195"/>
      <c r="E1967" s="1195"/>
      <c r="F1967" s="1195"/>
      <c r="G1967" s="1195"/>
      <c r="H1967" s="1195"/>
      <c r="I1967" s="1195"/>
      <c r="J1967" s="1196"/>
    </row>
    <row r="1968" spans="1:10">
      <c r="A1968" s="1181" t="s">
        <v>902</v>
      </c>
      <c r="B1968" s="1182"/>
      <c r="C1968" s="1203"/>
      <c r="D1968" s="1182"/>
      <c r="E1968" s="1182"/>
      <c r="F1968" s="1182"/>
      <c r="G1968" s="1183"/>
      <c r="H1968" s="1184"/>
      <c r="I1968" s="1185"/>
      <c r="J1968" s="1186"/>
    </row>
    <row r="1969" spans="1:10">
      <c r="A1969" s="1181" t="s">
        <v>62</v>
      </c>
      <c r="B1969" s="1182"/>
      <c r="C1969" s="1182"/>
      <c r="D1969" s="1182"/>
      <c r="E1969" s="1182"/>
      <c r="F1969" s="1182"/>
      <c r="G1969" s="1183"/>
      <c r="H1969" s="1184"/>
      <c r="I1969" s="1185"/>
      <c r="J1969" s="1186"/>
    </row>
    <row r="1970" spans="1:10">
      <c r="A1970" s="1181" t="s">
        <v>95</v>
      </c>
      <c r="B1970" s="1182"/>
      <c r="C1970" s="1182"/>
      <c r="D1970" s="1182"/>
      <c r="E1970" s="1182"/>
      <c r="F1970" s="1182"/>
      <c r="G1970" s="1183"/>
      <c r="H1970" s="1184"/>
      <c r="I1970" s="1185"/>
      <c r="J1970" s="1186"/>
    </row>
    <row r="1971" spans="1:10">
      <c r="A1971" s="1181" t="s">
        <v>64</v>
      </c>
      <c r="B1971" s="1182"/>
      <c r="C1971" s="1182"/>
      <c r="D1971" s="1182"/>
      <c r="E1971" s="1182"/>
      <c r="F1971" s="1182"/>
      <c r="G1971" s="1183"/>
      <c r="H1971" s="1184"/>
      <c r="I1971" s="1185"/>
      <c r="J1971" s="1186"/>
    </row>
    <row r="1972" spans="1:10" ht="15.75">
      <c r="A1972" s="1160" t="s">
        <v>1060</v>
      </c>
      <c r="B1972" s="1161"/>
      <c r="C1972" s="1161"/>
      <c r="D1972" s="1161"/>
      <c r="E1972" s="1161"/>
      <c r="F1972" s="1161"/>
      <c r="G1972" s="1161"/>
      <c r="H1972" s="1161"/>
      <c r="I1972" s="1161"/>
      <c r="J1972" s="1162"/>
    </row>
    <row r="1973" spans="1:10" ht="15.75">
      <c r="A1973" s="1081" t="s">
        <v>1311</v>
      </c>
      <c r="B1973" s="1082"/>
      <c r="C1973" s="1082"/>
      <c r="D1973" s="1082"/>
      <c r="E1973" s="1082"/>
      <c r="F1973" s="1082"/>
      <c r="G1973" s="1082"/>
      <c r="H1973" s="1082"/>
      <c r="I1973" s="1082"/>
      <c r="J1973" s="1083"/>
    </row>
    <row r="1974" spans="1:10">
      <c r="A1974" s="1084" t="s">
        <v>683</v>
      </c>
      <c r="B1974" s="1085"/>
      <c r="C1974" s="1088"/>
      <c r="D1974" s="1088"/>
      <c r="E1974" s="1088"/>
      <c r="F1974" s="1085" t="s">
        <v>91</v>
      </c>
      <c r="G1974" s="1085"/>
      <c r="H1974" s="1086"/>
      <c r="I1974" s="1086"/>
      <c r="J1974" s="1163"/>
    </row>
    <row r="1975" spans="1:10">
      <c r="A1975" s="1084" t="s">
        <v>89</v>
      </c>
      <c r="B1975" s="1085"/>
      <c r="C1975" s="1088"/>
      <c r="D1975" s="1088"/>
      <c r="E1975" s="1088"/>
      <c r="F1975" s="1085" t="s">
        <v>92</v>
      </c>
      <c r="G1975" s="1085"/>
      <c r="H1975" s="1086"/>
      <c r="I1975" s="1086"/>
      <c r="J1975" s="1163"/>
    </row>
    <row r="1976" spans="1:10">
      <c r="A1976" s="1084" t="s">
        <v>90</v>
      </c>
      <c r="B1976" s="1085"/>
      <c r="C1976" s="1090"/>
      <c r="D1976" s="1090"/>
      <c r="E1976" s="1090"/>
      <c r="F1976" s="1085" t="s">
        <v>93</v>
      </c>
      <c r="G1976" s="1085"/>
      <c r="H1976" s="1086"/>
      <c r="I1976" s="1086"/>
      <c r="J1976" s="1163"/>
    </row>
    <row r="1977" spans="1:10">
      <c r="A1977" s="1084" t="s">
        <v>1302</v>
      </c>
      <c r="B1977" s="1085"/>
      <c r="C1977" s="1090"/>
      <c r="D1977" s="1090"/>
      <c r="E1977" s="1090"/>
      <c r="F1977" s="1085" t="s">
        <v>15</v>
      </c>
      <c r="G1977" s="1085"/>
      <c r="H1977" s="1087"/>
      <c r="I1977" s="1088"/>
      <c r="J1977" s="1089"/>
    </row>
    <row r="1978" spans="1:10">
      <c r="A1978" s="1084" t="s">
        <v>1303</v>
      </c>
      <c r="B1978" s="1085"/>
      <c r="C1978" s="1090"/>
      <c r="D1978" s="1090"/>
      <c r="E1978" s="1090"/>
      <c r="F1978" s="1085" t="s">
        <v>715</v>
      </c>
      <c r="G1978" s="1085"/>
      <c r="H1978" s="1090"/>
      <c r="I1978" s="1090"/>
      <c r="J1978" s="1091"/>
    </row>
    <row r="1979" spans="1:10">
      <c r="A1979" s="1084" t="s">
        <v>11</v>
      </c>
      <c r="B1979" s="1085"/>
      <c r="C1979" s="1090"/>
      <c r="D1979" s="1090"/>
      <c r="E1979" s="1090"/>
      <c r="F1979" s="1171" t="s">
        <v>1324</v>
      </c>
      <c r="G1979" s="1171"/>
      <c r="H1979" s="1172"/>
      <c r="I1979" s="1173"/>
      <c r="J1979" s="1174"/>
    </row>
    <row r="1980" spans="1:10">
      <c r="A1980" s="1084" t="s">
        <v>13</v>
      </c>
      <c r="B1980" s="1085"/>
      <c r="C1980" s="1090"/>
      <c r="D1980" s="1090"/>
      <c r="E1980" s="1090"/>
      <c r="F1980" s="1171"/>
      <c r="G1980" s="1171"/>
      <c r="H1980" s="1175"/>
      <c r="I1980" s="1164"/>
      <c r="J1980" s="1165"/>
    </row>
    <row r="1981" spans="1:10">
      <c r="A1981" s="1084" t="s">
        <v>14</v>
      </c>
      <c r="B1981" s="1085"/>
      <c r="C1981" s="1097"/>
      <c r="D1981" s="1097"/>
      <c r="E1981" s="1097"/>
      <c r="F1981" s="1168"/>
      <c r="G1981" s="1168"/>
      <c r="H1981" s="1169"/>
      <c r="I1981" s="1088"/>
      <c r="J1981" s="1089"/>
    </row>
    <row r="1982" spans="1:10">
      <c r="A1982" s="568"/>
      <c r="B1982" s="569"/>
      <c r="C1982" s="569"/>
      <c r="D1982" s="569"/>
      <c r="E1982" s="569"/>
      <c r="F1982" s="569"/>
      <c r="G1982" s="569"/>
      <c r="H1982" s="569"/>
      <c r="I1982" s="569"/>
      <c r="J1982" s="570"/>
    </row>
    <row r="1983" spans="1:10" ht="15.75">
      <c r="A1983" s="1081" t="s">
        <v>1312</v>
      </c>
      <c r="B1983" s="1082"/>
      <c r="C1983" s="1082"/>
      <c r="D1983" s="1082"/>
      <c r="E1983" s="1082"/>
      <c r="F1983" s="1082"/>
      <c r="G1983" s="1082"/>
      <c r="H1983" s="1082"/>
      <c r="I1983" s="1082"/>
      <c r="J1983" s="1083"/>
    </row>
    <row r="1984" spans="1:10">
      <c r="A1984" s="1084" t="s">
        <v>1313</v>
      </c>
      <c r="B1984" s="1085"/>
      <c r="C1984" s="1170"/>
      <c r="D1984" s="1088"/>
      <c r="E1984" s="1088"/>
      <c r="F1984" s="1085" t="s">
        <v>1314</v>
      </c>
      <c r="G1984" s="1085"/>
      <c r="H1984" s="1088"/>
      <c r="I1984" s="1088"/>
      <c r="J1984" s="1089"/>
    </row>
    <row r="1985" spans="1:10">
      <c r="A1985" s="1084"/>
      <c r="B1985" s="1085"/>
      <c r="C1985" s="1164" t="s">
        <v>108</v>
      </c>
      <c r="D1985" s="1164"/>
      <c r="E1985" s="1164"/>
      <c r="F1985" s="1164"/>
      <c r="G1985" s="1164"/>
      <c r="H1985" s="1164"/>
      <c r="I1985" s="1164"/>
      <c r="J1985" s="1165"/>
    </row>
    <row r="1986" spans="1:10">
      <c r="A1986" s="1084" t="s">
        <v>1315</v>
      </c>
      <c r="B1986" s="1085"/>
      <c r="C1986" s="1088"/>
      <c r="D1986" s="1088"/>
      <c r="E1986" s="1088"/>
      <c r="F1986" s="1085" t="s">
        <v>14</v>
      </c>
      <c r="G1986" s="1085"/>
      <c r="H1986" s="1166"/>
      <c r="I1986" s="1166"/>
      <c r="J1986" s="1167"/>
    </row>
    <row r="1987" spans="1:10">
      <c r="A1987" s="1084" t="s">
        <v>1302</v>
      </c>
      <c r="B1987" s="1085"/>
      <c r="C1987" s="1088"/>
      <c r="D1987" s="1088"/>
      <c r="E1987" s="1088"/>
      <c r="F1987" s="1085" t="s">
        <v>12</v>
      </c>
      <c r="G1987" s="1085"/>
      <c r="H1987" s="1086"/>
      <c r="I1987" s="1086"/>
      <c r="J1987" s="1163"/>
    </row>
    <row r="1988" spans="1:10">
      <c r="A1988" s="1084" t="s">
        <v>1303</v>
      </c>
      <c r="B1988" s="1085"/>
      <c r="C1988" s="1088"/>
      <c r="D1988" s="1088"/>
      <c r="E1988" s="1088"/>
      <c r="F1988" s="1085" t="s">
        <v>1019</v>
      </c>
      <c r="G1988" s="1085"/>
      <c r="H1988" s="1086"/>
      <c r="I1988" s="1086"/>
      <c r="J1988" s="1163"/>
    </row>
    <row r="1989" spans="1:10">
      <c r="A1989" s="1084" t="s">
        <v>11</v>
      </c>
      <c r="B1989" s="1085"/>
      <c r="C1989" s="1088"/>
      <c r="D1989" s="1088"/>
      <c r="E1989" s="1088"/>
      <c r="F1989" s="1085" t="s">
        <v>15</v>
      </c>
      <c r="G1989" s="1085"/>
      <c r="H1989" s="1087"/>
      <c r="I1989" s="1088"/>
      <c r="J1989" s="1089"/>
    </row>
    <row r="1990" spans="1:10">
      <c r="A1990" s="1084" t="s">
        <v>13</v>
      </c>
      <c r="B1990" s="1085"/>
      <c r="C1990" s="1088"/>
      <c r="D1990" s="1088"/>
      <c r="E1990" s="1088"/>
      <c r="F1990" s="569"/>
      <c r="G1990" s="569"/>
      <c r="H1990" s="569"/>
      <c r="I1990" s="569"/>
      <c r="J1990" s="570"/>
    </row>
    <row r="1991" spans="1:10">
      <c r="A1991" s="568"/>
      <c r="B1991" s="569"/>
      <c r="C1991" s="569"/>
      <c r="D1991" s="569"/>
      <c r="E1991" s="569"/>
      <c r="F1991" s="569"/>
      <c r="G1991" s="569"/>
      <c r="H1991" s="569"/>
      <c r="I1991" s="569"/>
      <c r="J1991" s="570"/>
    </row>
    <row r="1992" spans="1:10" ht="15.75">
      <c r="A1992" s="1081" t="s">
        <v>1330</v>
      </c>
      <c r="B1992" s="1082"/>
      <c r="C1992" s="1082"/>
      <c r="D1992" s="1082"/>
      <c r="E1992" s="1082"/>
      <c r="F1992" s="1082"/>
      <c r="G1992" s="1082"/>
      <c r="H1992" s="1082"/>
      <c r="I1992" s="1082"/>
      <c r="J1992" s="1083"/>
    </row>
    <row r="1993" spans="1:10" ht="28.5" customHeight="1">
      <c r="A1993" s="1176" t="s">
        <v>34</v>
      </c>
      <c r="B1993" s="1177"/>
      <c r="C1993" s="1177"/>
      <c r="D1993" s="1177"/>
      <c r="E1993" s="1178"/>
      <c r="F1993" s="574" t="s">
        <v>35</v>
      </c>
      <c r="G1993" s="575" t="s">
        <v>1316</v>
      </c>
      <c r="H1993" s="575" t="s">
        <v>1317</v>
      </c>
      <c r="I1993" s="576" t="s">
        <v>1318</v>
      </c>
      <c r="J1993" s="576" t="s">
        <v>904</v>
      </c>
    </row>
    <row r="1994" spans="1:10">
      <c r="A1994" s="1179"/>
      <c r="B1994" s="1126"/>
      <c r="C1994" s="1126"/>
      <c r="D1994" s="1126"/>
      <c r="E1994" s="1127"/>
      <c r="F1994" s="577"/>
      <c r="G1994" s="578"/>
      <c r="H1994" s="578"/>
      <c r="I1994" s="578"/>
      <c r="J1994" s="578"/>
    </row>
    <row r="1995" spans="1:10">
      <c r="A1995" s="1179"/>
      <c r="B1995" s="1126"/>
      <c r="C1995" s="1126"/>
      <c r="D1995" s="1126"/>
      <c r="E1995" s="1127"/>
      <c r="F1995" s="577"/>
      <c r="G1995" s="578"/>
      <c r="H1995" s="578"/>
      <c r="I1995" s="578"/>
      <c r="J1995" s="578"/>
    </row>
    <row r="1996" spans="1:10">
      <c r="A1996" s="1179"/>
      <c r="B1996" s="1126"/>
      <c r="C1996" s="1126"/>
      <c r="D1996" s="1126"/>
      <c r="E1996" s="1127"/>
      <c r="F1996" s="577"/>
      <c r="G1996" s="578"/>
      <c r="H1996" s="578"/>
      <c r="I1996" s="578"/>
      <c r="J1996" s="578"/>
    </row>
    <row r="1997" spans="1:10">
      <c r="A1997" s="1179"/>
      <c r="B1997" s="1126"/>
      <c r="C1997" s="1126"/>
      <c r="D1997" s="1126"/>
      <c r="E1997" s="1127"/>
      <c r="F1997" s="577"/>
      <c r="G1997" s="578"/>
      <c r="H1997" s="578"/>
      <c r="I1997" s="578"/>
      <c r="J1997" s="578"/>
    </row>
    <row r="1998" spans="1:10">
      <c r="A1998" s="1179"/>
      <c r="B1998" s="1126"/>
      <c r="C1998" s="1126"/>
      <c r="D1998" s="1126"/>
      <c r="E1998" s="1127"/>
      <c r="F1998" s="577"/>
      <c r="G1998" s="578"/>
      <c r="H1998" s="578"/>
      <c r="I1998" s="578"/>
      <c r="J1998" s="578"/>
    </row>
    <row r="1999" spans="1:10">
      <c r="A1999" s="1179"/>
      <c r="B1999" s="1126"/>
      <c r="C1999" s="1126"/>
      <c r="D1999" s="1126"/>
      <c r="E1999" s="1127"/>
      <c r="F1999" s="577"/>
      <c r="G1999" s="578"/>
      <c r="H1999" s="578"/>
      <c r="I1999" s="578"/>
      <c r="J1999" s="578"/>
    </row>
    <row r="2000" spans="1:10">
      <c r="A2000" s="1179"/>
      <c r="B2000" s="1126"/>
      <c r="C2000" s="1126"/>
      <c r="D2000" s="1126"/>
      <c r="E2000" s="1127"/>
      <c r="F2000" s="577"/>
      <c r="G2000" s="578"/>
      <c r="H2000" s="578"/>
      <c r="I2000" s="578"/>
      <c r="J2000" s="578"/>
    </row>
    <row r="2001" spans="1:10">
      <c r="A2001" s="1179"/>
      <c r="B2001" s="1126"/>
      <c r="C2001" s="1126"/>
      <c r="D2001" s="1126"/>
      <c r="E2001" s="1127"/>
      <c r="F2001" s="577"/>
      <c r="G2001" s="578"/>
      <c r="H2001" s="578"/>
      <c r="I2001" s="578"/>
      <c r="J2001" s="578"/>
    </row>
    <row r="2002" spans="1:10">
      <c r="A2002" s="1179"/>
      <c r="B2002" s="1126"/>
      <c r="C2002" s="1126"/>
      <c r="D2002" s="1126"/>
      <c r="E2002" s="1127"/>
      <c r="F2002" s="577"/>
      <c r="G2002" s="578"/>
      <c r="H2002" s="578"/>
      <c r="I2002" s="578"/>
      <c r="J2002" s="578"/>
    </row>
    <row r="2003" spans="1:10">
      <c r="A2003" s="1179"/>
      <c r="B2003" s="1126"/>
      <c r="C2003" s="1126"/>
      <c r="D2003" s="1126"/>
      <c r="E2003" s="1127"/>
      <c r="F2003" s="577"/>
      <c r="G2003" s="578"/>
      <c r="H2003" s="578"/>
      <c r="I2003" s="578"/>
      <c r="J2003" s="578"/>
    </row>
    <row r="2004" spans="1:10">
      <c r="A2004" s="1179"/>
      <c r="B2004" s="1126"/>
      <c r="C2004" s="1126"/>
      <c r="D2004" s="1126"/>
      <c r="E2004" s="1127"/>
      <c r="F2004" s="577"/>
      <c r="G2004" s="578"/>
      <c r="H2004" s="578"/>
      <c r="I2004" s="578"/>
      <c r="J2004" s="578"/>
    </row>
    <row r="2005" spans="1:10">
      <c r="A2005" s="1179"/>
      <c r="B2005" s="1126"/>
      <c r="C2005" s="1126"/>
      <c r="D2005" s="1126"/>
      <c r="E2005" s="1127"/>
      <c r="F2005" s="577"/>
      <c r="G2005" s="578"/>
      <c r="H2005" s="578"/>
      <c r="I2005" s="578"/>
      <c r="J2005" s="578"/>
    </row>
    <row r="2006" spans="1:10">
      <c r="A2006" s="1179"/>
      <c r="B2006" s="1126"/>
      <c r="C2006" s="1126"/>
      <c r="D2006" s="1126"/>
      <c r="E2006" s="1127"/>
      <c r="F2006" s="577"/>
      <c r="G2006" s="578"/>
      <c r="H2006" s="578"/>
      <c r="I2006" s="578"/>
      <c r="J2006" s="578"/>
    </row>
    <row r="2007" spans="1:10">
      <c r="A2007" s="1179"/>
      <c r="B2007" s="1126"/>
      <c r="C2007" s="1126"/>
      <c r="D2007" s="1126"/>
      <c r="E2007" s="1127"/>
      <c r="F2007" s="577"/>
      <c r="G2007" s="578"/>
      <c r="H2007" s="578"/>
      <c r="I2007" s="578"/>
      <c r="J2007" s="578"/>
    </row>
    <row r="2008" spans="1:10">
      <c r="A2008" s="1179"/>
      <c r="B2008" s="1126"/>
      <c r="C2008" s="1126"/>
      <c r="D2008" s="1126"/>
      <c r="E2008" s="1127"/>
      <c r="F2008" s="577"/>
      <c r="G2008" s="578"/>
      <c r="H2008" s="578"/>
      <c r="I2008" s="578"/>
      <c r="J2008" s="578"/>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ht="15.75">
      <c r="A2018" s="1081" t="s">
        <v>1331</v>
      </c>
      <c r="B2018" s="1082"/>
      <c r="C2018" s="1082"/>
      <c r="D2018" s="1082"/>
      <c r="E2018" s="1082"/>
      <c r="F2018" s="1082"/>
      <c r="G2018" s="1082"/>
      <c r="H2018" s="1082"/>
      <c r="I2018" s="1082"/>
      <c r="J2018" s="1083"/>
    </row>
    <row r="2019" spans="1:10" ht="30" customHeight="1">
      <c r="A2019" s="1176" t="s">
        <v>1332</v>
      </c>
      <c r="B2019" s="1177"/>
      <c r="C2019" s="1177"/>
      <c r="D2019" s="1177"/>
      <c r="E2019" s="1178"/>
      <c r="F2019" s="574" t="s">
        <v>35</v>
      </c>
      <c r="G2019" s="575" t="s">
        <v>1316</v>
      </c>
      <c r="H2019" s="575" t="s">
        <v>1317</v>
      </c>
      <c r="I2019" s="576" t="s">
        <v>1318</v>
      </c>
      <c r="J2019" s="576" t="s">
        <v>904</v>
      </c>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c r="A2033" s="1179"/>
      <c r="B2033" s="1126"/>
      <c r="C2033" s="1126"/>
      <c r="D2033" s="1126"/>
      <c r="E2033" s="1127"/>
      <c r="F2033" s="577"/>
      <c r="G2033" s="578"/>
      <c r="H2033" s="578"/>
      <c r="I2033" s="578"/>
      <c r="J2033" s="578"/>
    </row>
    <row r="2034" spans="1:10">
      <c r="A2034" s="1179"/>
      <c r="B2034" s="1126"/>
      <c r="C2034" s="1126"/>
      <c r="D2034" s="1126"/>
      <c r="E2034" s="1127"/>
      <c r="F2034" s="577"/>
      <c r="G2034" s="578"/>
      <c r="H2034" s="578"/>
      <c r="I2034" s="578"/>
      <c r="J2034" s="578"/>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ht="15.75">
      <c r="A2044" s="1193" t="s">
        <v>1319</v>
      </c>
      <c r="B2044" s="1193"/>
      <c r="C2044" s="1193"/>
      <c r="D2044" s="1193"/>
      <c r="E2044" s="1193"/>
      <c r="F2044" s="1193"/>
      <c r="G2044" s="1193"/>
      <c r="H2044" s="1193"/>
      <c r="I2044" s="1193"/>
      <c r="J2044" s="1193"/>
    </row>
    <row r="2045" spans="1:10">
      <c r="A2045" s="1194" t="s">
        <v>25</v>
      </c>
      <c r="B2045" s="1195"/>
      <c r="C2045" s="1195"/>
      <c r="D2045" s="1195"/>
      <c r="E2045" s="1195"/>
      <c r="F2045" s="1195"/>
      <c r="G2045" s="1195"/>
      <c r="H2045" s="1195"/>
      <c r="I2045" s="1195"/>
      <c r="J2045" s="1196"/>
    </row>
    <row r="2046" spans="1:10">
      <c r="A2046" s="1181" t="s">
        <v>1759</v>
      </c>
      <c r="B2046" s="1182"/>
      <c r="C2046" s="1182"/>
      <c r="D2046" s="1182"/>
      <c r="E2046" s="1182"/>
      <c r="F2046" s="1182"/>
      <c r="G2046" s="1183"/>
      <c r="H2046" s="1184"/>
      <c r="I2046" s="1185"/>
      <c r="J2046" s="1186"/>
    </row>
    <row r="2047" spans="1:10">
      <c r="A2047" s="1181" t="s">
        <v>30</v>
      </c>
      <c r="B2047" s="1182"/>
      <c r="C2047" s="1182"/>
      <c r="D2047" s="1182"/>
      <c r="E2047" s="1182"/>
      <c r="F2047" s="1182"/>
      <c r="G2047" s="1183"/>
      <c r="H2047" s="1204"/>
      <c r="I2047" s="1185"/>
      <c r="J2047" s="1186"/>
    </row>
    <row r="2048" spans="1:10">
      <c r="A2048" s="1181" t="s">
        <v>1373</v>
      </c>
      <c r="B2048" s="1182"/>
      <c r="C2048" s="1182"/>
      <c r="D2048" s="1182"/>
      <c r="E2048" s="1182"/>
      <c r="F2048" s="1182"/>
      <c r="G2048" s="1183"/>
      <c r="H2048" s="1187"/>
      <c r="I2048" s="1188"/>
      <c r="J2048" s="1189"/>
    </row>
    <row r="2049" spans="1:10">
      <c r="A2049" s="1181" t="s">
        <v>1374</v>
      </c>
      <c r="B2049" s="1182"/>
      <c r="C2049" s="1182"/>
      <c r="D2049" s="1182"/>
      <c r="E2049" s="1182"/>
      <c r="F2049" s="1182"/>
      <c r="G2049" s="1183"/>
      <c r="H2049" s="1190"/>
      <c r="I2049" s="1191"/>
      <c r="J2049" s="1192"/>
    </row>
    <row r="2050" spans="1:10">
      <c r="A2050" s="1197"/>
      <c r="B2050" s="1136"/>
      <c r="C2050" s="1136"/>
      <c r="D2050" s="1136"/>
      <c r="E2050" s="1136"/>
      <c r="F2050" s="1136"/>
      <c r="G2050" s="1136"/>
      <c r="H2050" s="1136"/>
      <c r="I2050" s="1136"/>
      <c r="J2050" s="1137"/>
    </row>
    <row r="2051" spans="1:10">
      <c r="A2051" s="1198"/>
      <c r="B2051" s="1138"/>
      <c r="C2051" s="1138"/>
      <c r="D2051" s="1138"/>
      <c r="E2051" s="1138"/>
      <c r="F2051" s="1138"/>
      <c r="G2051" s="1138"/>
      <c r="H2051" s="1138"/>
      <c r="I2051" s="1138"/>
      <c r="J2051" s="1139"/>
    </row>
    <row r="2052" spans="1:10">
      <c r="A2052" s="1198"/>
      <c r="B2052" s="1138"/>
      <c r="C2052" s="1138"/>
      <c r="D2052" s="1138"/>
      <c r="E2052" s="1138"/>
      <c r="F2052" s="1138"/>
      <c r="G2052" s="1138"/>
      <c r="H2052" s="1138"/>
      <c r="I2052" s="1138"/>
      <c r="J2052" s="1139"/>
    </row>
    <row r="2053" spans="1:10">
      <c r="A2053" s="1199"/>
      <c r="B2053" s="1200"/>
      <c r="C2053" s="1200"/>
      <c r="D2053" s="1200"/>
      <c r="E2053" s="1200"/>
      <c r="F2053" s="1200"/>
      <c r="G2053" s="1200"/>
      <c r="H2053" s="1200"/>
      <c r="I2053" s="1200"/>
      <c r="J2053" s="1201"/>
    </row>
    <row r="2054" spans="1:10">
      <c r="A2054" s="1181" t="s">
        <v>65</v>
      </c>
      <c r="B2054" s="1182"/>
      <c r="C2054" s="1182"/>
      <c r="D2054" s="1182"/>
      <c r="E2054" s="1182"/>
      <c r="F2054" s="1182"/>
      <c r="G2054" s="1183"/>
      <c r="H2054" s="1184"/>
      <c r="I2054" s="1185"/>
      <c r="J2054" s="1186"/>
    </row>
    <row r="2055" spans="1:10" ht="26.25" customHeight="1">
      <c r="A2055" s="1202" t="s">
        <v>1951</v>
      </c>
      <c r="B2055" s="1202"/>
      <c r="C2055" s="1202"/>
      <c r="D2055" s="1202"/>
      <c r="E2055" s="1202"/>
      <c r="F2055" s="1202"/>
      <c r="G2055" s="1202"/>
      <c r="H2055" s="1202"/>
      <c r="I2055" s="1202"/>
      <c r="J2055" s="1202"/>
    </row>
    <row r="2056" spans="1:10">
      <c r="A2056" s="1194" t="s">
        <v>1321</v>
      </c>
      <c r="B2056" s="1195"/>
      <c r="C2056" s="1195"/>
      <c r="D2056" s="1195"/>
      <c r="E2056" s="1195"/>
      <c r="F2056" s="1195"/>
      <c r="G2056" s="1195"/>
      <c r="H2056" s="1195"/>
      <c r="I2056" s="1195"/>
      <c r="J2056" s="1196"/>
    </row>
    <row r="2057" spans="1:10">
      <c r="A2057" s="1181" t="s">
        <v>902</v>
      </c>
      <c r="B2057" s="1182"/>
      <c r="C2057" s="1203"/>
      <c r="D2057" s="1182"/>
      <c r="E2057" s="1182"/>
      <c r="F2057" s="1182"/>
      <c r="G2057" s="1183"/>
      <c r="H2057" s="1184"/>
      <c r="I2057" s="1185"/>
      <c r="J2057" s="1186"/>
    </row>
    <row r="2058" spans="1:10">
      <c r="A2058" s="1181" t="s">
        <v>62</v>
      </c>
      <c r="B2058" s="1182"/>
      <c r="C2058" s="1182"/>
      <c r="D2058" s="1182"/>
      <c r="E2058" s="1182"/>
      <c r="F2058" s="1182"/>
      <c r="G2058" s="1183"/>
      <c r="H2058" s="1184"/>
      <c r="I2058" s="1185"/>
      <c r="J2058" s="1186"/>
    </row>
    <row r="2059" spans="1:10">
      <c r="A2059" s="1181" t="s">
        <v>95</v>
      </c>
      <c r="B2059" s="1182"/>
      <c r="C2059" s="1182"/>
      <c r="D2059" s="1182"/>
      <c r="E2059" s="1182"/>
      <c r="F2059" s="1182"/>
      <c r="G2059" s="1183"/>
      <c r="H2059" s="1184"/>
      <c r="I2059" s="1185"/>
      <c r="J2059" s="1186"/>
    </row>
    <row r="2060" spans="1:10">
      <c r="A2060" s="1181" t="s">
        <v>64</v>
      </c>
      <c r="B2060" s="1182"/>
      <c r="C2060" s="1182"/>
      <c r="D2060" s="1182"/>
      <c r="E2060" s="1182"/>
      <c r="F2060" s="1182"/>
      <c r="G2060" s="1183"/>
      <c r="H2060" s="1184"/>
      <c r="I2060" s="1185"/>
      <c r="J2060" s="1186"/>
    </row>
    <row r="2061" spans="1:10" ht="15.75">
      <c r="A2061" s="1160" t="s">
        <v>1060</v>
      </c>
      <c r="B2061" s="1161"/>
      <c r="C2061" s="1161"/>
      <c r="D2061" s="1161"/>
      <c r="E2061" s="1161"/>
      <c r="F2061" s="1161"/>
      <c r="G2061" s="1161"/>
      <c r="H2061" s="1161"/>
      <c r="I2061" s="1161"/>
      <c r="J2061" s="1162"/>
    </row>
    <row r="2062" spans="1:10" ht="15.75">
      <c r="A2062" s="1081" t="s">
        <v>1311</v>
      </c>
      <c r="B2062" s="1082"/>
      <c r="C2062" s="1082"/>
      <c r="D2062" s="1082"/>
      <c r="E2062" s="1082"/>
      <c r="F2062" s="1082"/>
      <c r="G2062" s="1082"/>
      <c r="H2062" s="1082"/>
      <c r="I2062" s="1082"/>
      <c r="J2062" s="1083"/>
    </row>
    <row r="2063" spans="1:10">
      <c r="A2063" s="1084" t="s">
        <v>683</v>
      </c>
      <c r="B2063" s="1085"/>
      <c r="C2063" s="1088"/>
      <c r="D2063" s="1088"/>
      <c r="E2063" s="1088"/>
      <c r="F2063" s="1085" t="s">
        <v>91</v>
      </c>
      <c r="G2063" s="1085"/>
      <c r="H2063" s="1086"/>
      <c r="I2063" s="1086"/>
      <c r="J2063" s="1163"/>
    </row>
    <row r="2064" spans="1:10">
      <c r="A2064" s="1084" t="s">
        <v>89</v>
      </c>
      <c r="B2064" s="1085"/>
      <c r="C2064" s="1088"/>
      <c r="D2064" s="1088"/>
      <c r="E2064" s="1088"/>
      <c r="F2064" s="1085" t="s">
        <v>92</v>
      </c>
      <c r="G2064" s="1085"/>
      <c r="H2064" s="1086"/>
      <c r="I2064" s="1086"/>
      <c r="J2064" s="1163"/>
    </row>
    <row r="2065" spans="1:10">
      <c r="A2065" s="1084" t="s">
        <v>90</v>
      </c>
      <c r="B2065" s="1085"/>
      <c r="C2065" s="1090"/>
      <c r="D2065" s="1090"/>
      <c r="E2065" s="1090"/>
      <c r="F2065" s="1085" t="s">
        <v>93</v>
      </c>
      <c r="G2065" s="1085"/>
      <c r="H2065" s="1086"/>
      <c r="I2065" s="1086"/>
      <c r="J2065" s="1163"/>
    </row>
    <row r="2066" spans="1:10">
      <c r="A2066" s="1084" t="s">
        <v>1302</v>
      </c>
      <c r="B2066" s="1085"/>
      <c r="C2066" s="1090"/>
      <c r="D2066" s="1090"/>
      <c r="E2066" s="1090"/>
      <c r="F2066" s="1085" t="s">
        <v>15</v>
      </c>
      <c r="G2066" s="1085"/>
      <c r="H2066" s="1087"/>
      <c r="I2066" s="1088"/>
      <c r="J2066" s="1089"/>
    </row>
    <row r="2067" spans="1:10">
      <c r="A2067" s="1084" t="s">
        <v>1303</v>
      </c>
      <c r="B2067" s="1085"/>
      <c r="C2067" s="1090"/>
      <c r="D2067" s="1090"/>
      <c r="E2067" s="1090"/>
      <c r="F2067" s="1085" t="s">
        <v>715</v>
      </c>
      <c r="G2067" s="1085"/>
      <c r="H2067" s="1090"/>
      <c r="I2067" s="1090"/>
      <c r="J2067" s="1091"/>
    </row>
    <row r="2068" spans="1:10">
      <c r="A2068" s="1084" t="s">
        <v>11</v>
      </c>
      <c r="B2068" s="1085"/>
      <c r="C2068" s="1090"/>
      <c r="D2068" s="1090"/>
      <c r="E2068" s="1090"/>
      <c r="F2068" s="1171" t="s">
        <v>1324</v>
      </c>
      <c r="G2068" s="1171"/>
      <c r="H2068" s="1172"/>
      <c r="I2068" s="1173"/>
      <c r="J2068" s="1174"/>
    </row>
    <row r="2069" spans="1:10">
      <c r="A2069" s="1084" t="s">
        <v>13</v>
      </c>
      <c r="B2069" s="1085"/>
      <c r="C2069" s="1090"/>
      <c r="D2069" s="1090"/>
      <c r="E2069" s="1090"/>
      <c r="F2069" s="1171"/>
      <c r="G2069" s="1171"/>
      <c r="H2069" s="1175"/>
      <c r="I2069" s="1164"/>
      <c r="J2069" s="1165"/>
    </row>
    <row r="2070" spans="1:10">
      <c r="A2070" s="1084" t="s">
        <v>14</v>
      </c>
      <c r="B2070" s="1085"/>
      <c r="C2070" s="1097"/>
      <c r="D2070" s="1097"/>
      <c r="E2070" s="1097"/>
      <c r="F2070" s="1168"/>
      <c r="G2070" s="1168"/>
      <c r="H2070" s="1169"/>
      <c r="I2070" s="1088"/>
      <c r="J2070" s="1089"/>
    </row>
    <row r="2071" spans="1:10">
      <c r="A2071" s="568"/>
      <c r="B2071" s="569"/>
      <c r="C2071" s="569"/>
      <c r="D2071" s="569"/>
      <c r="E2071" s="569"/>
      <c r="F2071" s="569"/>
      <c r="G2071" s="569"/>
      <c r="H2071" s="569"/>
      <c r="I2071" s="569"/>
      <c r="J2071" s="570"/>
    </row>
    <row r="2072" spans="1:10" ht="15.75">
      <c r="A2072" s="1081" t="s">
        <v>1312</v>
      </c>
      <c r="B2072" s="1082"/>
      <c r="C2072" s="1082"/>
      <c r="D2072" s="1082"/>
      <c r="E2072" s="1082"/>
      <c r="F2072" s="1082"/>
      <c r="G2072" s="1082"/>
      <c r="H2072" s="1082"/>
      <c r="I2072" s="1082"/>
      <c r="J2072" s="1083"/>
    </row>
    <row r="2073" spans="1:10">
      <c r="A2073" s="1084" t="s">
        <v>1313</v>
      </c>
      <c r="B2073" s="1085"/>
      <c r="C2073" s="1170"/>
      <c r="D2073" s="1088"/>
      <c r="E2073" s="1088"/>
      <c r="F2073" s="1085" t="s">
        <v>1314</v>
      </c>
      <c r="G2073" s="1085"/>
      <c r="H2073" s="1088"/>
      <c r="I2073" s="1088"/>
      <c r="J2073" s="1089"/>
    </row>
    <row r="2074" spans="1:10">
      <c r="A2074" s="1084"/>
      <c r="B2074" s="1085"/>
      <c r="C2074" s="1164" t="s">
        <v>108</v>
      </c>
      <c r="D2074" s="1164"/>
      <c r="E2074" s="1164"/>
      <c r="F2074" s="1164"/>
      <c r="G2074" s="1164"/>
      <c r="H2074" s="1164"/>
      <c r="I2074" s="1164"/>
      <c r="J2074" s="1165"/>
    </row>
    <row r="2075" spans="1:10">
      <c r="A2075" s="1084" t="s">
        <v>1315</v>
      </c>
      <c r="B2075" s="1085"/>
      <c r="C2075" s="1088"/>
      <c r="D2075" s="1088"/>
      <c r="E2075" s="1088"/>
      <c r="F2075" s="1085" t="s">
        <v>14</v>
      </c>
      <c r="G2075" s="1085"/>
      <c r="H2075" s="1166"/>
      <c r="I2075" s="1166"/>
      <c r="J2075" s="1167"/>
    </row>
    <row r="2076" spans="1:10">
      <c r="A2076" s="1084" t="s">
        <v>1302</v>
      </c>
      <c r="B2076" s="1085"/>
      <c r="C2076" s="1088"/>
      <c r="D2076" s="1088"/>
      <c r="E2076" s="1088"/>
      <c r="F2076" s="1085" t="s">
        <v>12</v>
      </c>
      <c r="G2076" s="1085"/>
      <c r="H2076" s="1086"/>
      <c r="I2076" s="1086"/>
      <c r="J2076" s="1163"/>
    </row>
    <row r="2077" spans="1:10">
      <c r="A2077" s="1084" t="s">
        <v>1303</v>
      </c>
      <c r="B2077" s="1085"/>
      <c r="C2077" s="1088"/>
      <c r="D2077" s="1088"/>
      <c r="E2077" s="1088"/>
      <c r="F2077" s="1085" t="s">
        <v>1019</v>
      </c>
      <c r="G2077" s="1085"/>
      <c r="H2077" s="1086"/>
      <c r="I2077" s="1086"/>
      <c r="J2077" s="1163"/>
    </row>
    <row r="2078" spans="1:10">
      <c r="A2078" s="1084" t="s">
        <v>11</v>
      </c>
      <c r="B2078" s="1085"/>
      <c r="C2078" s="1088"/>
      <c r="D2078" s="1088"/>
      <c r="E2078" s="1088"/>
      <c r="F2078" s="1085" t="s">
        <v>15</v>
      </c>
      <c r="G2078" s="1085"/>
      <c r="H2078" s="1087"/>
      <c r="I2078" s="1088"/>
      <c r="J2078" s="1089"/>
    </row>
    <row r="2079" spans="1:10">
      <c r="A2079" s="1084" t="s">
        <v>13</v>
      </c>
      <c r="B2079" s="1085"/>
      <c r="C2079" s="1088"/>
      <c r="D2079" s="1088"/>
      <c r="E2079" s="1088"/>
      <c r="F2079" s="569"/>
      <c r="G2079" s="569"/>
      <c r="H2079" s="569"/>
      <c r="I2079" s="569"/>
      <c r="J2079" s="570"/>
    </row>
    <row r="2080" spans="1:10">
      <c r="A2080" s="568"/>
      <c r="B2080" s="569"/>
      <c r="C2080" s="569"/>
      <c r="D2080" s="569"/>
      <c r="E2080" s="569"/>
      <c r="F2080" s="569"/>
      <c r="G2080" s="569"/>
      <c r="H2080" s="569"/>
      <c r="I2080" s="569"/>
      <c r="J2080" s="570"/>
    </row>
    <row r="2081" spans="1:10" ht="15.75">
      <c r="A2081" s="1081" t="s">
        <v>1330</v>
      </c>
      <c r="B2081" s="1082"/>
      <c r="C2081" s="1082"/>
      <c r="D2081" s="1082"/>
      <c r="E2081" s="1082"/>
      <c r="F2081" s="1082"/>
      <c r="G2081" s="1082"/>
      <c r="H2081" s="1082"/>
      <c r="I2081" s="1082"/>
      <c r="J2081" s="1083"/>
    </row>
    <row r="2082" spans="1:10" ht="30" customHeight="1">
      <c r="A2082" s="1176" t="s">
        <v>34</v>
      </c>
      <c r="B2082" s="1177"/>
      <c r="C2082" s="1177"/>
      <c r="D2082" s="1177"/>
      <c r="E2082" s="1178"/>
      <c r="F2082" s="574" t="s">
        <v>35</v>
      </c>
      <c r="G2082" s="575" t="s">
        <v>1316</v>
      </c>
      <c r="H2082" s="575" t="s">
        <v>1317</v>
      </c>
      <c r="I2082" s="576" t="s">
        <v>1318</v>
      </c>
      <c r="J2082" s="576" t="s">
        <v>904</v>
      </c>
    </row>
    <row r="2083" spans="1:10">
      <c r="A2083" s="1179"/>
      <c r="B2083" s="1126"/>
      <c r="C2083" s="1126"/>
      <c r="D2083" s="1126"/>
      <c r="E2083" s="1127"/>
      <c r="F2083" s="577"/>
      <c r="G2083" s="578"/>
      <c r="H2083" s="578"/>
      <c r="I2083" s="578"/>
      <c r="J2083" s="578"/>
    </row>
    <row r="2084" spans="1:10">
      <c r="A2084" s="1179"/>
      <c r="B2084" s="1126"/>
      <c r="C2084" s="1126"/>
      <c r="D2084" s="1126"/>
      <c r="E2084" s="1127"/>
      <c r="F2084" s="577"/>
      <c r="G2084" s="578"/>
      <c r="H2084" s="578"/>
      <c r="I2084" s="578"/>
      <c r="J2084" s="578"/>
    </row>
    <row r="2085" spans="1:10">
      <c r="A2085" s="1179"/>
      <c r="B2085" s="1126"/>
      <c r="C2085" s="1126"/>
      <c r="D2085" s="1126"/>
      <c r="E2085" s="1127"/>
      <c r="F2085" s="577"/>
      <c r="G2085" s="578"/>
      <c r="H2085" s="578"/>
      <c r="I2085" s="578"/>
      <c r="J2085" s="578"/>
    </row>
    <row r="2086" spans="1:10">
      <c r="A2086" s="1179"/>
      <c r="B2086" s="1126"/>
      <c r="C2086" s="1126"/>
      <c r="D2086" s="1126"/>
      <c r="E2086" s="1127"/>
      <c r="F2086" s="577"/>
      <c r="G2086" s="578"/>
      <c r="H2086" s="578"/>
      <c r="I2086" s="578"/>
      <c r="J2086" s="578"/>
    </row>
    <row r="2087" spans="1:10">
      <c r="A2087" s="1179"/>
      <c r="B2087" s="1126"/>
      <c r="C2087" s="1126"/>
      <c r="D2087" s="1126"/>
      <c r="E2087" s="1127"/>
      <c r="F2087" s="577"/>
      <c r="G2087" s="578"/>
      <c r="H2087" s="578"/>
      <c r="I2087" s="578"/>
      <c r="J2087" s="578"/>
    </row>
    <row r="2088" spans="1:10">
      <c r="A2088" s="1179"/>
      <c r="B2088" s="1126"/>
      <c r="C2088" s="1126"/>
      <c r="D2088" s="1126"/>
      <c r="E2088" s="1127"/>
      <c r="F2088" s="577"/>
      <c r="G2088" s="578"/>
      <c r="H2088" s="578"/>
      <c r="I2088" s="578"/>
      <c r="J2088" s="578"/>
    </row>
    <row r="2089" spans="1:10">
      <c r="A2089" s="1179"/>
      <c r="B2089" s="1126"/>
      <c r="C2089" s="1126"/>
      <c r="D2089" s="1126"/>
      <c r="E2089" s="1127"/>
      <c r="F2089" s="577"/>
      <c r="G2089" s="578"/>
      <c r="H2089" s="578"/>
      <c r="I2089" s="578"/>
      <c r="J2089" s="578"/>
    </row>
    <row r="2090" spans="1:10">
      <c r="A2090" s="1179"/>
      <c r="B2090" s="1126"/>
      <c r="C2090" s="1126"/>
      <c r="D2090" s="1126"/>
      <c r="E2090" s="1127"/>
      <c r="F2090" s="577"/>
      <c r="G2090" s="578"/>
      <c r="H2090" s="578"/>
      <c r="I2090" s="578"/>
      <c r="J2090" s="578"/>
    </row>
    <row r="2091" spans="1:10">
      <c r="A2091" s="1179"/>
      <c r="B2091" s="1126"/>
      <c r="C2091" s="1126"/>
      <c r="D2091" s="1126"/>
      <c r="E2091" s="1127"/>
      <c r="F2091" s="577"/>
      <c r="G2091" s="578"/>
      <c r="H2091" s="578"/>
      <c r="I2091" s="578"/>
      <c r="J2091" s="578"/>
    </row>
    <row r="2092" spans="1:10">
      <c r="A2092" s="1179"/>
      <c r="B2092" s="1126"/>
      <c r="C2092" s="1126"/>
      <c r="D2092" s="1126"/>
      <c r="E2092" s="1127"/>
      <c r="F2092" s="577"/>
      <c r="G2092" s="578"/>
      <c r="H2092" s="578"/>
      <c r="I2092" s="578"/>
      <c r="J2092" s="578"/>
    </row>
    <row r="2093" spans="1:10">
      <c r="A2093" s="1179"/>
      <c r="B2093" s="1126"/>
      <c r="C2093" s="1126"/>
      <c r="D2093" s="1126"/>
      <c r="E2093" s="1127"/>
      <c r="F2093" s="577"/>
      <c r="G2093" s="578"/>
      <c r="H2093" s="578"/>
      <c r="I2093" s="578"/>
      <c r="J2093" s="578"/>
    </row>
    <row r="2094" spans="1:10">
      <c r="A2094" s="1179"/>
      <c r="B2094" s="1126"/>
      <c r="C2094" s="1126"/>
      <c r="D2094" s="1126"/>
      <c r="E2094" s="1127"/>
      <c r="F2094" s="577"/>
      <c r="G2094" s="578"/>
      <c r="H2094" s="578"/>
      <c r="I2094" s="578"/>
      <c r="J2094" s="578"/>
    </row>
    <row r="2095" spans="1:10">
      <c r="A2095" s="1179"/>
      <c r="B2095" s="1126"/>
      <c r="C2095" s="1126"/>
      <c r="D2095" s="1126"/>
      <c r="E2095" s="1127"/>
      <c r="F2095" s="577"/>
      <c r="G2095" s="578"/>
      <c r="H2095" s="578"/>
      <c r="I2095" s="578"/>
      <c r="J2095" s="578"/>
    </row>
    <row r="2096" spans="1:10">
      <c r="A2096" s="1179"/>
      <c r="B2096" s="1126"/>
      <c r="C2096" s="1126"/>
      <c r="D2096" s="1126"/>
      <c r="E2096" s="1127"/>
      <c r="F2096" s="577"/>
      <c r="G2096" s="578"/>
      <c r="H2096" s="578"/>
      <c r="I2096" s="578"/>
      <c r="J2096" s="578"/>
    </row>
    <row r="2097" spans="1:10">
      <c r="A2097" s="1179"/>
      <c r="B2097" s="1126"/>
      <c r="C2097" s="1126"/>
      <c r="D2097" s="1126"/>
      <c r="E2097" s="1127"/>
      <c r="F2097" s="577"/>
      <c r="G2097" s="578"/>
      <c r="H2097" s="578"/>
      <c r="I2097" s="578"/>
      <c r="J2097" s="578"/>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ht="15.75">
      <c r="A2107" s="1081" t="s">
        <v>1331</v>
      </c>
      <c r="B2107" s="1082"/>
      <c r="C2107" s="1082"/>
      <c r="D2107" s="1082"/>
      <c r="E2107" s="1082"/>
      <c r="F2107" s="1082"/>
      <c r="G2107" s="1082"/>
      <c r="H2107" s="1082"/>
      <c r="I2107" s="1082"/>
      <c r="J2107" s="1083"/>
    </row>
    <row r="2108" spans="1:10" ht="29.25" customHeight="1">
      <c r="A2108" s="1176" t="s">
        <v>1332</v>
      </c>
      <c r="B2108" s="1177"/>
      <c r="C2108" s="1177"/>
      <c r="D2108" s="1177"/>
      <c r="E2108" s="1178"/>
      <c r="F2108" s="574" t="s">
        <v>35</v>
      </c>
      <c r="G2108" s="575" t="s">
        <v>1316</v>
      </c>
      <c r="H2108" s="575" t="s">
        <v>1317</v>
      </c>
      <c r="I2108" s="576" t="s">
        <v>1318</v>
      </c>
      <c r="J2108" s="576" t="s">
        <v>904</v>
      </c>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c r="A2122" s="1179"/>
      <c r="B2122" s="1126"/>
      <c r="C2122" s="1126"/>
      <c r="D2122" s="1126"/>
      <c r="E2122" s="1127"/>
      <c r="F2122" s="577"/>
      <c r="G2122" s="578"/>
      <c r="H2122" s="578"/>
      <c r="I2122" s="578"/>
      <c r="J2122" s="578"/>
    </row>
    <row r="2123" spans="1:10">
      <c r="A2123" s="1179"/>
      <c r="B2123" s="1126"/>
      <c r="C2123" s="1126"/>
      <c r="D2123" s="1126"/>
      <c r="E2123" s="1127"/>
      <c r="F2123" s="577"/>
      <c r="G2123" s="578"/>
      <c r="H2123" s="578"/>
      <c r="I2123" s="578"/>
      <c r="J2123" s="578"/>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ht="15.75">
      <c r="A2133" s="1193" t="s">
        <v>1319</v>
      </c>
      <c r="B2133" s="1193"/>
      <c r="C2133" s="1193"/>
      <c r="D2133" s="1193"/>
      <c r="E2133" s="1193"/>
      <c r="F2133" s="1193"/>
      <c r="G2133" s="1193"/>
      <c r="H2133" s="1193"/>
      <c r="I2133" s="1193"/>
      <c r="J2133" s="1193"/>
    </row>
    <row r="2134" spans="1:10">
      <c r="A2134" s="1194" t="s">
        <v>25</v>
      </c>
      <c r="B2134" s="1195"/>
      <c r="C2134" s="1195"/>
      <c r="D2134" s="1195"/>
      <c r="E2134" s="1195"/>
      <c r="F2134" s="1195"/>
      <c r="G2134" s="1195"/>
      <c r="H2134" s="1195"/>
      <c r="I2134" s="1195"/>
      <c r="J2134" s="1196"/>
    </row>
    <row r="2135" spans="1:10">
      <c r="A2135" s="1181" t="s">
        <v>1759</v>
      </c>
      <c r="B2135" s="1182"/>
      <c r="C2135" s="1182"/>
      <c r="D2135" s="1182"/>
      <c r="E2135" s="1182"/>
      <c r="F2135" s="1182"/>
      <c r="G2135" s="1183"/>
      <c r="H2135" s="1184"/>
      <c r="I2135" s="1185"/>
      <c r="J2135" s="1186"/>
    </row>
    <row r="2136" spans="1:10">
      <c r="A2136" s="1181" t="s">
        <v>30</v>
      </c>
      <c r="B2136" s="1182"/>
      <c r="C2136" s="1182"/>
      <c r="D2136" s="1182"/>
      <c r="E2136" s="1182"/>
      <c r="F2136" s="1182"/>
      <c r="G2136" s="1183"/>
      <c r="H2136" s="1204"/>
      <c r="I2136" s="1185"/>
      <c r="J2136" s="1186"/>
    </row>
    <row r="2137" spans="1:10">
      <c r="A2137" s="1181" t="s">
        <v>1373</v>
      </c>
      <c r="B2137" s="1182"/>
      <c r="C2137" s="1182"/>
      <c r="D2137" s="1182"/>
      <c r="E2137" s="1182"/>
      <c r="F2137" s="1182"/>
      <c r="G2137" s="1183"/>
      <c r="H2137" s="1187"/>
      <c r="I2137" s="1188"/>
      <c r="J2137" s="1189"/>
    </row>
    <row r="2138" spans="1:10">
      <c r="A2138" s="1181" t="s">
        <v>1374</v>
      </c>
      <c r="B2138" s="1182"/>
      <c r="C2138" s="1182"/>
      <c r="D2138" s="1182"/>
      <c r="E2138" s="1182"/>
      <c r="F2138" s="1182"/>
      <c r="G2138" s="1183"/>
      <c r="H2138" s="1190"/>
      <c r="I2138" s="1191"/>
      <c r="J2138" s="1192"/>
    </row>
    <row r="2139" spans="1:10">
      <c r="A2139" s="1197"/>
      <c r="B2139" s="1136"/>
      <c r="C2139" s="1136"/>
      <c r="D2139" s="1136"/>
      <c r="E2139" s="1136"/>
      <c r="F2139" s="1136"/>
      <c r="G2139" s="1136"/>
      <c r="H2139" s="1136"/>
      <c r="I2139" s="1136"/>
      <c r="J2139" s="1137"/>
    </row>
    <row r="2140" spans="1:10">
      <c r="A2140" s="1198"/>
      <c r="B2140" s="1138"/>
      <c r="C2140" s="1138"/>
      <c r="D2140" s="1138"/>
      <c r="E2140" s="1138"/>
      <c r="F2140" s="1138"/>
      <c r="G2140" s="1138"/>
      <c r="H2140" s="1138"/>
      <c r="I2140" s="1138"/>
      <c r="J2140" s="1139"/>
    </row>
    <row r="2141" spans="1:10">
      <c r="A2141" s="1198"/>
      <c r="B2141" s="1138"/>
      <c r="C2141" s="1138"/>
      <c r="D2141" s="1138"/>
      <c r="E2141" s="1138"/>
      <c r="F2141" s="1138"/>
      <c r="G2141" s="1138"/>
      <c r="H2141" s="1138"/>
      <c r="I2141" s="1138"/>
      <c r="J2141" s="1139"/>
    </row>
    <row r="2142" spans="1:10">
      <c r="A2142" s="1199"/>
      <c r="B2142" s="1200"/>
      <c r="C2142" s="1200"/>
      <c r="D2142" s="1200"/>
      <c r="E2142" s="1200"/>
      <c r="F2142" s="1200"/>
      <c r="G2142" s="1200"/>
      <c r="H2142" s="1200"/>
      <c r="I2142" s="1200"/>
      <c r="J2142" s="1201"/>
    </row>
    <row r="2143" spans="1:10">
      <c r="A2143" s="1181" t="s">
        <v>65</v>
      </c>
      <c r="B2143" s="1182"/>
      <c r="C2143" s="1182"/>
      <c r="D2143" s="1182"/>
      <c r="E2143" s="1182"/>
      <c r="F2143" s="1182"/>
      <c r="G2143" s="1183"/>
      <c r="H2143" s="1184"/>
      <c r="I2143" s="1185"/>
      <c r="J2143" s="1186"/>
    </row>
    <row r="2144" spans="1:10" ht="26.25" customHeight="1">
      <c r="A2144" s="1202" t="s">
        <v>1951</v>
      </c>
      <c r="B2144" s="1202"/>
      <c r="C2144" s="1202"/>
      <c r="D2144" s="1202"/>
      <c r="E2144" s="1202"/>
      <c r="F2144" s="1202"/>
      <c r="G2144" s="1202"/>
      <c r="H2144" s="1202"/>
      <c r="I2144" s="1202"/>
      <c r="J2144" s="1202"/>
    </row>
    <row r="2145" spans="1:10">
      <c r="A2145" s="1194" t="s">
        <v>1321</v>
      </c>
      <c r="B2145" s="1195"/>
      <c r="C2145" s="1195"/>
      <c r="D2145" s="1195"/>
      <c r="E2145" s="1195"/>
      <c r="F2145" s="1195"/>
      <c r="G2145" s="1195"/>
      <c r="H2145" s="1195"/>
      <c r="I2145" s="1195"/>
      <c r="J2145" s="1196"/>
    </row>
    <row r="2146" spans="1:10">
      <c r="A2146" s="1181" t="s">
        <v>902</v>
      </c>
      <c r="B2146" s="1182"/>
      <c r="C2146" s="1203"/>
      <c r="D2146" s="1182"/>
      <c r="E2146" s="1182"/>
      <c r="F2146" s="1182"/>
      <c r="G2146" s="1183"/>
      <c r="H2146" s="1184"/>
      <c r="I2146" s="1185"/>
      <c r="J2146" s="1186"/>
    </row>
    <row r="2147" spans="1:10">
      <c r="A2147" s="1181" t="s">
        <v>62</v>
      </c>
      <c r="B2147" s="1182"/>
      <c r="C2147" s="1182"/>
      <c r="D2147" s="1182"/>
      <c r="E2147" s="1182"/>
      <c r="F2147" s="1182"/>
      <c r="G2147" s="1183"/>
      <c r="H2147" s="1184"/>
      <c r="I2147" s="1185"/>
      <c r="J2147" s="1186"/>
    </row>
    <row r="2148" spans="1:10">
      <c r="A2148" s="1181" t="s">
        <v>95</v>
      </c>
      <c r="B2148" s="1182"/>
      <c r="C2148" s="1182"/>
      <c r="D2148" s="1182"/>
      <c r="E2148" s="1182"/>
      <c r="F2148" s="1182"/>
      <c r="G2148" s="1183"/>
      <c r="H2148" s="1184"/>
      <c r="I2148" s="1185"/>
      <c r="J2148" s="1186"/>
    </row>
    <row r="2149" spans="1:10">
      <c r="A2149" s="1181" t="s">
        <v>64</v>
      </c>
      <c r="B2149" s="1182"/>
      <c r="C2149" s="1182"/>
      <c r="D2149" s="1182"/>
      <c r="E2149" s="1182"/>
      <c r="F2149" s="1182"/>
      <c r="G2149" s="1183"/>
      <c r="H2149" s="1184"/>
      <c r="I2149" s="1185"/>
      <c r="J2149" s="1186"/>
    </row>
    <row r="2150" spans="1:10" ht="15.75">
      <c r="A2150" s="1160" t="s">
        <v>1060</v>
      </c>
      <c r="B2150" s="1161"/>
      <c r="C2150" s="1161"/>
      <c r="D2150" s="1161"/>
      <c r="E2150" s="1161"/>
      <c r="F2150" s="1161"/>
      <c r="G2150" s="1161"/>
      <c r="H2150" s="1161"/>
      <c r="I2150" s="1161"/>
      <c r="J2150" s="1162"/>
    </row>
    <row r="2151" spans="1:10" ht="15.75">
      <c r="A2151" s="1081" t="s">
        <v>1311</v>
      </c>
      <c r="B2151" s="1082"/>
      <c r="C2151" s="1082"/>
      <c r="D2151" s="1082"/>
      <c r="E2151" s="1082"/>
      <c r="F2151" s="1082"/>
      <c r="G2151" s="1082"/>
      <c r="H2151" s="1082"/>
      <c r="I2151" s="1082"/>
      <c r="J2151" s="1083"/>
    </row>
    <row r="2152" spans="1:10">
      <c r="A2152" s="1084" t="s">
        <v>683</v>
      </c>
      <c r="B2152" s="1085"/>
      <c r="C2152" s="1088"/>
      <c r="D2152" s="1088"/>
      <c r="E2152" s="1088"/>
      <c r="F2152" s="1085" t="s">
        <v>91</v>
      </c>
      <c r="G2152" s="1085"/>
      <c r="H2152" s="1086"/>
      <c r="I2152" s="1086"/>
      <c r="J2152" s="1163"/>
    </row>
    <row r="2153" spans="1:10">
      <c r="A2153" s="1084" t="s">
        <v>89</v>
      </c>
      <c r="B2153" s="1085"/>
      <c r="C2153" s="1088"/>
      <c r="D2153" s="1088"/>
      <c r="E2153" s="1088"/>
      <c r="F2153" s="1085" t="s">
        <v>92</v>
      </c>
      <c r="G2153" s="1085"/>
      <c r="H2153" s="1086"/>
      <c r="I2153" s="1086"/>
      <c r="J2153" s="1163"/>
    </row>
    <row r="2154" spans="1:10">
      <c r="A2154" s="1084" t="s">
        <v>90</v>
      </c>
      <c r="B2154" s="1085"/>
      <c r="C2154" s="1090"/>
      <c r="D2154" s="1090"/>
      <c r="E2154" s="1090"/>
      <c r="F2154" s="1085" t="s">
        <v>93</v>
      </c>
      <c r="G2154" s="1085"/>
      <c r="H2154" s="1086"/>
      <c r="I2154" s="1086"/>
      <c r="J2154" s="1163"/>
    </row>
    <row r="2155" spans="1:10">
      <c r="A2155" s="1084" t="s">
        <v>1302</v>
      </c>
      <c r="B2155" s="1085"/>
      <c r="C2155" s="1090"/>
      <c r="D2155" s="1090"/>
      <c r="E2155" s="1090"/>
      <c r="F2155" s="1085" t="s">
        <v>15</v>
      </c>
      <c r="G2155" s="1085"/>
      <c r="H2155" s="1087"/>
      <c r="I2155" s="1088"/>
      <c r="J2155" s="1089"/>
    </row>
    <row r="2156" spans="1:10">
      <c r="A2156" s="1084" t="s">
        <v>1303</v>
      </c>
      <c r="B2156" s="1085"/>
      <c r="C2156" s="1090"/>
      <c r="D2156" s="1090"/>
      <c r="E2156" s="1090"/>
      <c r="F2156" s="1085" t="s">
        <v>715</v>
      </c>
      <c r="G2156" s="1085"/>
      <c r="H2156" s="1090"/>
      <c r="I2156" s="1090"/>
      <c r="J2156" s="1091"/>
    </row>
    <row r="2157" spans="1:10">
      <c r="A2157" s="1084" t="s">
        <v>11</v>
      </c>
      <c r="B2157" s="1085"/>
      <c r="C2157" s="1090"/>
      <c r="D2157" s="1090"/>
      <c r="E2157" s="1090"/>
      <c r="F2157" s="1171" t="s">
        <v>1324</v>
      </c>
      <c r="G2157" s="1171"/>
      <c r="H2157" s="1172"/>
      <c r="I2157" s="1173"/>
      <c r="J2157" s="1174"/>
    </row>
    <row r="2158" spans="1:10">
      <c r="A2158" s="1084" t="s">
        <v>13</v>
      </c>
      <c r="B2158" s="1085"/>
      <c r="C2158" s="1090"/>
      <c r="D2158" s="1090"/>
      <c r="E2158" s="1090"/>
      <c r="F2158" s="1171"/>
      <c r="G2158" s="1171"/>
      <c r="H2158" s="1175"/>
      <c r="I2158" s="1164"/>
      <c r="J2158" s="1165"/>
    </row>
    <row r="2159" spans="1:10">
      <c r="A2159" s="1084" t="s">
        <v>14</v>
      </c>
      <c r="B2159" s="1085"/>
      <c r="C2159" s="1097"/>
      <c r="D2159" s="1097"/>
      <c r="E2159" s="1097"/>
      <c r="F2159" s="1168"/>
      <c r="G2159" s="1168"/>
      <c r="H2159" s="1169"/>
      <c r="I2159" s="1088"/>
      <c r="J2159" s="1089"/>
    </row>
    <row r="2160" spans="1:10">
      <c r="A2160" s="568"/>
      <c r="B2160" s="569"/>
      <c r="C2160" s="569"/>
      <c r="D2160" s="569"/>
      <c r="E2160" s="569"/>
      <c r="F2160" s="569"/>
      <c r="G2160" s="569"/>
      <c r="H2160" s="569"/>
      <c r="I2160" s="569"/>
      <c r="J2160" s="570"/>
    </row>
    <row r="2161" spans="1:10" ht="15.75">
      <c r="A2161" s="1081" t="s">
        <v>1312</v>
      </c>
      <c r="B2161" s="1082"/>
      <c r="C2161" s="1082"/>
      <c r="D2161" s="1082"/>
      <c r="E2161" s="1082"/>
      <c r="F2161" s="1082"/>
      <c r="G2161" s="1082"/>
      <c r="H2161" s="1082"/>
      <c r="I2161" s="1082"/>
      <c r="J2161" s="1083"/>
    </row>
    <row r="2162" spans="1:10">
      <c r="A2162" s="1084" t="s">
        <v>1313</v>
      </c>
      <c r="B2162" s="1085"/>
      <c r="C2162" s="1170"/>
      <c r="D2162" s="1088"/>
      <c r="E2162" s="1088"/>
      <c r="F2162" s="1085" t="s">
        <v>1314</v>
      </c>
      <c r="G2162" s="1085"/>
      <c r="H2162" s="1088"/>
      <c r="I2162" s="1088"/>
      <c r="J2162" s="1089"/>
    </row>
    <row r="2163" spans="1:10">
      <c r="A2163" s="1084"/>
      <c r="B2163" s="1085"/>
      <c r="C2163" s="1164" t="s">
        <v>108</v>
      </c>
      <c r="D2163" s="1164"/>
      <c r="E2163" s="1164"/>
      <c r="F2163" s="1164"/>
      <c r="G2163" s="1164"/>
      <c r="H2163" s="1164"/>
      <c r="I2163" s="1164"/>
      <c r="J2163" s="1165"/>
    </row>
    <row r="2164" spans="1:10">
      <c r="A2164" s="1084" t="s">
        <v>1315</v>
      </c>
      <c r="B2164" s="1085"/>
      <c r="C2164" s="1088"/>
      <c r="D2164" s="1088"/>
      <c r="E2164" s="1088"/>
      <c r="F2164" s="1085" t="s">
        <v>14</v>
      </c>
      <c r="G2164" s="1085"/>
      <c r="H2164" s="1166"/>
      <c r="I2164" s="1166"/>
      <c r="J2164" s="1167"/>
    </row>
    <row r="2165" spans="1:10">
      <c r="A2165" s="1084" t="s">
        <v>1302</v>
      </c>
      <c r="B2165" s="1085"/>
      <c r="C2165" s="1088"/>
      <c r="D2165" s="1088"/>
      <c r="E2165" s="1088"/>
      <c r="F2165" s="1085" t="s">
        <v>12</v>
      </c>
      <c r="G2165" s="1085"/>
      <c r="H2165" s="1086"/>
      <c r="I2165" s="1086"/>
      <c r="J2165" s="1163"/>
    </row>
    <row r="2166" spans="1:10">
      <c r="A2166" s="1084" t="s">
        <v>1303</v>
      </c>
      <c r="B2166" s="1085"/>
      <c r="C2166" s="1088"/>
      <c r="D2166" s="1088"/>
      <c r="E2166" s="1088"/>
      <c r="F2166" s="1085" t="s">
        <v>1019</v>
      </c>
      <c r="G2166" s="1085"/>
      <c r="H2166" s="1086"/>
      <c r="I2166" s="1086"/>
      <c r="J2166" s="1163"/>
    </row>
    <row r="2167" spans="1:10">
      <c r="A2167" s="1084" t="s">
        <v>11</v>
      </c>
      <c r="B2167" s="1085"/>
      <c r="C2167" s="1088"/>
      <c r="D2167" s="1088"/>
      <c r="E2167" s="1088"/>
      <c r="F2167" s="1085" t="s">
        <v>15</v>
      </c>
      <c r="G2167" s="1085"/>
      <c r="H2167" s="1087"/>
      <c r="I2167" s="1088"/>
      <c r="J2167" s="1089"/>
    </row>
    <row r="2168" spans="1:10">
      <c r="A2168" s="1084" t="s">
        <v>13</v>
      </c>
      <c r="B2168" s="1085"/>
      <c r="C2168" s="1088"/>
      <c r="D2168" s="1088"/>
      <c r="E2168" s="1088"/>
      <c r="F2168" s="569"/>
      <c r="G2168" s="569"/>
      <c r="H2168" s="569"/>
      <c r="I2168" s="569"/>
      <c r="J2168" s="570"/>
    </row>
    <row r="2169" spans="1:10">
      <c r="A2169" s="568"/>
      <c r="B2169" s="569"/>
      <c r="C2169" s="569"/>
      <c r="D2169" s="569"/>
      <c r="E2169" s="569"/>
      <c r="F2169" s="569"/>
      <c r="G2169" s="569"/>
      <c r="H2169" s="569"/>
      <c r="I2169" s="569"/>
      <c r="J2169" s="570"/>
    </row>
    <row r="2170" spans="1:10" ht="15.75">
      <c r="A2170" s="1081" t="s">
        <v>1330</v>
      </c>
      <c r="B2170" s="1082"/>
      <c r="C2170" s="1082"/>
      <c r="D2170" s="1082"/>
      <c r="E2170" s="1082"/>
      <c r="F2170" s="1082"/>
      <c r="G2170" s="1082"/>
      <c r="H2170" s="1082"/>
      <c r="I2170" s="1082"/>
      <c r="J2170" s="1083"/>
    </row>
    <row r="2171" spans="1:10" ht="29.25" customHeight="1">
      <c r="A2171" s="1176" t="s">
        <v>34</v>
      </c>
      <c r="B2171" s="1177"/>
      <c r="C2171" s="1177"/>
      <c r="D2171" s="1177"/>
      <c r="E2171" s="1178"/>
      <c r="F2171" s="574" t="s">
        <v>35</v>
      </c>
      <c r="G2171" s="575" t="s">
        <v>1316</v>
      </c>
      <c r="H2171" s="575" t="s">
        <v>1317</v>
      </c>
      <c r="I2171" s="576" t="s">
        <v>1318</v>
      </c>
      <c r="J2171" s="576" t="s">
        <v>904</v>
      </c>
    </row>
    <row r="2172" spans="1:10">
      <c r="A2172" s="1179"/>
      <c r="B2172" s="1126"/>
      <c r="C2172" s="1126"/>
      <c r="D2172" s="1126"/>
      <c r="E2172" s="1127"/>
      <c r="F2172" s="577"/>
      <c r="G2172" s="578"/>
      <c r="H2172" s="578"/>
      <c r="I2172" s="578"/>
      <c r="J2172" s="578"/>
    </row>
    <row r="2173" spans="1:10">
      <c r="A2173" s="1179"/>
      <c r="B2173" s="1126"/>
      <c r="C2173" s="1126"/>
      <c r="D2173" s="1126"/>
      <c r="E2173" s="1127"/>
      <c r="F2173" s="577"/>
      <c r="G2173" s="578"/>
      <c r="H2173" s="578"/>
      <c r="I2173" s="578"/>
      <c r="J2173" s="578"/>
    </row>
    <row r="2174" spans="1:10">
      <c r="A2174" s="1179"/>
      <c r="B2174" s="1126"/>
      <c r="C2174" s="1126"/>
      <c r="D2174" s="1126"/>
      <c r="E2174" s="1127"/>
      <c r="F2174" s="577"/>
      <c r="G2174" s="578"/>
      <c r="H2174" s="578"/>
      <c r="I2174" s="578"/>
      <c r="J2174" s="578"/>
    </row>
    <row r="2175" spans="1:10">
      <c r="A2175" s="1179"/>
      <c r="B2175" s="1126"/>
      <c r="C2175" s="1126"/>
      <c r="D2175" s="1126"/>
      <c r="E2175" s="1127"/>
      <c r="F2175" s="577"/>
      <c r="G2175" s="578"/>
      <c r="H2175" s="578"/>
      <c r="I2175" s="578"/>
      <c r="J2175" s="578"/>
    </row>
    <row r="2176" spans="1:10">
      <c r="A2176" s="1179"/>
      <c r="B2176" s="1126"/>
      <c r="C2176" s="1126"/>
      <c r="D2176" s="1126"/>
      <c r="E2176" s="1127"/>
      <c r="F2176" s="577"/>
      <c r="G2176" s="578"/>
      <c r="H2176" s="578"/>
      <c r="I2176" s="578"/>
      <c r="J2176" s="578"/>
    </row>
    <row r="2177" spans="1:10">
      <c r="A2177" s="1179"/>
      <c r="B2177" s="1126"/>
      <c r="C2177" s="1126"/>
      <c r="D2177" s="1126"/>
      <c r="E2177" s="1127"/>
      <c r="F2177" s="577"/>
      <c r="G2177" s="578"/>
      <c r="H2177" s="578"/>
      <c r="I2177" s="578"/>
      <c r="J2177" s="578"/>
    </row>
    <row r="2178" spans="1:10">
      <c r="A2178" s="1179"/>
      <c r="B2178" s="1126"/>
      <c r="C2178" s="1126"/>
      <c r="D2178" s="1126"/>
      <c r="E2178" s="1127"/>
      <c r="F2178" s="577"/>
      <c r="G2178" s="578"/>
      <c r="H2178" s="578"/>
      <c r="I2178" s="578"/>
      <c r="J2178" s="578"/>
    </row>
    <row r="2179" spans="1:10">
      <c r="A2179" s="1179"/>
      <c r="B2179" s="1126"/>
      <c r="C2179" s="1126"/>
      <c r="D2179" s="1126"/>
      <c r="E2179" s="1127"/>
      <c r="F2179" s="577"/>
      <c r="G2179" s="578"/>
      <c r="H2179" s="578"/>
      <c r="I2179" s="578"/>
      <c r="J2179" s="578"/>
    </row>
    <row r="2180" spans="1:10">
      <c r="A2180" s="1179"/>
      <c r="B2180" s="1126"/>
      <c r="C2180" s="1126"/>
      <c r="D2180" s="1126"/>
      <c r="E2180" s="1127"/>
      <c r="F2180" s="577"/>
      <c r="G2180" s="578"/>
      <c r="H2180" s="578"/>
      <c r="I2180" s="578"/>
      <c r="J2180" s="578"/>
    </row>
    <row r="2181" spans="1:10">
      <c r="A2181" s="1179"/>
      <c r="B2181" s="1126"/>
      <c r="C2181" s="1126"/>
      <c r="D2181" s="1126"/>
      <c r="E2181" s="1127"/>
      <c r="F2181" s="577"/>
      <c r="G2181" s="578"/>
      <c r="H2181" s="578"/>
      <c r="I2181" s="578"/>
      <c r="J2181" s="578"/>
    </row>
    <row r="2182" spans="1:10">
      <c r="A2182" s="1179"/>
      <c r="B2182" s="1126"/>
      <c r="C2182" s="1126"/>
      <c r="D2182" s="1126"/>
      <c r="E2182" s="1127"/>
      <c r="F2182" s="577"/>
      <c r="G2182" s="578"/>
      <c r="H2182" s="578"/>
      <c r="I2182" s="578"/>
      <c r="J2182" s="578"/>
    </row>
    <row r="2183" spans="1:10">
      <c r="A2183" s="1179"/>
      <c r="B2183" s="1126"/>
      <c r="C2183" s="1126"/>
      <c r="D2183" s="1126"/>
      <c r="E2183" s="1127"/>
      <c r="F2183" s="577"/>
      <c r="G2183" s="578"/>
      <c r="H2183" s="578"/>
      <c r="I2183" s="578"/>
      <c r="J2183" s="578"/>
    </row>
    <row r="2184" spans="1:10">
      <c r="A2184" s="1179"/>
      <c r="B2184" s="1126"/>
      <c r="C2184" s="1126"/>
      <c r="D2184" s="1126"/>
      <c r="E2184" s="1127"/>
      <c r="F2184" s="577"/>
      <c r="G2184" s="578"/>
      <c r="H2184" s="578"/>
      <c r="I2184" s="578"/>
      <c r="J2184" s="578"/>
    </row>
    <row r="2185" spans="1:10">
      <c r="A2185" s="1179"/>
      <c r="B2185" s="1126"/>
      <c r="C2185" s="1126"/>
      <c r="D2185" s="1126"/>
      <c r="E2185" s="1127"/>
      <c r="F2185" s="577"/>
      <c r="G2185" s="578"/>
      <c r="H2185" s="578"/>
      <c r="I2185" s="578"/>
      <c r="J2185" s="578"/>
    </row>
    <row r="2186" spans="1:10">
      <c r="A2186" s="1179"/>
      <c r="B2186" s="1126"/>
      <c r="C2186" s="1126"/>
      <c r="D2186" s="1126"/>
      <c r="E2186" s="1127"/>
      <c r="F2186" s="577"/>
      <c r="G2186" s="578"/>
      <c r="H2186" s="578"/>
      <c r="I2186" s="578"/>
      <c r="J2186" s="578"/>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ht="15.75">
      <c r="A2196" s="1081" t="s">
        <v>1331</v>
      </c>
      <c r="B2196" s="1082"/>
      <c r="C2196" s="1082"/>
      <c r="D2196" s="1082"/>
      <c r="E2196" s="1082"/>
      <c r="F2196" s="1082"/>
      <c r="G2196" s="1082"/>
      <c r="H2196" s="1082"/>
      <c r="I2196" s="1082"/>
      <c r="J2196" s="1083"/>
    </row>
    <row r="2197" spans="1:10" ht="30" customHeight="1">
      <c r="A2197" s="1176" t="s">
        <v>1332</v>
      </c>
      <c r="B2197" s="1177"/>
      <c r="C2197" s="1177"/>
      <c r="D2197" s="1177"/>
      <c r="E2197" s="1178"/>
      <c r="F2197" s="574" t="s">
        <v>35</v>
      </c>
      <c r="G2197" s="575" t="s">
        <v>1316</v>
      </c>
      <c r="H2197" s="575" t="s">
        <v>1317</v>
      </c>
      <c r="I2197" s="576" t="s">
        <v>1318</v>
      </c>
      <c r="J2197" s="576" t="s">
        <v>904</v>
      </c>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c r="A2211" s="1179"/>
      <c r="B2211" s="1126"/>
      <c r="C2211" s="1126"/>
      <c r="D2211" s="1126"/>
      <c r="E2211" s="1127"/>
      <c r="F2211" s="577"/>
      <c r="G2211" s="578"/>
      <c r="H2211" s="578"/>
      <c r="I2211" s="578"/>
      <c r="J2211" s="578"/>
    </row>
    <row r="2212" spans="1:10">
      <c r="A2212" s="1179"/>
      <c r="B2212" s="1126"/>
      <c r="C2212" s="1126"/>
      <c r="D2212" s="1126"/>
      <c r="E2212" s="1127"/>
      <c r="F2212" s="577"/>
      <c r="G2212" s="578"/>
      <c r="H2212" s="578"/>
      <c r="I2212" s="578"/>
      <c r="J2212" s="578"/>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ht="15.75">
      <c r="A2222" s="1193" t="s">
        <v>1319</v>
      </c>
      <c r="B2222" s="1193"/>
      <c r="C2222" s="1193"/>
      <c r="D2222" s="1193"/>
      <c r="E2222" s="1193"/>
      <c r="F2222" s="1193"/>
      <c r="G2222" s="1193"/>
      <c r="H2222" s="1193"/>
      <c r="I2222" s="1193"/>
      <c r="J2222" s="1193"/>
    </row>
    <row r="2223" spans="1:10">
      <c r="A2223" s="1194" t="s">
        <v>25</v>
      </c>
      <c r="B2223" s="1195"/>
      <c r="C2223" s="1195"/>
      <c r="D2223" s="1195"/>
      <c r="E2223" s="1195"/>
      <c r="F2223" s="1195"/>
      <c r="G2223" s="1195"/>
      <c r="H2223" s="1195"/>
      <c r="I2223" s="1195"/>
      <c r="J2223" s="1196"/>
    </row>
    <row r="2224" spans="1:10">
      <c r="A2224" s="1181" t="s">
        <v>1759</v>
      </c>
      <c r="B2224" s="1182"/>
      <c r="C2224" s="1182"/>
      <c r="D2224" s="1182"/>
      <c r="E2224" s="1182"/>
      <c r="F2224" s="1182"/>
      <c r="G2224" s="1183"/>
      <c r="H2224" s="1184"/>
      <c r="I2224" s="1185"/>
      <c r="J2224" s="1186"/>
    </row>
    <row r="2225" spans="1:10">
      <c r="A2225" s="1181" t="s">
        <v>30</v>
      </c>
      <c r="B2225" s="1182"/>
      <c r="C2225" s="1182"/>
      <c r="D2225" s="1182"/>
      <c r="E2225" s="1182"/>
      <c r="F2225" s="1182"/>
      <c r="G2225" s="1183"/>
      <c r="H2225" s="1204"/>
      <c r="I2225" s="1185"/>
      <c r="J2225" s="1186"/>
    </row>
    <row r="2226" spans="1:10">
      <c r="A2226" s="1181" t="s">
        <v>1373</v>
      </c>
      <c r="B2226" s="1182"/>
      <c r="C2226" s="1182"/>
      <c r="D2226" s="1182"/>
      <c r="E2226" s="1182"/>
      <c r="F2226" s="1182"/>
      <c r="G2226" s="1183"/>
      <c r="H2226" s="1187"/>
      <c r="I2226" s="1188"/>
      <c r="J2226" s="1189"/>
    </row>
    <row r="2227" spans="1:10">
      <c r="A2227" s="1181" t="s">
        <v>1374</v>
      </c>
      <c r="B2227" s="1182"/>
      <c r="C2227" s="1182"/>
      <c r="D2227" s="1182"/>
      <c r="E2227" s="1182"/>
      <c r="F2227" s="1182"/>
      <c r="G2227" s="1183"/>
      <c r="H2227" s="1190"/>
      <c r="I2227" s="1191"/>
      <c r="J2227" s="1192"/>
    </row>
    <row r="2228" spans="1:10">
      <c r="A2228" s="1197"/>
      <c r="B2228" s="1136"/>
      <c r="C2228" s="1136"/>
      <c r="D2228" s="1136"/>
      <c r="E2228" s="1136"/>
      <c r="F2228" s="1136"/>
      <c r="G2228" s="1136"/>
      <c r="H2228" s="1136"/>
      <c r="I2228" s="1136"/>
      <c r="J2228" s="1137"/>
    </row>
    <row r="2229" spans="1:10">
      <c r="A2229" s="1198"/>
      <c r="B2229" s="1138"/>
      <c r="C2229" s="1138"/>
      <c r="D2229" s="1138"/>
      <c r="E2229" s="1138"/>
      <c r="F2229" s="1138"/>
      <c r="G2229" s="1138"/>
      <c r="H2229" s="1138"/>
      <c r="I2229" s="1138"/>
      <c r="J2229" s="1139"/>
    </row>
    <row r="2230" spans="1:10">
      <c r="A2230" s="1198"/>
      <c r="B2230" s="1138"/>
      <c r="C2230" s="1138"/>
      <c r="D2230" s="1138"/>
      <c r="E2230" s="1138"/>
      <c r="F2230" s="1138"/>
      <c r="G2230" s="1138"/>
      <c r="H2230" s="1138"/>
      <c r="I2230" s="1138"/>
      <c r="J2230" s="1139"/>
    </row>
    <row r="2231" spans="1:10">
      <c r="A2231" s="1199"/>
      <c r="B2231" s="1200"/>
      <c r="C2231" s="1200"/>
      <c r="D2231" s="1200"/>
      <c r="E2231" s="1200"/>
      <c r="F2231" s="1200"/>
      <c r="G2231" s="1200"/>
      <c r="H2231" s="1200"/>
      <c r="I2231" s="1200"/>
      <c r="J2231" s="1201"/>
    </row>
    <row r="2232" spans="1:10">
      <c r="A2232" s="1181" t="s">
        <v>65</v>
      </c>
      <c r="B2232" s="1182"/>
      <c r="C2232" s="1182"/>
      <c r="D2232" s="1182"/>
      <c r="E2232" s="1182"/>
      <c r="F2232" s="1182"/>
      <c r="G2232" s="1183"/>
      <c r="H2232" s="1184"/>
      <c r="I2232" s="1185"/>
      <c r="J2232" s="1186"/>
    </row>
    <row r="2233" spans="1:10" ht="25.5" customHeight="1">
      <c r="A2233" s="1202" t="s">
        <v>1951</v>
      </c>
      <c r="B2233" s="1202"/>
      <c r="C2233" s="1202"/>
      <c r="D2233" s="1202"/>
      <c r="E2233" s="1202"/>
      <c r="F2233" s="1202"/>
      <c r="G2233" s="1202"/>
      <c r="H2233" s="1202"/>
      <c r="I2233" s="1202"/>
      <c r="J2233" s="1202"/>
    </row>
    <row r="2234" spans="1:10">
      <c r="A2234" s="1194" t="s">
        <v>1321</v>
      </c>
      <c r="B2234" s="1195"/>
      <c r="C2234" s="1195"/>
      <c r="D2234" s="1195"/>
      <c r="E2234" s="1195"/>
      <c r="F2234" s="1195"/>
      <c r="G2234" s="1195"/>
      <c r="H2234" s="1195"/>
      <c r="I2234" s="1195"/>
      <c r="J2234" s="1196"/>
    </row>
    <row r="2235" spans="1:10">
      <c r="A2235" s="1181" t="s">
        <v>902</v>
      </c>
      <c r="B2235" s="1182"/>
      <c r="C2235" s="1203"/>
      <c r="D2235" s="1182"/>
      <c r="E2235" s="1182"/>
      <c r="F2235" s="1182"/>
      <c r="G2235" s="1183"/>
      <c r="H2235" s="1184"/>
      <c r="I2235" s="1185"/>
      <c r="J2235" s="1186"/>
    </row>
    <row r="2236" spans="1:10">
      <c r="A2236" s="1181" t="s">
        <v>62</v>
      </c>
      <c r="B2236" s="1182"/>
      <c r="C2236" s="1182"/>
      <c r="D2236" s="1182"/>
      <c r="E2236" s="1182"/>
      <c r="F2236" s="1182"/>
      <c r="G2236" s="1183"/>
      <c r="H2236" s="1184"/>
      <c r="I2236" s="1185"/>
      <c r="J2236" s="1186"/>
    </row>
    <row r="2237" spans="1:10">
      <c r="A2237" s="1181" t="s">
        <v>95</v>
      </c>
      <c r="B2237" s="1182"/>
      <c r="C2237" s="1182"/>
      <c r="D2237" s="1182"/>
      <c r="E2237" s="1182"/>
      <c r="F2237" s="1182"/>
      <c r="G2237" s="1183"/>
      <c r="H2237" s="1184"/>
      <c r="I2237" s="1185"/>
      <c r="J2237" s="1186"/>
    </row>
    <row r="2238" spans="1:10">
      <c r="A2238" s="1181" t="s">
        <v>64</v>
      </c>
      <c r="B2238" s="1182"/>
      <c r="C2238" s="1182"/>
      <c r="D2238" s="1182"/>
      <c r="E2238" s="1182"/>
      <c r="F2238" s="1182"/>
      <c r="G2238" s="1183"/>
      <c r="H2238" s="1184"/>
      <c r="I2238" s="1185"/>
      <c r="J2238" s="1186"/>
    </row>
    <row r="2239" spans="1:10" ht="15.75">
      <c r="A2239" s="1160" t="s">
        <v>1060</v>
      </c>
      <c r="B2239" s="1161"/>
      <c r="C2239" s="1161"/>
      <c r="D2239" s="1161"/>
      <c r="E2239" s="1161"/>
      <c r="F2239" s="1161"/>
      <c r="G2239" s="1161"/>
      <c r="H2239" s="1161"/>
      <c r="I2239" s="1161"/>
      <c r="J2239" s="1162"/>
    </row>
    <row r="2240" spans="1:10" ht="15.75">
      <c r="A2240" s="1081" t="s">
        <v>1311</v>
      </c>
      <c r="B2240" s="1082"/>
      <c r="C2240" s="1082"/>
      <c r="D2240" s="1082"/>
      <c r="E2240" s="1082"/>
      <c r="F2240" s="1082"/>
      <c r="G2240" s="1082"/>
      <c r="H2240" s="1082"/>
      <c r="I2240" s="1082"/>
      <c r="J2240" s="1083"/>
    </row>
    <row r="2241" spans="1:10">
      <c r="A2241" s="1084" t="s">
        <v>683</v>
      </c>
      <c r="B2241" s="1085"/>
      <c r="C2241" s="1088"/>
      <c r="D2241" s="1088"/>
      <c r="E2241" s="1088"/>
      <c r="F2241" s="1085" t="s">
        <v>91</v>
      </c>
      <c r="G2241" s="1085"/>
      <c r="H2241" s="1086"/>
      <c r="I2241" s="1086"/>
      <c r="J2241" s="1163"/>
    </row>
    <row r="2242" spans="1:10">
      <c r="A2242" s="1084" t="s">
        <v>89</v>
      </c>
      <c r="B2242" s="1085"/>
      <c r="C2242" s="1088"/>
      <c r="D2242" s="1088"/>
      <c r="E2242" s="1088"/>
      <c r="F2242" s="1085" t="s">
        <v>92</v>
      </c>
      <c r="G2242" s="1085"/>
      <c r="H2242" s="1086"/>
      <c r="I2242" s="1086"/>
      <c r="J2242" s="1163"/>
    </row>
    <row r="2243" spans="1:10">
      <c r="A2243" s="1084" t="s">
        <v>90</v>
      </c>
      <c r="B2243" s="1085"/>
      <c r="C2243" s="1090"/>
      <c r="D2243" s="1090"/>
      <c r="E2243" s="1090"/>
      <c r="F2243" s="1085" t="s">
        <v>93</v>
      </c>
      <c r="G2243" s="1085"/>
      <c r="H2243" s="1086"/>
      <c r="I2243" s="1086"/>
      <c r="J2243" s="1163"/>
    </row>
    <row r="2244" spans="1:10">
      <c r="A2244" s="1084" t="s">
        <v>1302</v>
      </c>
      <c r="B2244" s="1085"/>
      <c r="C2244" s="1090"/>
      <c r="D2244" s="1090"/>
      <c r="E2244" s="1090"/>
      <c r="F2244" s="1085" t="s">
        <v>15</v>
      </c>
      <c r="G2244" s="1085"/>
      <c r="H2244" s="1087"/>
      <c r="I2244" s="1088"/>
      <c r="J2244" s="1089"/>
    </row>
    <row r="2245" spans="1:10">
      <c r="A2245" s="1084" t="s">
        <v>1303</v>
      </c>
      <c r="B2245" s="1085"/>
      <c r="C2245" s="1090"/>
      <c r="D2245" s="1090"/>
      <c r="E2245" s="1090"/>
      <c r="F2245" s="1085" t="s">
        <v>715</v>
      </c>
      <c r="G2245" s="1085"/>
      <c r="H2245" s="1090"/>
      <c r="I2245" s="1090"/>
      <c r="J2245" s="1091"/>
    </row>
    <row r="2246" spans="1:10">
      <c r="A2246" s="1084" t="s">
        <v>11</v>
      </c>
      <c r="B2246" s="1085"/>
      <c r="C2246" s="1090"/>
      <c r="D2246" s="1090"/>
      <c r="E2246" s="1090"/>
      <c r="F2246" s="1171" t="s">
        <v>1324</v>
      </c>
      <c r="G2246" s="1171"/>
      <c r="H2246" s="1172"/>
      <c r="I2246" s="1173"/>
      <c r="J2246" s="1174"/>
    </row>
    <row r="2247" spans="1:10">
      <c r="A2247" s="1084" t="s">
        <v>13</v>
      </c>
      <c r="B2247" s="1085"/>
      <c r="C2247" s="1090"/>
      <c r="D2247" s="1090"/>
      <c r="E2247" s="1090"/>
      <c r="F2247" s="1171"/>
      <c r="G2247" s="1171"/>
      <c r="H2247" s="1175"/>
      <c r="I2247" s="1164"/>
      <c r="J2247" s="1165"/>
    </row>
    <row r="2248" spans="1:10">
      <c r="A2248" s="1084" t="s">
        <v>14</v>
      </c>
      <c r="B2248" s="1085"/>
      <c r="C2248" s="1097"/>
      <c r="D2248" s="1097"/>
      <c r="E2248" s="1097"/>
      <c r="F2248" s="1168"/>
      <c r="G2248" s="1168"/>
      <c r="H2248" s="1169"/>
      <c r="I2248" s="1088"/>
      <c r="J2248" s="1089"/>
    </row>
    <row r="2249" spans="1:10">
      <c r="A2249" s="568"/>
      <c r="B2249" s="569"/>
      <c r="C2249" s="569"/>
      <c r="D2249" s="569"/>
      <c r="E2249" s="569"/>
      <c r="F2249" s="569"/>
      <c r="G2249" s="569"/>
      <c r="H2249" s="569"/>
      <c r="I2249" s="569"/>
      <c r="J2249" s="570"/>
    </row>
    <row r="2250" spans="1:10" ht="15.75">
      <c r="A2250" s="1081" t="s">
        <v>1312</v>
      </c>
      <c r="B2250" s="1082"/>
      <c r="C2250" s="1082"/>
      <c r="D2250" s="1082"/>
      <c r="E2250" s="1082"/>
      <c r="F2250" s="1082"/>
      <c r="G2250" s="1082"/>
      <c r="H2250" s="1082"/>
      <c r="I2250" s="1082"/>
      <c r="J2250" s="1083"/>
    </row>
    <row r="2251" spans="1:10">
      <c r="A2251" s="1084" t="s">
        <v>1313</v>
      </c>
      <c r="B2251" s="1085"/>
      <c r="C2251" s="1170"/>
      <c r="D2251" s="1088"/>
      <c r="E2251" s="1088"/>
      <c r="F2251" s="1085" t="s">
        <v>1314</v>
      </c>
      <c r="G2251" s="1085"/>
      <c r="H2251" s="1088"/>
      <c r="I2251" s="1088"/>
      <c r="J2251" s="1089"/>
    </row>
    <row r="2252" spans="1:10">
      <c r="A2252" s="1084"/>
      <c r="B2252" s="1085"/>
      <c r="C2252" s="1164" t="s">
        <v>108</v>
      </c>
      <c r="D2252" s="1164"/>
      <c r="E2252" s="1164"/>
      <c r="F2252" s="1164"/>
      <c r="G2252" s="1164"/>
      <c r="H2252" s="1164"/>
      <c r="I2252" s="1164"/>
      <c r="J2252" s="1165"/>
    </row>
    <row r="2253" spans="1:10">
      <c r="A2253" s="1084" t="s">
        <v>1315</v>
      </c>
      <c r="B2253" s="1085"/>
      <c r="C2253" s="1088"/>
      <c r="D2253" s="1088"/>
      <c r="E2253" s="1088"/>
      <c r="F2253" s="1085" t="s">
        <v>14</v>
      </c>
      <c r="G2253" s="1085"/>
      <c r="H2253" s="1166"/>
      <c r="I2253" s="1166"/>
      <c r="J2253" s="1167"/>
    </row>
    <row r="2254" spans="1:10">
      <c r="A2254" s="1084" t="s">
        <v>1302</v>
      </c>
      <c r="B2254" s="1085"/>
      <c r="C2254" s="1088"/>
      <c r="D2254" s="1088"/>
      <c r="E2254" s="1088"/>
      <c r="F2254" s="1085" t="s">
        <v>12</v>
      </c>
      <c r="G2254" s="1085"/>
      <c r="H2254" s="1086"/>
      <c r="I2254" s="1086"/>
      <c r="J2254" s="1163"/>
    </row>
    <row r="2255" spans="1:10">
      <c r="A2255" s="1084" t="s">
        <v>1303</v>
      </c>
      <c r="B2255" s="1085"/>
      <c r="C2255" s="1088"/>
      <c r="D2255" s="1088"/>
      <c r="E2255" s="1088"/>
      <c r="F2255" s="1085" t="s">
        <v>1019</v>
      </c>
      <c r="G2255" s="1085"/>
      <c r="H2255" s="1086"/>
      <c r="I2255" s="1086"/>
      <c r="J2255" s="1163"/>
    </row>
    <row r="2256" spans="1:10">
      <c r="A2256" s="1084" t="s">
        <v>11</v>
      </c>
      <c r="B2256" s="1085"/>
      <c r="C2256" s="1088"/>
      <c r="D2256" s="1088"/>
      <c r="E2256" s="1088"/>
      <c r="F2256" s="1085" t="s">
        <v>15</v>
      </c>
      <c r="G2256" s="1085"/>
      <c r="H2256" s="1087"/>
      <c r="I2256" s="1088"/>
      <c r="J2256" s="1089"/>
    </row>
    <row r="2257" spans="1:10">
      <c r="A2257" s="1084" t="s">
        <v>13</v>
      </c>
      <c r="B2257" s="1085"/>
      <c r="C2257" s="1088"/>
      <c r="D2257" s="1088"/>
      <c r="E2257" s="1088"/>
      <c r="F2257" s="569"/>
      <c r="G2257" s="569"/>
      <c r="H2257" s="569"/>
      <c r="I2257" s="569"/>
      <c r="J2257" s="570"/>
    </row>
    <row r="2258" spans="1:10">
      <c r="A2258" s="568"/>
      <c r="B2258" s="569"/>
      <c r="C2258" s="569"/>
      <c r="D2258" s="569"/>
      <c r="E2258" s="569"/>
      <c r="F2258" s="569"/>
      <c r="G2258" s="569"/>
      <c r="H2258" s="569"/>
      <c r="I2258" s="569"/>
      <c r="J2258" s="570"/>
    </row>
    <row r="2259" spans="1:10" ht="15.75">
      <c r="A2259" s="1081" t="s">
        <v>1330</v>
      </c>
      <c r="B2259" s="1082"/>
      <c r="C2259" s="1082"/>
      <c r="D2259" s="1082"/>
      <c r="E2259" s="1082"/>
      <c r="F2259" s="1082"/>
      <c r="G2259" s="1082"/>
      <c r="H2259" s="1082"/>
      <c r="I2259" s="1082"/>
      <c r="J2259" s="1083"/>
    </row>
    <row r="2260" spans="1:10" ht="29.25" customHeight="1">
      <c r="A2260" s="1176" t="s">
        <v>34</v>
      </c>
      <c r="B2260" s="1177"/>
      <c r="C2260" s="1177"/>
      <c r="D2260" s="1177"/>
      <c r="E2260" s="1178"/>
      <c r="F2260" s="574" t="s">
        <v>35</v>
      </c>
      <c r="G2260" s="575" t="s">
        <v>1316</v>
      </c>
      <c r="H2260" s="575" t="s">
        <v>1317</v>
      </c>
      <c r="I2260" s="576" t="s">
        <v>1318</v>
      </c>
      <c r="J2260" s="576" t="s">
        <v>904</v>
      </c>
    </row>
    <row r="2261" spans="1:10">
      <c r="A2261" s="1179"/>
      <c r="B2261" s="1126"/>
      <c r="C2261" s="1126"/>
      <c r="D2261" s="1126"/>
      <c r="E2261" s="1127"/>
      <c r="F2261" s="577"/>
      <c r="G2261" s="578"/>
      <c r="H2261" s="578"/>
      <c r="I2261" s="578"/>
      <c r="J2261" s="578"/>
    </row>
    <row r="2262" spans="1:10">
      <c r="A2262" s="1179"/>
      <c r="B2262" s="1126"/>
      <c r="C2262" s="1126"/>
      <c r="D2262" s="1126"/>
      <c r="E2262" s="1127"/>
      <c r="F2262" s="577"/>
      <c r="G2262" s="578"/>
      <c r="H2262" s="578"/>
      <c r="I2262" s="578"/>
      <c r="J2262" s="578"/>
    </row>
    <row r="2263" spans="1:10">
      <c r="A2263" s="1179"/>
      <c r="B2263" s="1126"/>
      <c r="C2263" s="1126"/>
      <c r="D2263" s="1126"/>
      <c r="E2263" s="1127"/>
      <c r="F2263" s="577"/>
      <c r="G2263" s="578"/>
      <c r="H2263" s="578"/>
      <c r="I2263" s="578"/>
      <c r="J2263" s="578"/>
    </row>
    <row r="2264" spans="1:10">
      <c r="A2264" s="1179"/>
      <c r="B2264" s="1126"/>
      <c r="C2264" s="1126"/>
      <c r="D2264" s="1126"/>
      <c r="E2264" s="1127"/>
      <c r="F2264" s="577"/>
      <c r="G2264" s="578"/>
      <c r="H2264" s="578"/>
      <c r="I2264" s="578"/>
      <c r="J2264" s="578"/>
    </row>
    <row r="2265" spans="1:10">
      <c r="A2265" s="1179"/>
      <c r="B2265" s="1126"/>
      <c r="C2265" s="1126"/>
      <c r="D2265" s="1126"/>
      <c r="E2265" s="1127"/>
      <c r="F2265" s="577"/>
      <c r="G2265" s="578"/>
      <c r="H2265" s="578"/>
      <c r="I2265" s="578"/>
      <c r="J2265" s="578"/>
    </row>
    <row r="2266" spans="1:10">
      <c r="A2266" s="1179"/>
      <c r="B2266" s="1126"/>
      <c r="C2266" s="1126"/>
      <c r="D2266" s="1126"/>
      <c r="E2266" s="1127"/>
      <c r="F2266" s="577"/>
      <c r="G2266" s="578"/>
      <c r="H2266" s="578"/>
      <c r="I2266" s="578"/>
      <c r="J2266" s="578"/>
    </row>
    <row r="2267" spans="1:10">
      <c r="A2267" s="1179"/>
      <c r="B2267" s="1126"/>
      <c r="C2267" s="1126"/>
      <c r="D2267" s="1126"/>
      <c r="E2267" s="1127"/>
      <c r="F2267" s="577"/>
      <c r="G2267" s="578"/>
      <c r="H2267" s="578"/>
      <c r="I2267" s="578"/>
      <c r="J2267" s="578"/>
    </row>
    <row r="2268" spans="1:10">
      <c r="A2268" s="1179"/>
      <c r="B2268" s="1126"/>
      <c r="C2268" s="1126"/>
      <c r="D2268" s="1126"/>
      <c r="E2268" s="1127"/>
      <c r="F2268" s="577"/>
      <c r="G2268" s="578"/>
      <c r="H2268" s="578"/>
      <c r="I2268" s="578"/>
      <c r="J2268" s="578"/>
    </row>
    <row r="2269" spans="1:10">
      <c r="A2269" s="1179"/>
      <c r="B2269" s="1126"/>
      <c r="C2269" s="1126"/>
      <c r="D2269" s="1126"/>
      <c r="E2269" s="1127"/>
      <c r="F2269" s="577"/>
      <c r="G2269" s="578"/>
      <c r="H2269" s="578"/>
      <c r="I2269" s="578"/>
      <c r="J2269" s="578"/>
    </row>
    <row r="2270" spans="1:10">
      <c r="A2270" s="1179"/>
      <c r="B2270" s="1126"/>
      <c r="C2270" s="1126"/>
      <c r="D2270" s="1126"/>
      <c r="E2270" s="1127"/>
      <c r="F2270" s="577"/>
      <c r="G2270" s="578"/>
      <c r="H2270" s="578"/>
      <c r="I2270" s="578"/>
      <c r="J2270" s="578"/>
    </row>
    <row r="2271" spans="1:10">
      <c r="A2271" s="1179"/>
      <c r="B2271" s="1126"/>
      <c r="C2271" s="1126"/>
      <c r="D2271" s="1126"/>
      <c r="E2271" s="1127"/>
      <c r="F2271" s="577"/>
      <c r="G2271" s="578"/>
      <c r="H2271" s="578"/>
      <c r="I2271" s="578"/>
      <c r="J2271" s="578"/>
    </row>
    <row r="2272" spans="1:10">
      <c r="A2272" s="1179"/>
      <c r="B2272" s="1126"/>
      <c r="C2272" s="1126"/>
      <c r="D2272" s="1126"/>
      <c r="E2272" s="1127"/>
      <c r="F2272" s="577"/>
      <c r="G2272" s="578"/>
      <c r="H2272" s="578"/>
      <c r="I2272" s="578"/>
      <c r="J2272" s="578"/>
    </row>
    <row r="2273" spans="1:10">
      <c r="A2273" s="1179"/>
      <c r="B2273" s="1126"/>
      <c r="C2273" s="1126"/>
      <c r="D2273" s="1126"/>
      <c r="E2273" s="1127"/>
      <c r="F2273" s="577"/>
      <c r="G2273" s="578"/>
      <c r="H2273" s="578"/>
      <c r="I2273" s="578"/>
      <c r="J2273" s="578"/>
    </row>
    <row r="2274" spans="1:10">
      <c r="A2274" s="1179"/>
      <c r="B2274" s="1126"/>
      <c r="C2274" s="1126"/>
      <c r="D2274" s="1126"/>
      <c r="E2274" s="1127"/>
      <c r="F2274" s="577"/>
      <c r="G2274" s="578"/>
      <c r="H2274" s="578"/>
      <c r="I2274" s="578"/>
      <c r="J2274" s="578"/>
    </row>
    <row r="2275" spans="1:10">
      <c r="A2275" s="1179"/>
      <c r="B2275" s="1126"/>
      <c r="C2275" s="1126"/>
      <c r="D2275" s="1126"/>
      <c r="E2275" s="1127"/>
      <c r="F2275" s="577"/>
      <c r="G2275" s="578"/>
      <c r="H2275" s="578"/>
      <c r="I2275" s="578"/>
      <c r="J2275" s="578"/>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ht="15.75">
      <c r="A2285" s="1081" t="s">
        <v>1331</v>
      </c>
      <c r="B2285" s="1082"/>
      <c r="C2285" s="1082"/>
      <c r="D2285" s="1082"/>
      <c r="E2285" s="1082"/>
      <c r="F2285" s="1082"/>
      <c r="G2285" s="1082"/>
      <c r="H2285" s="1082"/>
      <c r="I2285" s="1082"/>
      <c r="J2285" s="1083"/>
    </row>
    <row r="2286" spans="1:10" ht="30" customHeight="1">
      <c r="A2286" s="1176" t="s">
        <v>1332</v>
      </c>
      <c r="B2286" s="1177"/>
      <c r="C2286" s="1177"/>
      <c r="D2286" s="1177"/>
      <c r="E2286" s="1178"/>
      <c r="F2286" s="574" t="s">
        <v>35</v>
      </c>
      <c r="G2286" s="575" t="s">
        <v>1316</v>
      </c>
      <c r="H2286" s="575" t="s">
        <v>1317</v>
      </c>
      <c r="I2286" s="576" t="s">
        <v>1318</v>
      </c>
      <c r="J2286" s="576" t="s">
        <v>904</v>
      </c>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c r="A2300" s="1179"/>
      <c r="B2300" s="1126"/>
      <c r="C2300" s="1126"/>
      <c r="D2300" s="1126"/>
      <c r="E2300" s="1127"/>
      <c r="F2300" s="577"/>
      <c r="G2300" s="578"/>
      <c r="H2300" s="578"/>
      <c r="I2300" s="578"/>
      <c r="J2300" s="578"/>
    </row>
    <row r="2301" spans="1:10">
      <c r="A2301" s="1179"/>
      <c r="B2301" s="1126"/>
      <c r="C2301" s="1126"/>
      <c r="D2301" s="1126"/>
      <c r="E2301" s="1127"/>
      <c r="F2301" s="577"/>
      <c r="G2301" s="578"/>
      <c r="H2301" s="578"/>
      <c r="I2301" s="578"/>
      <c r="J2301" s="578"/>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ht="15.75">
      <c r="A2311" s="1193" t="s">
        <v>1319</v>
      </c>
      <c r="B2311" s="1193"/>
      <c r="C2311" s="1193"/>
      <c r="D2311" s="1193"/>
      <c r="E2311" s="1193"/>
      <c r="F2311" s="1193"/>
      <c r="G2311" s="1193"/>
      <c r="H2311" s="1193"/>
      <c r="I2311" s="1193"/>
      <c r="J2311" s="1193"/>
    </row>
    <row r="2312" spans="1:10">
      <c r="A2312" s="1194" t="s">
        <v>25</v>
      </c>
      <c r="B2312" s="1195"/>
      <c r="C2312" s="1195"/>
      <c r="D2312" s="1195"/>
      <c r="E2312" s="1195"/>
      <c r="F2312" s="1195"/>
      <c r="G2312" s="1195"/>
      <c r="H2312" s="1195"/>
      <c r="I2312" s="1195"/>
      <c r="J2312" s="1196"/>
    </row>
    <row r="2313" spans="1:10">
      <c r="A2313" s="1181" t="s">
        <v>1759</v>
      </c>
      <c r="B2313" s="1182"/>
      <c r="C2313" s="1182"/>
      <c r="D2313" s="1182"/>
      <c r="E2313" s="1182"/>
      <c r="F2313" s="1182"/>
      <c r="G2313" s="1183"/>
      <c r="H2313" s="1184"/>
      <c r="I2313" s="1185"/>
      <c r="J2313" s="1186"/>
    </row>
    <row r="2314" spans="1:10">
      <c r="A2314" s="1181" t="s">
        <v>30</v>
      </c>
      <c r="B2314" s="1182"/>
      <c r="C2314" s="1182"/>
      <c r="D2314" s="1182"/>
      <c r="E2314" s="1182"/>
      <c r="F2314" s="1182"/>
      <c r="G2314" s="1183"/>
      <c r="H2314" s="1204"/>
      <c r="I2314" s="1185"/>
      <c r="J2314" s="1186"/>
    </row>
    <row r="2315" spans="1:10">
      <c r="A2315" s="1181" t="s">
        <v>1373</v>
      </c>
      <c r="B2315" s="1182"/>
      <c r="C2315" s="1182"/>
      <c r="D2315" s="1182"/>
      <c r="E2315" s="1182"/>
      <c r="F2315" s="1182"/>
      <c r="G2315" s="1183"/>
      <c r="H2315" s="1187"/>
      <c r="I2315" s="1188"/>
      <c r="J2315" s="1189"/>
    </row>
    <row r="2316" spans="1:10">
      <c r="A2316" s="1181" t="s">
        <v>1374</v>
      </c>
      <c r="B2316" s="1182"/>
      <c r="C2316" s="1182"/>
      <c r="D2316" s="1182"/>
      <c r="E2316" s="1182"/>
      <c r="F2316" s="1182"/>
      <c r="G2316" s="1183"/>
      <c r="H2316" s="1190"/>
      <c r="I2316" s="1191"/>
      <c r="J2316" s="1192"/>
    </row>
    <row r="2317" spans="1:10">
      <c r="A2317" s="1197"/>
      <c r="B2317" s="1136"/>
      <c r="C2317" s="1136"/>
      <c r="D2317" s="1136"/>
      <c r="E2317" s="1136"/>
      <c r="F2317" s="1136"/>
      <c r="G2317" s="1136"/>
      <c r="H2317" s="1136"/>
      <c r="I2317" s="1136"/>
      <c r="J2317" s="1137"/>
    </row>
    <row r="2318" spans="1:10">
      <c r="A2318" s="1198"/>
      <c r="B2318" s="1138"/>
      <c r="C2318" s="1138"/>
      <c r="D2318" s="1138"/>
      <c r="E2318" s="1138"/>
      <c r="F2318" s="1138"/>
      <c r="G2318" s="1138"/>
      <c r="H2318" s="1138"/>
      <c r="I2318" s="1138"/>
      <c r="J2318" s="1139"/>
    </row>
    <row r="2319" spans="1:10">
      <c r="A2319" s="1198"/>
      <c r="B2319" s="1138"/>
      <c r="C2319" s="1138"/>
      <c r="D2319" s="1138"/>
      <c r="E2319" s="1138"/>
      <c r="F2319" s="1138"/>
      <c r="G2319" s="1138"/>
      <c r="H2319" s="1138"/>
      <c r="I2319" s="1138"/>
      <c r="J2319" s="1139"/>
    </row>
    <row r="2320" spans="1:10">
      <c r="A2320" s="1199"/>
      <c r="B2320" s="1200"/>
      <c r="C2320" s="1200"/>
      <c r="D2320" s="1200"/>
      <c r="E2320" s="1200"/>
      <c r="F2320" s="1200"/>
      <c r="G2320" s="1200"/>
      <c r="H2320" s="1200"/>
      <c r="I2320" s="1200"/>
      <c r="J2320" s="1201"/>
    </row>
    <row r="2321" spans="1:10">
      <c r="A2321" s="1181" t="s">
        <v>65</v>
      </c>
      <c r="B2321" s="1182"/>
      <c r="C2321" s="1182"/>
      <c r="D2321" s="1182"/>
      <c r="E2321" s="1182"/>
      <c r="F2321" s="1182"/>
      <c r="G2321" s="1183"/>
      <c r="H2321" s="1184"/>
      <c r="I2321" s="1185"/>
      <c r="J2321" s="1186"/>
    </row>
    <row r="2322" spans="1:10" ht="26.25" customHeight="1">
      <c r="A2322" s="1202" t="s">
        <v>1951</v>
      </c>
      <c r="B2322" s="1202"/>
      <c r="C2322" s="1202"/>
      <c r="D2322" s="1202"/>
      <c r="E2322" s="1202"/>
      <c r="F2322" s="1202"/>
      <c r="G2322" s="1202"/>
      <c r="H2322" s="1202"/>
      <c r="I2322" s="1202"/>
      <c r="J2322" s="1202"/>
    </row>
    <row r="2323" spans="1:10">
      <c r="A2323" s="1194" t="s">
        <v>1321</v>
      </c>
      <c r="B2323" s="1195"/>
      <c r="C2323" s="1195"/>
      <c r="D2323" s="1195"/>
      <c r="E2323" s="1195"/>
      <c r="F2323" s="1195"/>
      <c r="G2323" s="1195"/>
      <c r="H2323" s="1195"/>
      <c r="I2323" s="1195"/>
      <c r="J2323" s="1196"/>
    </row>
    <row r="2324" spans="1:10">
      <c r="A2324" s="1181" t="s">
        <v>902</v>
      </c>
      <c r="B2324" s="1182"/>
      <c r="C2324" s="1203"/>
      <c r="D2324" s="1182"/>
      <c r="E2324" s="1182"/>
      <c r="F2324" s="1182"/>
      <c r="G2324" s="1183"/>
      <c r="H2324" s="1184"/>
      <c r="I2324" s="1185"/>
      <c r="J2324" s="1186"/>
    </row>
    <row r="2325" spans="1:10">
      <c r="A2325" s="1181" t="s">
        <v>62</v>
      </c>
      <c r="B2325" s="1182"/>
      <c r="C2325" s="1182"/>
      <c r="D2325" s="1182"/>
      <c r="E2325" s="1182"/>
      <c r="F2325" s="1182"/>
      <c r="G2325" s="1183"/>
      <c r="H2325" s="1184"/>
      <c r="I2325" s="1185"/>
      <c r="J2325" s="1186"/>
    </row>
    <row r="2326" spans="1:10">
      <c r="A2326" s="1181" t="s">
        <v>95</v>
      </c>
      <c r="B2326" s="1182"/>
      <c r="C2326" s="1182"/>
      <c r="D2326" s="1182"/>
      <c r="E2326" s="1182"/>
      <c r="F2326" s="1182"/>
      <c r="G2326" s="1183"/>
      <c r="H2326" s="1184"/>
      <c r="I2326" s="1185"/>
      <c r="J2326" s="1186"/>
    </row>
    <row r="2327" spans="1:10">
      <c r="A2327" s="1181" t="s">
        <v>64</v>
      </c>
      <c r="B2327" s="1182"/>
      <c r="C2327" s="1182"/>
      <c r="D2327" s="1182"/>
      <c r="E2327" s="1182"/>
      <c r="F2327" s="1182"/>
      <c r="G2327" s="1183"/>
      <c r="H2327" s="1184"/>
      <c r="I2327" s="1185"/>
      <c r="J2327" s="1186"/>
    </row>
    <row r="2328" spans="1:10" ht="15.75">
      <c r="A2328" s="1160" t="s">
        <v>1060</v>
      </c>
      <c r="B2328" s="1161"/>
      <c r="C2328" s="1161"/>
      <c r="D2328" s="1161"/>
      <c r="E2328" s="1161"/>
      <c r="F2328" s="1161"/>
      <c r="G2328" s="1161"/>
      <c r="H2328" s="1161"/>
      <c r="I2328" s="1161"/>
      <c r="J2328" s="1162"/>
    </row>
    <row r="2329" spans="1:10" ht="15.75">
      <c r="A2329" s="1081" t="s">
        <v>1311</v>
      </c>
      <c r="B2329" s="1082"/>
      <c r="C2329" s="1082"/>
      <c r="D2329" s="1082"/>
      <c r="E2329" s="1082"/>
      <c r="F2329" s="1082"/>
      <c r="G2329" s="1082"/>
      <c r="H2329" s="1082"/>
      <c r="I2329" s="1082"/>
      <c r="J2329" s="1083"/>
    </row>
    <row r="2330" spans="1:10">
      <c r="A2330" s="1084" t="s">
        <v>683</v>
      </c>
      <c r="B2330" s="1085"/>
      <c r="C2330" s="1088"/>
      <c r="D2330" s="1088"/>
      <c r="E2330" s="1088"/>
      <c r="F2330" s="1085" t="s">
        <v>91</v>
      </c>
      <c r="G2330" s="1085"/>
      <c r="H2330" s="1086"/>
      <c r="I2330" s="1086"/>
      <c r="J2330" s="1163"/>
    </row>
    <row r="2331" spans="1:10">
      <c r="A2331" s="1084" t="s">
        <v>89</v>
      </c>
      <c r="B2331" s="1085"/>
      <c r="C2331" s="1088"/>
      <c r="D2331" s="1088"/>
      <c r="E2331" s="1088"/>
      <c r="F2331" s="1085" t="s">
        <v>92</v>
      </c>
      <c r="G2331" s="1085"/>
      <c r="H2331" s="1086"/>
      <c r="I2331" s="1086"/>
      <c r="J2331" s="1163"/>
    </row>
    <row r="2332" spans="1:10">
      <c r="A2332" s="1084" t="s">
        <v>90</v>
      </c>
      <c r="B2332" s="1085"/>
      <c r="C2332" s="1090"/>
      <c r="D2332" s="1090"/>
      <c r="E2332" s="1090"/>
      <c r="F2332" s="1085" t="s">
        <v>93</v>
      </c>
      <c r="G2332" s="1085"/>
      <c r="H2332" s="1086"/>
      <c r="I2332" s="1086"/>
      <c r="J2332" s="1163"/>
    </row>
    <row r="2333" spans="1:10">
      <c r="A2333" s="1084" t="s">
        <v>1302</v>
      </c>
      <c r="B2333" s="1085"/>
      <c r="C2333" s="1090"/>
      <c r="D2333" s="1090"/>
      <c r="E2333" s="1090"/>
      <c r="F2333" s="1085" t="s">
        <v>15</v>
      </c>
      <c r="G2333" s="1085"/>
      <c r="H2333" s="1087"/>
      <c r="I2333" s="1088"/>
      <c r="J2333" s="1089"/>
    </row>
    <row r="2334" spans="1:10">
      <c r="A2334" s="1084" t="s">
        <v>1303</v>
      </c>
      <c r="B2334" s="1085"/>
      <c r="C2334" s="1090"/>
      <c r="D2334" s="1090"/>
      <c r="E2334" s="1090"/>
      <c r="F2334" s="1085" t="s">
        <v>715</v>
      </c>
      <c r="G2334" s="1085"/>
      <c r="H2334" s="1090"/>
      <c r="I2334" s="1090"/>
      <c r="J2334" s="1091"/>
    </row>
    <row r="2335" spans="1:10">
      <c r="A2335" s="1084" t="s">
        <v>11</v>
      </c>
      <c r="B2335" s="1085"/>
      <c r="C2335" s="1090"/>
      <c r="D2335" s="1090"/>
      <c r="E2335" s="1090"/>
      <c r="F2335" s="1171" t="s">
        <v>1324</v>
      </c>
      <c r="G2335" s="1171"/>
      <c r="H2335" s="1172"/>
      <c r="I2335" s="1173"/>
      <c r="J2335" s="1174"/>
    </row>
    <row r="2336" spans="1:10">
      <c r="A2336" s="1084" t="s">
        <v>13</v>
      </c>
      <c r="B2336" s="1085"/>
      <c r="C2336" s="1090"/>
      <c r="D2336" s="1090"/>
      <c r="E2336" s="1090"/>
      <c r="F2336" s="1171"/>
      <c r="G2336" s="1171"/>
      <c r="H2336" s="1175"/>
      <c r="I2336" s="1164"/>
      <c r="J2336" s="1165"/>
    </row>
    <row r="2337" spans="1:10">
      <c r="A2337" s="1084" t="s">
        <v>14</v>
      </c>
      <c r="B2337" s="1085"/>
      <c r="C2337" s="1097"/>
      <c r="D2337" s="1097"/>
      <c r="E2337" s="1097"/>
      <c r="F2337" s="1168"/>
      <c r="G2337" s="1168"/>
      <c r="H2337" s="1169"/>
      <c r="I2337" s="1088"/>
      <c r="J2337" s="1089"/>
    </row>
    <row r="2338" spans="1:10">
      <c r="A2338" s="568"/>
      <c r="B2338" s="569"/>
      <c r="C2338" s="569"/>
      <c r="D2338" s="569"/>
      <c r="E2338" s="569"/>
      <c r="F2338" s="569"/>
      <c r="G2338" s="569"/>
      <c r="H2338" s="569"/>
      <c r="I2338" s="569"/>
      <c r="J2338" s="570"/>
    </row>
    <row r="2339" spans="1:10" ht="15.75">
      <c r="A2339" s="1081" t="s">
        <v>1312</v>
      </c>
      <c r="B2339" s="1082"/>
      <c r="C2339" s="1082"/>
      <c r="D2339" s="1082"/>
      <c r="E2339" s="1082"/>
      <c r="F2339" s="1082"/>
      <c r="G2339" s="1082"/>
      <c r="H2339" s="1082"/>
      <c r="I2339" s="1082"/>
      <c r="J2339" s="1083"/>
    </row>
    <row r="2340" spans="1:10">
      <c r="A2340" s="1084" t="s">
        <v>1313</v>
      </c>
      <c r="B2340" s="1085"/>
      <c r="C2340" s="1170"/>
      <c r="D2340" s="1088"/>
      <c r="E2340" s="1088"/>
      <c r="F2340" s="1085" t="s">
        <v>1314</v>
      </c>
      <c r="G2340" s="1085"/>
      <c r="H2340" s="1088"/>
      <c r="I2340" s="1088"/>
      <c r="J2340" s="1089"/>
    </row>
    <row r="2341" spans="1:10">
      <c r="A2341" s="1084"/>
      <c r="B2341" s="1085"/>
      <c r="C2341" s="1164" t="s">
        <v>108</v>
      </c>
      <c r="D2341" s="1164"/>
      <c r="E2341" s="1164"/>
      <c r="F2341" s="1164"/>
      <c r="G2341" s="1164"/>
      <c r="H2341" s="1164"/>
      <c r="I2341" s="1164"/>
      <c r="J2341" s="1165"/>
    </row>
    <row r="2342" spans="1:10">
      <c r="A2342" s="1084" t="s">
        <v>1315</v>
      </c>
      <c r="B2342" s="1085"/>
      <c r="C2342" s="1088"/>
      <c r="D2342" s="1088"/>
      <c r="E2342" s="1088"/>
      <c r="F2342" s="1085" t="s">
        <v>14</v>
      </c>
      <c r="G2342" s="1085"/>
      <c r="H2342" s="1166"/>
      <c r="I2342" s="1166"/>
      <c r="J2342" s="1167"/>
    </row>
    <row r="2343" spans="1:10">
      <c r="A2343" s="1084" t="s">
        <v>1302</v>
      </c>
      <c r="B2343" s="1085"/>
      <c r="C2343" s="1088"/>
      <c r="D2343" s="1088"/>
      <c r="E2343" s="1088"/>
      <c r="F2343" s="1085" t="s">
        <v>12</v>
      </c>
      <c r="G2343" s="1085"/>
      <c r="H2343" s="1086"/>
      <c r="I2343" s="1086"/>
      <c r="J2343" s="1163"/>
    </row>
    <row r="2344" spans="1:10">
      <c r="A2344" s="1084" t="s">
        <v>1303</v>
      </c>
      <c r="B2344" s="1085"/>
      <c r="C2344" s="1088"/>
      <c r="D2344" s="1088"/>
      <c r="E2344" s="1088"/>
      <c r="F2344" s="1085" t="s">
        <v>1019</v>
      </c>
      <c r="G2344" s="1085"/>
      <c r="H2344" s="1086"/>
      <c r="I2344" s="1086"/>
      <c r="J2344" s="1163"/>
    </row>
    <row r="2345" spans="1:10">
      <c r="A2345" s="1084" t="s">
        <v>11</v>
      </c>
      <c r="B2345" s="1085"/>
      <c r="C2345" s="1088"/>
      <c r="D2345" s="1088"/>
      <c r="E2345" s="1088"/>
      <c r="F2345" s="1085" t="s">
        <v>15</v>
      </c>
      <c r="G2345" s="1085"/>
      <c r="H2345" s="1087"/>
      <c r="I2345" s="1088"/>
      <c r="J2345" s="1089"/>
    </row>
    <row r="2346" spans="1:10">
      <c r="A2346" s="1084" t="s">
        <v>13</v>
      </c>
      <c r="B2346" s="1085"/>
      <c r="C2346" s="1088"/>
      <c r="D2346" s="1088"/>
      <c r="E2346" s="1088"/>
      <c r="F2346" s="569"/>
      <c r="G2346" s="569"/>
      <c r="H2346" s="569"/>
      <c r="I2346" s="569"/>
      <c r="J2346" s="570"/>
    </row>
    <row r="2347" spans="1:10">
      <c r="A2347" s="568"/>
      <c r="B2347" s="569"/>
      <c r="C2347" s="569"/>
      <c r="D2347" s="569"/>
      <c r="E2347" s="569"/>
      <c r="F2347" s="569"/>
      <c r="G2347" s="569"/>
      <c r="H2347" s="569"/>
      <c r="I2347" s="569"/>
      <c r="J2347" s="570"/>
    </row>
    <row r="2348" spans="1:10" ht="15.75">
      <c r="A2348" s="1081" t="s">
        <v>1330</v>
      </c>
      <c r="B2348" s="1082"/>
      <c r="C2348" s="1082"/>
      <c r="D2348" s="1082"/>
      <c r="E2348" s="1082"/>
      <c r="F2348" s="1082"/>
      <c r="G2348" s="1082"/>
      <c r="H2348" s="1082"/>
      <c r="I2348" s="1082"/>
      <c r="J2348" s="1083"/>
    </row>
    <row r="2349" spans="1:10" ht="29.25" customHeight="1">
      <c r="A2349" s="1176" t="s">
        <v>34</v>
      </c>
      <c r="B2349" s="1177"/>
      <c r="C2349" s="1177"/>
      <c r="D2349" s="1177"/>
      <c r="E2349" s="1178"/>
      <c r="F2349" s="574" t="s">
        <v>35</v>
      </c>
      <c r="G2349" s="575" t="s">
        <v>1316</v>
      </c>
      <c r="H2349" s="575" t="s">
        <v>1317</v>
      </c>
      <c r="I2349" s="576" t="s">
        <v>1318</v>
      </c>
      <c r="J2349" s="576" t="s">
        <v>904</v>
      </c>
    </row>
    <row r="2350" spans="1:10">
      <c r="A2350" s="1179"/>
      <c r="B2350" s="1126"/>
      <c r="C2350" s="1126"/>
      <c r="D2350" s="1126"/>
      <c r="E2350" s="1127"/>
      <c r="F2350" s="577"/>
      <c r="G2350" s="578"/>
      <c r="H2350" s="578"/>
      <c r="I2350" s="578"/>
      <c r="J2350" s="578"/>
    </row>
    <row r="2351" spans="1:10">
      <c r="A2351" s="1179"/>
      <c r="B2351" s="1126"/>
      <c r="C2351" s="1126"/>
      <c r="D2351" s="1126"/>
      <c r="E2351" s="1127"/>
      <c r="F2351" s="577"/>
      <c r="G2351" s="578"/>
      <c r="H2351" s="578"/>
      <c r="I2351" s="578"/>
      <c r="J2351" s="578"/>
    </row>
    <row r="2352" spans="1:10">
      <c r="A2352" s="1179"/>
      <c r="B2352" s="1126"/>
      <c r="C2352" s="1126"/>
      <c r="D2352" s="1126"/>
      <c r="E2352" s="1127"/>
      <c r="F2352" s="577"/>
      <c r="G2352" s="578"/>
      <c r="H2352" s="578"/>
      <c r="I2352" s="578"/>
      <c r="J2352" s="578"/>
    </row>
    <row r="2353" spans="1:10">
      <c r="A2353" s="1179"/>
      <c r="B2353" s="1126"/>
      <c r="C2353" s="1126"/>
      <c r="D2353" s="1126"/>
      <c r="E2353" s="1127"/>
      <c r="F2353" s="577"/>
      <c r="G2353" s="578"/>
      <c r="H2353" s="578"/>
      <c r="I2353" s="578"/>
      <c r="J2353" s="578"/>
    </row>
    <row r="2354" spans="1:10">
      <c r="A2354" s="1179"/>
      <c r="B2354" s="1126"/>
      <c r="C2354" s="1126"/>
      <c r="D2354" s="1126"/>
      <c r="E2354" s="1127"/>
      <c r="F2354" s="577"/>
      <c r="G2354" s="578"/>
      <c r="H2354" s="578"/>
      <c r="I2354" s="578"/>
      <c r="J2354" s="578"/>
    </row>
    <row r="2355" spans="1:10">
      <c r="A2355" s="1179"/>
      <c r="B2355" s="1126"/>
      <c r="C2355" s="1126"/>
      <c r="D2355" s="1126"/>
      <c r="E2355" s="1127"/>
      <c r="F2355" s="577"/>
      <c r="G2355" s="578"/>
      <c r="H2355" s="578"/>
      <c r="I2355" s="578"/>
      <c r="J2355" s="578"/>
    </row>
    <row r="2356" spans="1:10">
      <c r="A2356" s="1179"/>
      <c r="B2356" s="1126"/>
      <c r="C2356" s="1126"/>
      <c r="D2356" s="1126"/>
      <c r="E2356" s="1127"/>
      <c r="F2356" s="577"/>
      <c r="G2356" s="578"/>
      <c r="H2356" s="578"/>
      <c r="I2356" s="578"/>
      <c r="J2356" s="578"/>
    </row>
    <row r="2357" spans="1:10">
      <c r="A2357" s="1179"/>
      <c r="B2357" s="1126"/>
      <c r="C2357" s="1126"/>
      <c r="D2357" s="1126"/>
      <c r="E2357" s="1127"/>
      <c r="F2357" s="577"/>
      <c r="G2357" s="578"/>
      <c r="H2357" s="578"/>
      <c r="I2357" s="578"/>
      <c r="J2357" s="578"/>
    </row>
    <row r="2358" spans="1:10">
      <c r="A2358" s="1179"/>
      <c r="B2358" s="1126"/>
      <c r="C2358" s="1126"/>
      <c r="D2358" s="1126"/>
      <c r="E2358" s="1127"/>
      <c r="F2358" s="577"/>
      <c r="G2358" s="578"/>
      <c r="H2358" s="578"/>
      <c r="I2358" s="578"/>
      <c r="J2358" s="578"/>
    </row>
    <row r="2359" spans="1:10">
      <c r="A2359" s="1179"/>
      <c r="B2359" s="1126"/>
      <c r="C2359" s="1126"/>
      <c r="D2359" s="1126"/>
      <c r="E2359" s="1127"/>
      <c r="F2359" s="577"/>
      <c r="G2359" s="578"/>
      <c r="H2359" s="578"/>
      <c r="I2359" s="578"/>
      <c r="J2359" s="578"/>
    </row>
    <row r="2360" spans="1:10">
      <c r="A2360" s="1179"/>
      <c r="B2360" s="1126"/>
      <c r="C2360" s="1126"/>
      <c r="D2360" s="1126"/>
      <c r="E2360" s="1127"/>
      <c r="F2360" s="577"/>
      <c r="G2360" s="578"/>
      <c r="H2360" s="578"/>
      <c r="I2360" s="578"/>
      <c r="J2360" s="578"/>
    </row>
    <row r="2361" spans="1:10">
      <c r="A2361" s="1179"/>
      <c r="B2361" s="1126"/>
      <c r="C2361" s="1126"/>
      <c r="D2361" s="1126"/>
      <c r="E2361" s="1127"/>
      <c r="F2361" s="577"/>
      <c r="G2361" s="578"/>
      <c r="H2361" s="578"/>
      <c r="I2361" s="578"/>
      <c r="J2361" s="578"/>
    </row>
    <row r="2362" spans="1:10">
      <c r="A2362" s="1179"/>
      <c r="B2362" s="1126"/>
      <c r="C2362" s="1126"/>
      <c r="D2362" s="1126"/>
      <c r="E2362" s="1127"/>
      <c r="F2362" s="577"/>
      <c r="G2362" s="578"/>
      <c r="H2362" s="578"/>
      <c r="I2362" s="578"/>
      <c r="J2362" s="578"/>
    </row>
    <row r="2363" spans="1:10">
      <c r="A2363" s="1179"/>
      <c r="B2363" s="1126"/>
      <c r="C2363" s="1126"/>
      <c r="D2363" s="1126"/>
      <c r="E2363" s="1127"/>
      <c r="F2363" s="577"/>
      <c r="G2363" s="578"/>
      <c r="H2363" s="578"/>
      <c r="I2363" s="578"/>
      <c r="J2363" s="578"/>
    </row>
    <row r="2364" spans="1:10">
      <c r="A2364" s="1179"/>
      <c r="B2364" s="1126"/>
      <c r="C2364" s="1126"/>
      <c r="D2364" s="1126"/>
      <c r="E2364" s="1127"/>
      <c r="F2364" s="577"/>
      <c r="G2364" s="578"/>
      <c r="H2364" s="578"/>
      <c r="I2364" s="578"/>
      <c r="J2364" s="578"/>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ht="15.75">
      <c r="A2374" s="1081" t="s">
        <v>1331</v>
      </c>
      <c r="B2374" s="1082"/>
      <c r="C2374" s="1082"/>
      <c r="D2374" s="1082"/>
      <c r="E2374" s="1082"/>
      <c r="F2374" s="1082"/>
      <c r="G2374" s="1082"/>
      <c r="H2374" s="1082"/>
      <c r="I2374" s="1082"/>
      <c r="J2374" s="1083"/>
    </row>
    <row r="2375" spans="1:10" ht="29.25" customHeight="1">
      <c r="A2375" s="1176" t="s">
        <v>1332</v>
      </c>
      <c r="B2375" s="1177"/>
      <c r="C2375" s="1177"/>
      <c r="D2375" s="1177"/>
      <c r="E2375" s="1178"/>
      <c r="F2375" s="574" t="s">
        <v>35</v>
      </c>
      <c r="G2375" s="575" t="s">
        <v>1316</v>
      </c>
      <c r="H2375" s="575" t="s">
        <v>1317</v>
      </c>
      <c r="I2375" s="576" t="s">
        <v>1318</v>
      </c>
      <c r="J2375" s="576" t="s">
        <v>904</v>
      </c>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c r="A2389" s="1179"/>
      <c r="B2389" s="1126"/>
      <c r="C2389" s="1126"/>
      <c r="D2389" s="1126"/>
      <c r="E2389" s="1127"/>
      <c r="F2389" s="577"/>
      <c r="G2389" s="578"/>
      <c r="H2389" s="578"/>
      <c r="I2389" s="578"/>
      <c r="J2389" s="578"/>
    </row>
    <row r="2390" spans="1:10">
      <c r="A2390" s="1179"/>
      <c r="B2390" s="1126"/>
      <c r="C2390" s="1126"/>
      <c r="D2390" s="1126"/>
      <c r="E2390" s="1127"/>
      <c r="F2390" s="577"/>
      <c r="G2390" s="578"/>
      <c r="H2390" s="578"/>
      <c r="I2390" s="578"/>
      <c r="J2390" s="578"/>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ht="15.75">
      <c r="A2400" s="1193" t="s">
        <v>1319</v>
      </c>
      <c r="B2400" s="1193"/>
      <c r="C2400" s="1193"/>
      <c r="D2400" s="1193"/>
      <c r="E2400" s="1193"/>
      <c r="F2400" s="1193"/>
      <c r="G2400" s="1193"/>
      <c r="H2400" s="1193"/>
      <c r="I2400" s="1193"/>
      <c r="J2400" s="1193"/>
    </row>
    <row r="2401" spans="1:10">
      <c r="A2401" s="1194" t="s">
        <v>25</v>
      </c>
      <c r="B2401" s="1195"/>
      <c r="C2401" s="1195"/>
      <c r="D2401" s="1195"/>
      <c r="E2401" s="1195"/>
      <c r="F2401" s="1195"/>
      <c r="G2401" s="1195"/>
      <c r="H2401" s="1195"/>
      <c r="I2401" s="1195"/>
      <c r="J2401" s="1196"/>
    </row>
    <row r="2402" spans="1:10">
      <c r="A2402" s="1181" t="s">
        <v>1759</v>
      </c>
      <c r="B2402" s="1182"/>
      <c r="C2402" s="1182"/>
      <c r="D2402" s="1182"/>
      <c r="E2402" s="1182"/>
      <c r="F2402" s="1182"/>
      <c r="G2402" s="1183"/>
      <c r="H2402" s="1184"/>
      <c r="I2402" s="1185"/>
      <c r="J2402" s="1186"/>
    </row>
    <row r="2403" spans="1:10">
      <c r="A2403" s="1181" t="s">
        <v>30</v>
      </c>
      <c r="B2403" s="1182"/>
      <c r="C2403" s="1182"/>
      <c r="D2403" s="1182"/>
      <c r="E2403" s="1182"/>
      <c r="F2403" s="1182"/>
      <c r="G2403" s="1183"/>
      <c r="H2403" s="1204"/>
      <c r="I2403" s="1185"/>
      <c r="J2403" s="1186"/>
    </row>
    <row r="2404" spans="1:10">
      <c r="A2404" s="1181" t="s">
        <v>1373</v>
      </c>
      <c r="B2404" s="1182"/>
      <c r="C2404" s="1182"/>
      <c r="D2404" s="1182"/>
      <c r="E2404" s="1182"/>
      <c r="F2404" s="1182"/>
      <c r="G2404" s="1183"/>
      <c r="H2404" s="1187"/>
      <c r="I2404" s="1188"/>
      <c r="J2404" s="1189"/>
    </row>
    <row r="2405" spans="1:10">
      <c r="A2405" s="1181" t="s">
        <v>1374</v>
      </c>
      <c r="B2405" s="1182"/>
      <c r="C2405" s="1182"/>
      <c r="D2405" s="1182"/>
      <c r="E2405" s="1182"/>
      <c r="F2405" s="1182"/>
      <c r="G2405" s="1183"/>
      <c r="H2405" s="1190"/>
      <c r="I2405" s="1191"/>
      <c r="J2405" s="1192"/>
    </row>
    <row r="2406" spans="1:10">
      <c r="A2406" s="1197"/>
      <c r="B2406" s="1136"/>
      <c r="C2406" s="1136"/>
      <c r="D2406" s="1136"/>
      <c r="E2406" s="1136"/>
      <c r="F2406" s="1136"/>
      <c r="G2406" s="1136"/>
      <c r="H2406" s="1136"/>
      <c r="I2406" s="1136"/>
      <c r="J2406" s="1137"/>
    </row>
    <row r="2407" spans="1:10">
      <c r="A2407" s="1198"/>
      <c r="B2407" s="1138"/>
      <c r="C2407" s="1138"/>
      <c r="D2407" s="1138"/>
      <c r="E2407" s="1138"/>
      <c r="F2407" s="1138"/>
      <c r="G2407" s="1138"/>
      <c r="H2407" s="1138"/>
      <c r="I2407" s="1138"/>
      <c r="J2407" s="1139"/>
    </row>
    <row r="2408" spans="1:10">
      <c r="A2408" s="1198"/>
      <c r="B2408" s="1138"/>
      <c r="C2408" s="1138"/>
      <c r="D2408" s="1138"/>
      <c r="E2408" s="1138"/>
      <c r="F2408" s="1138"/>
      <c r="G2408" s="1138"/>
      <c r="H2408" s="1138"/>
      <c r="I2408" s="1138"/>
      <c r="J2408" s="1139"/>
    </row>
    <row r="2409" spans="1:10">
      <c r="A2409" s="1199"/>
      <c r="B2409" s="1200"/>
      <c r="C2409" s="1200"/>
      <c r="D2409" s="1200"/>
      <c r="E2409" s="1200"/>
      <c r="F2409" s="1200"/>
      <c r="G2409" s="1200"/>
      <c r="H2409" s="1200"/>
      <c r="I2409" s="1200"/>
      <c r="J2409" s="1201"/>
    </row>
    <row r="2410" spans="1:10">
      <c r="A2410" s="1181" t="s">
        <v>65</v>
      </c>
      <c r="B2410" s="1182"/>
      <c r="C2410" s="1182"/>
      <c r="D2410" s="1182"/>
      <c r="E2410" s="1182"/>
      <c r="F2410" s="1182"/>
      <c r="G2410" s="1183"/>
      <c r="H2410" s="1184"/>
      <c r="I2410" s="1185"/>
      <c r="J2410" s="1186"/>
    </row>
    <row r="2411" spans="1:10" ht="25.5" customHeight="1">
      <c r="A2411" s="1202" t="s">
        <v>1951</v>
      </c>
      <c r="B2411" s="1202"/>
      <c r="C2411" s="1202"/>
      <c r="D2411" s="1202"/>
      <c r="E2411" s="1202"/>
      <c r="F2411" s="1202"/>
      <c r="G2411" s="1202"/>
      <c r="H2411" s="1202"/>
      <c r="I2411" s="1202"/>
      <c r="J2411" s="1202"/>
    </row>
    <row r="2412" spans="1:10">
      <c r="A2412" s="1194" t="s">
        <v>1321</v>
      </c>
      <c r="B2412" s="1195"/>
      <c r="C2412" s="1195"/>
      <c r="D2412" s="1195"/>
      <c r="E2412" s="1195"/>
      <c r="F2412" s="1195"/>
      <c r="G2412" s="1195"/>
      <c r="H2412" s="1195"/>
      <c r="I2412" s="1195"/>
      <c r="J2412" s="1196"/>
    </row>
    <row r="2413" spans="1:10">
      <c r="A2413" s="1181" t="s">
        <v>902</v>
      </c>
      <c r="B2413" s="1182"/>
      <c r="C2413" s="1203"/>
      <c r="D2413" s="1182"/>
      <c r="E2413" s="1182"/>
      <c r="F2413" s="1182"/>
      <c r="G2413" s="1183"/>
      <c r="H2413" s="1184"/>
      <c r="I2413" s="1185"/>
      <c r="J2413" s="1186"/>
    </row>
    <row r="2414" spans="1:10">
      <c r="A2414" s="1181" t="s">
        <v>62</v>
      </c>
      <c r="B2414" s="1182"/>
      <c r="C2414" s="1182"/>
      <c r="D2414" s="1182"/>
      <c r="E2414" s="1182"/>
      <c r="F2414" s="1182"/>
      <c r="G2414" s="1183"/>
      <c r="H2414" s="1184"/>
      <c r="I2414" s="1185"/>
      <c r="J2414" s="1186"/>
    </row>
    <row r="2415" spans="1:10">
      <c r="A2415" s="1181" t="s">
        <v>95</v>
      </c>
      <c r="B2415" s="1182"/>
      <c r="C2415" s="1182"/>
      <c r="D2415" s="1182"/>
      <c r="E2415" s="1182"/>
      <c r="F2415" s="1182"/>
      <c r="G2415" s="1183"/>
      <c r="H2415" s="1184"/>
      <c r="I2415" s="1185"/>
      <c r="J2415" s="1186"/>
    </row>
    <row r="2416" spans="1:10">
      <c r="A2416" s="1181" t="s">
        <v>64</v>
      </c>
      <c r="B2416" s="1182"/>
      <c r="C2416" s="1182"/>
      <c r="D2416" s="1182"/>
      <c r="E2416" s="1182"/>
      <c r="F2416" s="1182"/>
      <c r="G2416" s="1183"/>
      <c r="H2416" s="1184"/>
      <c r="I2416" s="1185"/>
      <c r="J2416" s="1186"/>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5"/>
      <c r="C1" s="1215"/>
      <c r="D1" s="1215"/>
      <c r="E1" s="1215"/>
      <c r="F1" s="1215"/>
      <c r="G1" s="1215"/>
      <c r="H1" s="1215"/>
      <c r="I1" s="1215"/>
      <c r="J1" s="1215"/>
    </row>
    <row r="2" spans="1:10">
      <c r="A2" s="1215"/>
      <c r="B2" s="1215"/>
      <c r="C2" s="1215"/>
      <c r="D2" s="1215"/>
      <c r="E2" s="1215"/>
      <c r="F2" s="1215"/>
      <c r="G2" s="1215"/>
      <c r="H2" s="1215"/>
      <c r="I2" s="1215"/>
      <c r="J2" s="1215"/>
    </row>
    <row r="3" spans="1:10">
      <c r="A3" s="1215"/>
      <c r="B3" s="1215"/>
      <c r="C3" s="1215"/>
      <c r="D3" s="1215"/>
      <c r="E3" s="1215"/>
      <c r="F3" s="1215"/>
      <c r="G3" s="1215"/>
      <c r="H3" s="1215"/>
      <c r="I3" s="1215"/>
      <c r="J3" s="1215"/>
    </row>
    <row r="4" spans="1:10">
      <c r="A4" s="1215"/>
      <c r="B4" s="1215"/>
      <c r="C4" s="1215"/>
      <c r="D4" s="1215"/>
      <c r="E4" s="1215"/>
      <c r="F4" s="1215"/>
      <c r="G4" s="1215"/>
      <c r="H4" s="1215"/>
      <c r="I4" s="1215"/>
      <c r="J4" s="1215"/>
    </row>
    <row r="5" spans="1:10">
      <c r="A5" s="1215"/>
      <c r="B5" s="1215"/>
      <c r="C5" s="1215"/>
      <c r="D5" s="1215"/>
      <c r="E5" s="1215"/>
      <c r="F5" s="1215"/>
      <c r="G5" s="1215"/>
      <c r="H5" s="1215"/>
      <c r="I5" s="1215"/>
      <c r="J5" s="1215"/>
    </row>
    <row r="6" spans="1:10" hidden="1">
      <c r="A6" s="1215"/>
      <c r="B6" s="1215"/>
      <c r="C6" s="1215"/>
      <c r="D6" s="1215"/>
      <c r="E6" s="1215"/>
      <c r="F6" s="1215"/>
      <c r="G6" s="1215"/>
      <c r="H6" s="1215"/>
      <c r="I6" s="1215"/>
      <c r="J6" s="1215"/>
    </row>
    <row r="7" spans="1:10" hidden="1">
      <c r="A7" s="1215"/>
      <c r="B7" s="1215"/>
      <c r="C7" s="1215"/>
      <c r="D7" s="1215"/>
      <c r="E7" s="1215"/>
      <c r="F7" s="1215"/>
      <c r="G7" s="1215"/>
      <c r="H7" s="1215"/>
      <c r="I7" s="1215"/>
      <c r="J7" s="1215"/>
    </row>
    <row r="8" spans="1:10" ht="15.75" customHeight="1">
      <c r="A8" s="1081" t="s">
        <v>1301</v>
      </c>
      <c r="B8" s="1082"/>
      <c r="C8" s="1082"/>
      <c r="D8" s="1082"/>
      <c r="E8" s="1082"/>
      <c r="F8" s="1082"/>
      <c r="G8" s="1082"/>
      <c r="H8" s="1082"/>
      <c r="I8" s="1082"/>
      <c r="J8" s="1083"/>
    </row>
    <row r="9" spans="1:10">
      <c r="A9" s="568"/>
      <c r="B9" s="569"/>
      <c r="C9" s="569"/>
      <c r="D9" s="569"/>
      <c r="E9" s="569"/>
      <c r="F9" s="569"/>
      <c r="G9" s="569"/>
      <c r="H9" s="569"/>
      <c r="I9" s="569"/>
      <c r="J9" s="570"/>
    </row>
    <row r="10" spans="1:10">
      <c r="A10" s="1084" t="s">
        <v>1015</v>
      </c>
      <c r="B10" s="1085"/>
      <c r="C10" s="1088"/>
      <c r="D10" s="1088"/>
      <c r="E10" s="1088"/>
      <c r="F10" s="1085" t="s">
        <v>15</v>
      </c>
      <c r="G10" s="1085"/>
      <c r="H10" s="1087"/>
      <c r="I10" s="1088"/>
      <c r="J10" s="1089"/>
    </row>
    <row r="11" spans="1:10" ht="15" customHeight="1">
      <c r="A11" s="1084" t="s">
        <v>1017</v>
      </c>
      <c r="B11" s="1085"/>
      <c r="C11" s="1088"/>
      <c r="D11" s="1088"/>
      <c r="E11" s="1088"/>
      <c r="F11" s="1085" t="s">
        <v>1302</v>
      </c>
      <c r="G11" s="1085"/>
      <c r="H11" s="1090"/>
      <c r="I11" s="1090"/>
      <c r="J11" s="1091"/>
    </row>
    <row r="12" spans="1:10">
      <c r="A12" s="1084" t="s">
        <v>8</v>
      </c>
      <c r="B12" s="1085"/>
      <c r="C12" s="1088"/>
      <c r="D12" s="1088"/>
      <c r="E12" s="1088"/>
      <c r="F12" s="1085" t="s">
        <v>1303</v>
      </c>
      <c r="G12" s="1085"/>
      <c r="H12" s="1090"/>
      <c r="I12" s="1090"/>
      <c r="J12" s="1091"/>
    </row>
    <row r="13" spans="1:10">
      <c r="A13" s="1084" t="s">
        <v>12</v>
      </c>
      <c r="B13" s="1085"/>
      <c r="C13" s="1205"/>
      <c r="D13" s="1205"/>
      <c r="E13" s="1205"/>
      <c r="F13" s="1085" t="s">
        <v>11</v>
      </c>
      <c r="G13" s="1085"/>
      <c r="H13" s="1090"/>
      <c r="I13" s="1090"/>
      <c r="J13" s="1091"/>
    </row>
    <row r="14" spans="1:10" ht="15" customHeight="1">
      <c r="A14" s="1084" t="s">
        <v>1018</v>
      </c>
      <c r="B14" s="1085"/>
      <c r="C14" s="1205"/>
      <c r="D14" s="1205"/>
      <c r="E14" s="1205"/>
      <c r="F14" s="1085" t="s">
        <v>13</v>
      </c>
      <c r="G14" s="1085"/>
      <c r="H14" s="1090"/>
      <c r="I14" s="1090"/>
      <c r="J14" s="1091"/>
    </row>
    <row r="15" spans="1:10">
      <c r="A15" s="1084" t="s">
        <v>1019</v>
      </c>
      <c r="B15" s="1085"/>
      <c r="C15" s="1205"/>
      <c r="D15" s="1205"/>
      <c r="E15" s="1205"/>
      <c r="F15" s="1085" t="s">
        <v>1304</v>
      </c>
      <c r="G15" s="1085"/>
      <c r="H15" s="1097"/>
      <c r="I15" s="1097"/>
      <c r="J15" s="1098"/>
    </row>
    <row r="16" spans="1:10">
      <c r="A16" s="568"/>
      <c r="B16" s="569"/>
      <c r="C16" s="569"/>
      <c r="D16" s="569"/>
      <c r="E16" s="569"/>
      <c r="F16" s="569"/>
      <c r="G16" s="569"/>
      <c r="H16" s="569"/>
      <c r="I16" s="569"/>
      <c r="J16" s="570"/>
    </row>
    <row r="17" spans="1:10" ht="15.75" customHeight="1">
      <c r="A17" s="1081" t="s">
        <v>1305</v>
      </c>
      <c r="B17" s="1082"/>
      <c r="C17" s="1082"/>
      <c r="D17" s="1082"/>
      <c r="E17" s="1082"/>
      <c r="F17" s="1082"/>
      <c r="G17" s="1082"/>
      <c r="H17" s="1082"/>
      <c r="I17" s="1082"/>
      <c r="J17" s="1083"/>
    </row>
    <row r="18" spans="1:10">
      <c r="A18" s="1218" t="s">
        <v>1820</v>
      </c>
      <c r="B18" s="1219"/>
      <c r="C18" s="1220"/>
      <c r="D18" s="1220"/>
      <c r="E18" s="1220"/>
      <c r="F18" s="1092" t="s">
        <v>1306</v>
      </c>
      <c r="G18" s="1092"/>
      <c r="H18" s="1216" t="s">
        <v>1323</v>
      </c>
      <c r="I18" s="1216"/>
      <c r="J18" s="1217"/>
    </row>
    <row r="19" spans="1:10">
      <c r="A19" s="568"/>
      <c r="B19" s="569"/>
      <c r="C19" s="569"/>
      <c r="D19" s="569"/>
      <c r="E19" s="569"/>
      <c r="F19" s="1092" t="s">
        <v>1821</v>
      </c>
      <c r="G19" s="1092"/>
      <c r="H19" s="1216" t="s">
        <v>1822</v>
      </c>
      <c r="I19" s="1216"/>
      <c r="J19" s="1217"/>
    </row>
    <row r="20" spans="1:10" hidden="1">
      <c r="A20" s="568"/>
      <c r="B20" s="569"/>
      <c r="C20" s="569"/>
      <c r="D20" s="569"/>
      <c r="E20" s="569"/>
      <c r="F20" s="694"/>
      <c r="G20" s="694"/>
      <c r="H20" s="695"/>
      <c r="I20" s="695"/>
      <c r="J20" s="696"/>
    </row>
    <row r="21" spans="1:10" ht="30" customHeight="1">
      <c r="A21" s="1095" t="s">
        <v>1307</v>
      </c>
      <c r="B21" s="1095"/>
      <c r="C21" s="1095"/>
      <c r="D21" s="1095"/>
      <c r="E21" s="1096" t="s">
        <v>22</v>
      </c>
      <c r="F21" s="1096"/>
      <c r="G21" s="1096" t="s">
        <v>23</v>
      </c>
      <c r="H21" s="1096"/>
      <c r="I21" s="1095" t="s">
        <v>112</v>
      </c>
      <c r="J21" s="1095"/>
    </row>
    <row r="22" spans="1:10">
      <c r="A22" s="1060"/>
      <c r="B22" s="1060"/>
      <c r="C22" s="1060"/>
      <c r="D22" s="1060"/>
      <c r="E22" s="1099"/>
      <c r="F22" s="1099"/>
      <c r="G22" s="1099"/>
      <c r="H22" s="1099"/>
      <c r="I22" s="1099"/>
      <c r="J22" s="1099"/>
    </row>
    <row r="23" spans="1:10">
      <c r="A23" s="1060"/>
      <c r="B23" s="1060"/>
      <c r="C23" s="1060"/>
      <c r="D23" s="1060"/>
      <c r="E23" s="1099"/>
      <c r="F23" s="1099"/>
      <c r="G23" s="1099"/>
      <c r="H23" s="1099"/>
      <c r="I23" s="1099"/>
      <c r="J23" s="1099"/>
    </row>
    <row r="24" spans="1:10">
      <c r="A24" s="1060"/>
      <c r="B24" s="1060"/>
      <c r="C24" s="1060"/>
      <c r="D24" s="1060"/>
      <c r="E24" s="1099"/>
      <c r="F24" s="1099"/>
      <c r="G24" s="1099"/>
      <c r="H24" s="1099"/>
      <c r="I24" s="1099"/>
      <c r="J24" s="1099"/>
    </row>
    <row r="25" spans="1:10">
      <c r="A25" s="1060"/>
      <c r="B25" s="1060"/>
      <c r="C25" s="1060"/>
      <c r="D25" s="1060"/>
      <c r="E25" s="1099"/>
      <c r="F25" s="1099"/>
      <c r="G25" s="1099"/>
      <c r="H25" s="1099"/>
      <c r="I25" s="1099"/>
      <c r="J25" s="1099"/>
    </row>
    <row r="26" spans="1:10">
      <c r="A26" s="1060"/>
      <c r="B26" s="1060"/>
      <c r="C26" s="1060"/>
      <c r="D26" s="1060"/>
      <c r="E26" s="1099"/>
      <c r="F26" s="1099"/>
      <c r="G26" s="1099"/>
      <c r="H26" s="1099"/>
      <c r="I26" s="1099"/>
      <c r="J26" s="1099"/>
    </row>
    <row r="27" spans="1:10">
      <c r="A27" s="1060"/>
      <c r="B27" s="1060"/>
      <c r="C27" s="1060"/>
      <c r="D27" s="1060"/>
      <c r="E27" s="1099"/>
      <c r="F27" s="1099"/>
      <c r="G27" s="1099"/>
      <c r="H27" s="1099"/>
      <c r="I27" s="1099"/>
      <c r="J27" s="1099"/>
    </row>
    <row r="28" spans="1:10">
      <c r="A28" s="1060"/>
      <c r="B28" s="1060"/>
      <c r="C28" s="1060"/>
      <c r="D28" s="1060"/>
      <c r="E28" s="1099"/>
      <c r="F28" s="1099"/>
      <c r="G28" s="1099"/>
      <c r="H28" s="1099"/>
      <c r="I28" s="1099"/>
      <c r="J28" s="1099"/>
    </row>
    <row r="29" spans="1:10">
      <c r="A29" s="1060"/>
      <c r="B29" s="1060"/>
      <c r="C29" s="1060"/>
      <c r="D29" s="1060"/>
      <c r="E29" s="1099"/>
      <c r="F29" s="1099"/>
      <c r="G29" s="1099"/>
      <c r="H29" s="1099"/>
      <c r="I29" s="1099"/>
      <c r="J29" s="1099"/>
    </row>
    <row r="30" spans="1:10">
      <c r="A30" s="1060"/>
      <c r="B30" s="1060"/>
      <c r="C30" s="1060"/>
      <c r="D30" s="1060"/>
      <c r="E30" s="1099"/>
      <c r="F30" s="1099"/>
      <c r="G30" s="1099"/>
      <c r="H30" s="1099"/>
      <c r="I30" s="1099"/>
      <c r="J30" s="1099"/>
    </row>
    <row r="31" spans="1:10">
      <c r="A31" s="1060"/>
      <c r="B31" s="1060"/>
      <c r="C31" s="1060"/>
      <c r="D31" s="1060"/>
      <c r="E31" s="1099"/>
      <c r="F31" s="1099"/>
      <c r="G31" s="1099"/>
      <c r="H31" s="1099"/>
      <c r="I31" s="1099"/>
      <c r="J31" s="1099"/>
    </row>
    <row r="32" spans="1:10">
      <c r="A32" s="1060"/>
      <c r="B32" s="1060"/>
      <c r="C32" s="1060"/>
      <c r="D32" s="1060"/>
      <c r="E32" s="1099"/>
      <c r="F32" s="1099"/>
      <c r="G32" s="1099"/>
      <c r="H32" s="1099"/>
      <c r="I32" s="1099"/>
      <c r="J32" s="1099"/>
    </row>
    <row r="33" spans="1:10">
      <c r="A33" s="1060"/>
      <c r="B33" s="1060"/>
      <c r="C33" s="1060"/>
      <c r="D33" s="1060"/>
      <c r="E33" s="1099"/>
      <c r="F33" s="1099"/>
      <c r="G33" s="1099"/>
      <c r="H33" s="1099"/>
      <c r="I33" s="1099"/>
      <c r="J33" s="1099"/>
    </row>
    <row r="34" spans="1:10" ht="15" customHeight="1">
      <c r="A34" s="1060"/>
      <c r="B34" s="1060"/>
      <c r="C34" s="1060"/>
      <c r="D34" s="1060"/>
      <c r="E34" s="1099"/>
      <c r="F34" s="1099"/>
      <c r="G34" s="1099"/>
      <c r="H34" s="1099"/>
      <c r="I34" s="1099"/>
      <c r="J34" s="1099"/>
    </row>
    <row r="35" spans="1:10">
      <c r="A35" s="1060"/>
      <c r="B35" s="1060"/>
      <c r="C35" s="1060"/>
      <c r="D35" s="1060"/>
      <c r="E35" s="1099"/>
      <c r="F35" s="1099"/>
      <c r="G35" s="1099"/>
      <c r="H35" s="1099"/>
      <c r="I35" s="1099"/>
      <c r="J35" s="1099"/>
    </row>
    <row r="36" spans="1:10">
      <c r="A36" s="1060"/>
      <c r="B36" s="1060"/>
      <c r="C36" s="1060"/>
      <c r="D36" s="1060"/>
      <c r="E36" s="1099"/>
      <c r="F36" s="1099"/>
      <c r="G36" s="1099"/>
      <c r="H36" s="1099"/>
      <c r="I36" s="1099"/>
      <c r="J36" s="1099"/>
    </row>
    <row r="37" spans="1:10">
      <c r="A37" s="1060"/>
      <c r="B37" s="1060"/>
      <c r="C37" s="1060"/>
      <c r="D37" s="1060"/>
      <c r="E37" s="1099"/>
      <c r="F37" s="1099"/>
      <c r="G37" s="1099"/>
      <c r="H37" s="1099"/>
      <c r="I37" s="1099"/>
      <c r="J37" s="1099"/>
    </row>
    <row r="38" spans="1:10">
      <c r="A38" s="1060"/>
      <c r="B38" s="1060"/>
      <c r="C38" s="1060"/>
      <c r="D38" s="1060"/>
      <c r="E38" s="1099"/>
      <c r="F38" s="1099"/>
      <c r="G38" s="1099"/>
      <c r="H38" s="1099"/>
      <c r="I38" s="1099"/>
      <c r="J38" s="1099"/>
    </row>
    <row r="39" spans="1:10">
      <c r="A39" s="1060"/>
      <c r="B39" s="1060"/>
      <c r="C39" s="1060"/>
      <c r="D39" s="1060"/>
      <c r="E39" s="1099"/>
      <c r="F39" s="1099"/>
      <c r="G39" s="1099"/>
      <c r="H39" s="1099"/>
      <c r="I39" s="1099"/>
      <c r="J39" s="1099"/>
    </row>
    <row r="40" spans="1:10">
      <c r="A40" s="1060"/>
      <c r="B40" s="1060"/>
      <c r="C40" s="1060"/>
      <c r="D40" s="1060"/>
      <c r="E40" s="1099"/>
      <c r="F40" s="1099"/>
      <c r="G40" s="1099"/>
      <c r="H40" s="1099"/>
      <c r="I40" s="1099"/>
      <c r="J40" s="1099"/>
    </row>
    <row r="41" spans="1:10" ht="14.25" customHeight="1">
      <c r="A41" s="1060"/>
      <c r="B41" s="1060"/>
      <c r="C41" s="1060"/>
      <c r="D41" s="1060"/>
      <c r="E41" s="1099"/>
      <c r="F41" s="1099"/>
      <c r="G41" s="1099"/>
      <c r="H41" s="1099"/>
      <c r="I41" s="1099"/>
      <c r="J41" s="1099"/>
    </row>
    <row r="42" spans="1:10" ht="13.5" customHeight="1">
      <c r="A42" s="1060"/>
      <c r="B42" s="1060"/>
      <c r="C42" s="1060"/>
      <c r="D42" s="1060"/>
      <c r="E42" s="1099"/>
      <c r="F42" s="1099"/>
      <c r="G42" s="1099"/>
      <c r="H42" s="1099"/>
      <c r="I42" s="1099"/>
      <c r="J42" s="1099"/>
    </row>
    <row r="43" spans="1:10">
      <c r="A43" s="1060"/>
      <c r="B43" s="1060"/>
      <c r="C43" s="1060"/>
      <c r="D43" s="1060"/>
      <c r="E43" s="1099"/>
      <c r="F43" s="1099"/>
      <c r="G43" s="1099"/>
      <c r="H43" s="1099"/>
      <c r="I43" s="1099"/>
      <c r="J43" s="1099"/>
    </row>
    <row r="44" spans="1:10">
      <c r="A44" s="1060"/>
      <c r="B44" s="1060"/>
      <c r="C44" s="1060"/>
      <c r="D44" s="1060"/>
      <c r="E44" s="1099"/>
      <c r="F44" s="1099"/>
      <c r="G44" s="1099"/>
      <c r="H44" s="1099"/>
      <c r="I44" s="1099"/>
      <c r="J44" s="1099"/>
    </row>
    <row r="45" spans="1:10">
      <c r="A45" s="1060"/>
      <c r="B45" s="1060"/>
      <c r="C45" s="1060"/>
      <c r="D45" s="1060"/>
      <c r="E45" s="1099"/>
      <c r="F45" s="1099"/>
      <c r="G45" s="1099"/>
      <c r="H45" s="1099"/>
      <c r="I45" s="1099"/>
      <c r="J45" s="1099"/>
    </row>
    <row r="46" spans="1:10">
      <c r="A46" s="1060"/>
      <c r="B46" s="1060"/>
      <c r="C46" s="1060"/>
      <c r="D46" s="1060"/>
      <c r="E46" s="1099"/>
      <c r="F46" s="1099"/>
      <c r="G46" s="1099"/>
      <c r="H46" s="1099"/>
      <c r="I46" s="1099"/>
      <c r="J46" s="1099"/>
    </row>
    <row r="47" spans="1:10" ht="0.75" customHeight="1">
      <c r="A47" s="1060"/>
      <c r="B47" s="1060"/>
      <c r="C47" s="1060"/>
      <c r="D47" s="1060"/>
      <c r="E47" s="1099"/>
      <c r="F47" s="1099"/>
      <c r="G47" s="1099"/>
      <c r="H47" s="1099"/>
      <c r="I47" s="1099"/>
      <c r="J47" s="1099"/>
    </row>
    <row r="48" spans="1:10">
      <c r="A48" s="1112" t="s">
        <v>1058</v>
      </c>
      <c r="B48" s="1112"/>
      <c r="C48" s="1112"/>
      <c r="D48" s="1112"/>
      <c r="E48" s="1113">
        <f>SUM(E22:F47)</f>
        <v>0</v>
      </c>
      <c r="F48" s="1113"/>
      <c r="G48" s="1113">
        <f>SUM(G22:H47)</f>
        <v>0</v>
      </c>
      <c r="H48" s="1113"/>
      <c r="I48" s="1113">
        <f>SUM(I22:J47)</f>
        <v>0</v>
      </c>
      <c r="J48" s="1113"/>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081" t="s">
        <v>1021</v>
      </c>
      <c r="B51" s="1082"/>
      <c r="C51" s="1082"/>
      <c r="D51" s="1082"/>
      <c r="E51" s="1082"/>
      <c r="F51" s="1082"/>
      <c r="G51" s="1082"/>
      <c r="H51" s="1082"/>
      <c r="I51" s="1082"/>
      <c r="J51" s="1083"/>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081" t="s">
        <v>1022</v>
      </c>
      <c r="B55" s="1082"/>
      <c r="C55" s="1082"/>
      <c r="D55" s="1082"/>
      <c r="E55" s="1082"/>
      <c r="F55" s="1082"/>
      <c r="G55" s="1082"/>
      <c r="H55" s="1082"/>
      <c r="I55" s="1082"/>
      <c r="J55" s="1083"/>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1"/>
      <c r="B86" s="1222"/>
      <c r="C86" s="1222"/>
      <c r="D86" s="1222"/>
      <c r="E86" s="1222"/>
      <c r="F86" s="1222"/>
      <c r="G86" s="1222"/>
      <c r="H86" s="1222"/>
      <c r="I86" s="1222"/>
      <c r="J86" s="1223"/>
    </row>
    <row r="87" spans="1:10" ht="14.25" hidden="1" customHeight="1">
      <c r="A87" s="699"/>
      <c r="B87" s="700"/>
      <c r="C87" s="700"/>
      <c r="D87" s="700"/>
      <c r="E87" s="700"/>
      <c r="F87" s="700"/>
      <c r="G87" s="700"/>
      <c r="H87" s="700"/>
      <c r="I87" s="700"/>
      <c r="J87" s="701"/>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699"/>
      <c r="B90" s="700"/>
      <c r="C90" s="700"/>
      <c r="D90" s="700"/>
      <c r="E90" s="700"/>
      <c r="F90" s="700"/>
      <c r="G90" s="700"/>
      <c r="H90" s="700"/>
      <c r="I90" s="700"/>
      <c r="J90" s="701"/>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 customHeight="1">
      <c r="A103" s="1242" t="s">
        <v>1825</v>
      </c>
      <c r="B103" s="1242"/>
      <c r="C103" s="1242"/>
      <c r="D103" s="1242"/>
      <c r="E103" s="1242"/>
      <c r="F103" s="674"/>
      <c r="G103" s="1243"/>
      <c r="H103" s="1243"/>
      <c r="I103" s="1243"/>
      <c r="J103" s="1243"/>
    </row>
    <row r="104" spans="1:10">
      <c r="A104" s="1242"/>
      <c r="B104" s="1242"/>
      <c r="C104" s="1242"/>
      <c r="D104" s="1242"/>
      <c r="E104" s="1242"/>
      <c r="F104" s="674"/>
      <c r="G104" s="1240" t="s">
        <v>1826</v>
      </c>
      <c r="H104" s="1240"/>
      <c r="I104" s="1240"/>
      <c r="J104" s="1240"/>
    </row>
    <row r="105" spans="1:10">
      <c r="A105" s="1244" t="s">
        <v>1827</v>
      </c>
      <c r="B105" s="1244"/>
      <c r="C105" s="1244"/>
      <c r="D105" s="1244"/>
      <c r="E105" s="1244"/>
      <c r="F105" s="674"/>
      <c r="G105" s="1240"/>
      <c r="H105" s="1240"/>
      <c r="I105" s="1240"/>
      <c r="J105" s="1240"/>
    </row>
    <row r="106" spans="1:10">
      <c r="A106" s="1239"/>
      <c r="B106" s="1239"/>
      <c r="C106" s="1239"/>
      <c r="D106" s="1239"/>
      <c r="E106" s="1239"/>
      <c r="F106" s="674"/>
      <c r="G106" s="1240" t="s">
        <v>1828</v>
      </c>
      <c r="H106" s="1240"/>
      <c r="I106" s="1240"/>
      <c r="J106" s="1240"/>
    </row>
    <row r="107" spans="1:10">
      <c r="A107" s="1241" t="s">
        <v>1829</v>
      </c>
      <c r="B107" s="1241"/>
      <c r="C107" s="1241"/>
      <c r="D107" s="1241"/>
      <c r="E107" s="1241"/>
      <c r="F107" s="674"/>
      <c r="G107" s="1240"/>
      <c r="H107" s="1240"/>
      <c r="I107" s="1240"/>
      <c r="J107" s="1240"/>
    </row>
    <row r="108" spans="1:10">
      <c r="A108" s="1240" t="s">
        <v>1830</v>
      </c>
      <c r="B108" s="1240"/>
      <c r="C108" s="1240"/>
      <c r="D108" s="1240"/>
      <c r="E108" s="1240"/>
      <c r="F108" s="674"/>
      <c r="G108" s="1240"/>
      <c r="H108" s="1240"/>
      <c r="I108" s="1240"/>
      <c r="J108" s="1240"/>
    </row>
    <row r="109" spans="1:10" ht="15" customHeight="1">
      <c r="A109" s="1240"/>
      <c r="B109" s="1240"/>
      <c r="C109" s="1240"/>
      <c r="D109" s="1240"/>
      <c r="E109" s="1240"/>
      <c r="F109" s="674"/>
      <c r="G109" s="1240" t="s">
        <v>1831</v>
      </c>
      <c r="H109" s="1240"/>
      <c r="I109" s="1240"/>
      <c r="J109" s="1240"/>
    </row>
    <row r="110" spans="1:10" ht="15" customHeight="1">
      <c r="A110" s="1240" t="s">
        <v>1832</v>
      </c>
      <c r="B110" s="1240"/>
      <c r="C110" s="1240"/>
      <c r="D110" s="1240"/>
      <c r="E110" s="1240"/>
      <c r="F110" s="674"/>
      <c r="G110" s="1240"/>
      <c r="H110" s="1240"/>
      <c r="I110" s="1240"/>
      <c r="J110" s="1240"/>
    </row>
    <row r="111" spans="1:10">
      <c r="A111" s="1240"/>
      <c r="B111" s="1240"/>
      <c r="C111" s="1240"/>
      <c r="D111" s="1240"/>
      <c r="E111" s="1240"/>
      <c r="F111" s="674"/>
      <c r="G111" s="1240"/>
      <c r="H111" s="1240"/>
      <c r="I111" s="1240"/>
      <c r="J111" s="1240"/>
    </row>
    <row r="112" spans="1:10" ht="15" customHeight="1">
      <c r="A112" s="1240"/>
      <c r="B112" s="1240"/>
      <c r="C112" s="1240"/>
      <c r="D112" s="1240"/>
      <c r="E112" s="1240"/>
      <c r="F112" s="674"/>
      <c r="G112" s="1240"/>
      <c r="H112" s="1240"/>
      <c r="I112" s="1240"/>
      <c r="J112" s="1240"/>
    </row>
    <row r="113" spans="1:10" ht="15" customHeight="1">
      <c r="A113" s="1240"/>
      <c r="B113" s="1240"/>
      <c r="C113" s="1240"/>
      <c r="D113" s="1240"/>
      <c r="E113" s="1240"/>
      <c r="F113" s="674"/>
      <c r="G113" s="1240"/>
      <c r="H113" s="1240"/>
      <c r="I113" s="1240"/>
      <c r="J113" s="1240"/>
    </row>
    <row r="114" spans="1:10">
      <c r="A114" s="1240"/>
      <c r="B114" s="1240"/>
      <c r="C114" s="1240"/>
      <c r="D114" s="1240"/>
      <c r="E114" s="1240"/>
      <c r="F114" s="674"/>
      <c r="G114" s="1240" t="s">
        <v>1833</v>
      </c>
      <c r="H114" s="1240"/>
      <c r="I114" s="1240"/>
      <c r="J114" s="1240"/>
    </row>
    <row r="115" spans="1:10">
      <c r="A115" s="1240"/>
      <c r="B115" s="1240"/>
      <c r="C115" s="1240"/>
      <c r="D115" s="1240"/>
      <c r="E115" s="1240"/>
      <c r="F115" s="674"/>
      <c r="G115" s="1240"/>
      <c r="H115" s="1240"/>
      <c r="I115" s="1240"/>
      <c r="J115" s="1240"/>
    </row>
    <row r="116" spans="1:10" ht="15" customHeight="1">
      <c r="A116" s="1240"/>
      <c r="B116" s="1240"/>
      <c r="C116" s="1240"/>
      <c r="D116" s="1240"/>
      <c r="E116" s="1240"/>
      <c r="F116" s="674"/>
      <c r="G116" s="1240" t="s">
        <v>1834</v>
      </c>
      <c r="H116" s="1240"/>
      <c r="I116" s="1240"/>
      <c r="J116" s="1240"/>
    </row>
    <row r="117" spans="1:10" ht="15" customHeight="1">
      <c r="A117" s="1240" t="s">
        <v>1835</v>
      </c>
      <c r="B117" s="1240"/>
      <c r="C117" s="1240"/>
      <c r="D117" s="1240"/>
      <c r="E117" s="1240"/>
      <c r="F117" s="674"/>
      <c r="G117" s="1240"/>
      <c r="H117" s="1240"/>
      <c r="I117" s="1240"/>
      <c r="J117" s="1240"/>
    </row>
    <row r="118" spans="1:10">
      <c r="A118" s="1240"/>
      <c r="B118" s="1240"/>
      <c r="C118" s="1240"/>
      <c r="D118" s="1240"/>
      <c r="E118" s="1240"/>
      <c r="F118" s="674"/>
      <c r="G118" s="1240"/>
      <c r="H118" s="1240"/>
      <c r="I118" s="1240"/>
      <c r="J118" s="1240"/>
    </row>
    <row r="119" spans="1:10">
      <c r="A119" s="1240"/>
      <c r="B119" s="1240"/>
      <c r="C119" s="1240"/>
      <c r="D119" s="1240"/>
      <c r="E119" s="1240"/>
      <c r="F119" s="674"/>
      <c r="G119" s="1240"/>
      <c r="H119" s="1240"/>
      <c r="I119" s="1240"/>
      <c r="J119" s="1240"/>
    </row>
    <row r="120" spans="1:10" ht="15" customHeight="1">
      <c r="A120" s="1240" t="s">
        <v>1836</v>
      </c>
      <c r="B120" s="1240"/>
      <c r="C120" s="1240"/>
      <c r="D120" s="1240"/>
      <c r="E120" s="1240"/>
      <c r="F120" s="674"/>
      <c r="G120" s="1240" t="s">
        <v>1837</v>
      </c>
      <c r="H120" s="1240"/>
      <c r="I120" s="1240"/>
      <c r="J120" s="1240"/>
    </row>
    <row r="121" spans="1:10">
      <c r="A121" s="1240"/>
      <c r="B121" s="1240"/>
      <c r="C121" s="1240"/>
      <c r="D121" s="1240"/>
      <c r="E121" s="1240"/>
      <c r="F121" s="674"/>
      <c r="G121" s="1240"/>
      <c r="H121" s="1240"/>
      <c r="I121" s="1240"/>
      <c r="J121" s="1240"/>
    </row>
    <row r="122" spans="1:10">
      <c r="A122" s="1240"/>
      <c r="B122" s="1240"/>
      <c r="C122" s="1240"/>
      <c r="D122" s="1240"/>
      <c r="E122" s="1240"/>
      <c r="F122" s="674"/>
      <c r="G122" s="1240"/>
      <c r="H122" s="1240"/>
      <c r="I122" s="1240"/>
      <c r="J122" s="1240"/>
    </row>
    <row r="123" spans="1:10">
      <c r="A123" s="1240"/>
      <c r="B123" s="1240"/>
      <c r="C123" s="1240"/>
      <c r="D123" s="1240"/>
      <c r="E123" s="1240"/>
      <c r="F123" s="674"/>
      <c r="G123" s="1240" t="s">
        <v>1838</v>
      </c>
      <c r="H123" s="1240"/>
      <c r="I123" s="1240"/>
      <c r="J123" s="1240"/>
    </row>
    <row r="124" spans="1:10">
      <c r="A124" s="1240"/>
      <c r="B124" s="1240"/>
      <c r="C124" s="1240"/>
      <c r="D124" s="1240"/>
      <c r="E124" s="1240"/>
      <c r="F124" s="674"/>
      <c r="G124" s="1240"/>
      <c r="H124" s="1240"/>
      <c r="I124" s="1240"/>
      <c r="J124" s="1240"/>
    </row>
    <row r="125" spans="1:10">
      <c r="A125" s="1240"/>
      <c r="B125" s="1240"/>
      <c r="C125" s="1240"/>
      <c r="D125" s="1240"/>
      <c r="E125" s="1240"/>
      <c r="F125" s="674"/>
      <c r="G125" s="1240" t="s">
        <v>1839</v>
      </c>
      <c r="H125" s="1240"/>
      <c r="I125" s="1240"/>
      <c r="J125" s="1240"/>
    </row>
    <row r="126" spans="1:10">
      <c r="A126" s="1240" t="s">
        <v>1840</v>
      </c>
      <c r="B126" s="1240"/>
      <c r="C126" s="1240"/>
      <c r="D126" s="1240"/>
      <c r="E126" s="1240"/>
      <c r="F126" s="674"/>
      <c r="G126" s="1240"/>
      <c r="H126" s="1240"/>
      <c r="I126" s="1240"/>
      <c r="J126" s="1240"/>
    </row>
    <row r="127" spans="1:10">
      <c r="A127" s="1240"/>
      <c r="B127" s="1240"/>
      <c r="C127" s="1240"/>
      <c r="D127" s="1240"/>
      <c r="E127" s="1240"/>
      <c r="F127" s="674"/>
      <c r="G127" s="1240"/>
      <c r="H127" s="1240"/>
      <c r="I127" s="1240"/>
      <c r="J127" s="1240"/>
    </row>
    <row r="128" spans="1:10">
      <c r="A128" s="1240"/>
      <c r="B128" s="1240"/>
      <c r="C128" s="1240"/>
      <c r="D128" s="1240"/>
      <c r="E128" s="1240"/>
      <c r="F128" s="674"/>
      <c r="G128" s="1240" t="s">
        <v>1841</v>
      </c>
      <c r="H128" s="1240"/>
      <c r="I128" s="1240"/>
      <c r="J128" s="1240"/>
    </row>
    <row r="129" spans="1:10">
      <c r="A129" s="1240"/>
      <c r="B129" s="1240"/>
      <c r="C129" s="1240"/>
      <c r="D129" s="1240"/>
      <c r="E129" s="1240"/>
      <c r="F129" s="674"/>
      <c r="G129" s="1240"/>
      <c r="H129" s="1240"/>
      <c r="I129" s="1240"/>
      <c r="J129" s="1240"/>
    </row>
    <row r="130" spans="1:10">
      <c r="A130" s="1240"/>
      <c r="B130" s="1240"/>
      <c r="C130" s="1240"/>
      <c r="D130" s="1240"/>
      <c r="E130" s="1240"/>
      <c r="F130" s="674"/>
      <c r="G130" s="1240"/>
      <c r="H130" s="1240"/>
      <c r="I130" s="1240"/>
      <c r="J130" s="1240"/>
    </row>
    <row r="131" spans="1:10">
      <c r="A131" s="1240"/>
      <c r="B131" s="1240"/>
      <c r="C131" s="1240"/>
      <c r="D131" s="1240"/>
      <c r="E131" s="1240"/>
      <c r="F131" s="674"/>
      <c r="G131" s="1240"/>
      <c r="H131" s="1240"/>
      <c r="I131" s="1240"/>
      <c r="J131" s="1240"/>
    </row>
    <row r="132" spans="1:10" ht="15" customHeight="1">
      <c r="A132" s="1240" t="s">
        <v>1842</v>
      </c>
      <c r="B132" s="1240"/>
      <c r="C132" s="1240"/>
      <c r="D132" s="1240"/>
      <c r="E132" s="1240"/>
      <c r="F132" s="674"/>
      <c r="G132" s="1240"/>
      <c r="H132" s="1240"/>
      <c r="I132" s="1240"/>
      <c r="J132" s="1240"/>
    </row>
    <row r="133" spans="1:10">
      <c r="A133" s="1240"/>
      <c r="B133" s="1240"/>
      <c r="C133" s="1240"/>
      <c r="D133" s="1240"/>
      <c r="E133" s="1240"/>
      <c r="F133" s="674"/>
      <c r="G133" s="1240"/>
      <c r="H133" s="1240"/>
      <c r="I133" s="1240"/>
      <c r="J133" s="1240"/>
    </row>
    <row r="134" spans="1:10">
      <c r="A134" s="1240"/>
      <c r="B134" s="1240"/>
      <c r="C134" s="1240"/>
      <c r="D134" s="1240"/>
      <c r="E134" s="1240"/>
      <c r="F134" s="674"/>
      <c r="G134" s="1240"/>
      <c r="H134" s="1240"/>
      <c r="I134" s="1240"/>
      <c r="J134" s="1240"/>
    </row>
    <row r="135" spans="1:10">
      <c r="A135" s="1240"/>
      <c r="B135" s="1240"/>
      <c r="C135" s="1240"/>
      <c r="D135" s="1240"/>
      <c r="E135" s="1240"/>
      <c r="F135" s="674"/>
      <c r="G135" s="1240"/>
      <c r="H135" s="1240"/>
      <c r="I135" s="1240"/>
      <c r="J135" s="1240"/>
    </row>
    <row r="136" spans="1:10">
      <c r="A136" s="1240"/>
      <c r="B136" s="1240"/>
      <c r="C136" s="1240"/>
      <c r="D136" s="1240"/>
      <c r="E136" s="1240"/>
      <c r="F136" s="674"/>
      <c r="G136" s="1240" t="s">
        <v>1843</v>
      </c>
      <c r="H136" s="1240"/>
      <c r="I136" s="1240"/>
      <c r="J136" s="1240"/>
    </row>
    <row r="137" spans="1:10">
      <c r="A137" s="1240"/>
      <c r="B137" s="1240"/>
      <c r="C137" s="1240"/>
      <c r="D137" s="1240"/>
      <c r="E137" s="1240"/>
      <c r="F137" s="674"/>
      <c r="G137" s="1240"/>
      <c r="H137" s="1240"/>
      <c r="I137" s="1240"/>
      <c r="J137" s="1240"/>
    </row>
    <row r="138" spans="1:10">
      <c r="A138" s="1240"/>
      <c r="B138" s="1240"/>
      <c r="C138" s="1240"/>
      <c r="D138" s="1240"/>
      <c r="E138" s="1240"/>
      <c r="F138" s="674"/>
      <c r="G138" s="1240"/>
      <c r="H138" s="1240"/>
      <c r="I138" s="1240"/>
      <c r="J138" s="1240"/>
    </row>
    <row r="139" spans="1:10">
      <c r="A139" s="1240"/>
      <c r="B139" s="1240"/>
      <c r="C139" s="1240"/>
      <c r="D139" s="1240"/>
      <c r="E139" s="1240"/>
      <c r="F139" s="674"/>
      <c r="G139" s="1240" t="s">
        <v>1844</v>
      </c>
      <c r="H139" s="1240"/>
      <c r="I139" s="1240"/>
      <c r="J139" s="1240"/>
    </row>
    <row r="140" spans="1:10" ht="15" customHeight="1">
      <c r="A140" s="1240" t="s">
        <v>1845</v>
      </c>
      <c r="B140" s="1240"/>
      <c r="C140" s="1240"/>
      <c r="D140" s="1240"/>
      <c r="E140" s="1240"/>
      <c r="F140" s="674"/>
      <c r="G140" s="1240"/>
      <c r="H140" s="1240"/>
      <c r="I140" s="1240"/>
      <c r="J140" s="1240"/>
    </row>
    <row r="141" spans="1:10" ht="15" customHeight="1">
      <c r="A141" s="1240"/>
      <c r="B141" s="1240"/>
      <c r="C141" s="1240"/>
      <c r="D141" s="1240"/>
      <c r="E141" s="1240"/>
      <c r="F141" s="674"/>
      <c r="G141" s="1240"/>
      <c r="H141" s="1240"/>
      <c r="I141" s="1240"/>
      <c r="J141" s="1240"/>
    </row>
    <row r="142" spans="1:10">
      <c r="A142" s="1240"/>
      <c r="B142" s="1240"/>
      <c r="C142" s="1240"/>
      <c r="D142" s="1240"/>
      <c r="E142" s="1240"/>
      <c r="F142" s="674"/>
      <c r="G142" s="1240"/>
      <c r="H142" s="1240"/>
      <c r="I142" s="1240"/>
      <c r="J142" s="1240"/>
    </row>
    <row r="143" spans="1:10">
      <c r="A143" s="1240"/>
      <c r="B143" s="1240"/>
      <c r="C143" s="1240"/>
      <c r="D143" s="1240"/>
      <c r="E143" s="1240"/>
      <c r="F143" s="674"/>
      <c r="G143" s="1240"/>
      <c r="H143" s="1240"/>
      <c r="I143" s="1240"/>
      <c r="J143" s="1240"/>
    </row>
    <row r="144" spans="1:10">
      <c r="A144" s="1240"/>
      <c r="B144" s="1240"/>
      <c r="C144" s="1240"/>
      <c r="D144" s="1240"/>
      <c r="E144" s="1240"/>
      <c r="F144" s="674"/>
      <c r="G144" s="1240"/>
      <c r="H144" s="1240"/>
      <c r="I144" s="1240"/>
      <c r="J144" s="1240"/>
    </row>
    <row r="145" spans="1:10">
      <c r="A145" s="1240"/>
      <c r="B145" s="1240"/>
      <c r="C145" s="1240"/>
      <c r="D145" s="1240"/>
      <c r="E145" s="1240"/>
      <c r="F145" s="674"/>
      <c r="G145" s="1240" t="s">
        <v>1846</v>
      </c>
      <c r="H145" s="1240"/>
      <c r="I145" s="1240"/>
      <c r="J145" s="1240"/>
    </row>
    <row r="146" spans="1:10">
      <c r="A146" s="1240"/>
      <c r="B146" s="1240"/>
      <c r="C146" s="1240"/>
      <c r="D146" s="1240"/>
      <c r="E146" s="1240"/>
      <c r="F146" s="674"/>
      <c r="G146" s="1240"/>
      <c r="H146" s="1240"/>
      <c r="I146" s="1240"/>
      <c r="J146" s="1240"/>
    </row>
    <row r="147" spans="1:10">
      <c r="A147" s="1240"/>
      <c r="B147" s="1240"/>
      <c r="C147" s="1240"/>
      <c r="D147" s="1240"/>
      <c r="E147" s="1240"/>
      <c r="F147" s="674"/>
      <c r="G147" s="1240"/>
      <c r="H147" s="1240"/>
      <c r="I147" s="1240"/>
      <c r="J147" s="1240"/>
    </row>
    <row r="148" spans="1:10" ht="21" customHeight="1">
      <c r="A148" s="1240"/>
      <c r="B148" s="1240"/>
      <c r="C148" s="1240"/>
      <c r="D148" s="1240"/>
      <c r="E148" s="1240"/>
      <c r="F148" s="674"/>
      <c r="G148" s="1240" t="s">
        <v>1847</v>
      </c>
      <c r="H148" s="1240"/>
      <c r="I148" s="1240"/>
      <c r="J148" s="1240"/>
    </row>
    <row r="149" spans="1:10">
      <c r="A149" s="1240"/>
      <c r="B149" s="1240"/>
      <c r="C149" s="1240"/>
      <c r="D149" s="1240"/>
      <c r="E149" s="1240"/>
      <c r="F149" s="674"/>
      <c r="G149" s="1240"/>
      <c r="H149" s="1240"/>
      <c r="I149" s="1240"/>
      <c r="J149" s="1240"/>
    </row>
    <row r="150" spans="1:10">
      <c r="A150" s="1240"/>
      <c r="B150" s="1240"/>
      <c r="C150" s="1240"/>
      <c r="D150" s="1240"/>
      <c r="E150" s="1240"/>
      <c r="F150" s="674"/>
      <c r="G150" s="1240"/>
      <c r="H150" s="1240"/>
      <c r="I150" s="1240"/>
      <c r="J150" s="1240"/>
    </row>
    <row r="151" spans="1:10">
      <c r="A151" s="1240"/>
      <c r="B151" s="1240"/>
      <c r="C151" s="1240"/>
      <c r="D151" s="1240"/>
      <c r="E151" s="1240"/>
      <c r="F151" s="674"/>
      <c r="G151" s="697"/>
      <c r="H151" s="697"/>
      <c r="I151" s="697"/>
      <c r="J151" s="697"/>
    </row>
    <row r="152" spans="1:10" ht="15" customHeight="1">
      <c r="A152" s="1245" t="s">
        <v>1848</v>
      </c>
      <c r="B152" s="1245"/>
      <c r="C152" s="1245"/>
      <c r="D152" s="1245"/>
      <c r="E152" s="1245"/>
      <c r="F152" s="674"/>
      <c r="G152" s="1240" t="s">
        <v>1849</v>
      </c>
      <c r="H152" s="1240"/>
      <c r="I152" s="1240"/>
      <c r="J152" s="1240"/>
    </row>
    <row r="153" spans="1:10">
      <c r="A153" s="1245"/>
      <c r="B153" s="1245"/>
      <c r="C153" s="1245"/>
      <c r="D153" s="1245"/>
      <c r="E153" s="1245"/>
      <c r="F153" s="674"/>
      <c r="G153" s="1240"/>
      <c r="H153" s="1240"/>
      <c r="I153" s="1240"/>
      <c r="J153" s="1240"/>
    </row>
    <row r="154" spans="1:10">
      <c r="A154" s="1245"/>
      <c r="B154" s="1245"/>
      <c r="C154" s="1245"/>
      <c r="D154" s="1245"/>
      <c r="E154" s="1245"/>
      <c r="F154" s="674"/>
      <c r="G154" s="1240"/>
      <c r="H154" s="1240"/>
      <c r="I154" s="1240"/>
      <c r="J154" s="1240"/>
    </row>
    <row r="155" spans="1:10">
      <c r="A155" s="1246" t="s">
        <v>1850</v>
      </c>
      <c r="B155" s="1246"/>
      <c r="C155" s="1246"/>
      <c r="D155" s="1246"/>
      <c r="E155" s="1246"/>
      <c r="F155" s="674"/>
      <c r="G155" s="1240"/>
      <c r="H155" s="1240"/>
      <c r="I155" s="1240"/>
      <c r="J155" s="1240"/>
    </row>
    <row r="156" spans="1:10" ht="15" customHeight="1">
      <c r="A156" s="1240" t="s">
        <v>1851</v>
      </c>
      <c r="B156" s="1240"/>
      <c r="C156" s="1240"/>
      <c r="D156" s="1240"/>
      <c r="E156" s="1240"/>
      <c r="F156" s="674"/>
      <c r="G156" s="1240"/>
      <c r="H156" s="1240"/>
      <c r="I156" s="1240"/>
      <c r="J156" s="1240"/>
    </row>
    <row r="157" spans="1:10" ht="15" customHeight="1">
      <c r="A157" s="1240"/>
      <c r="B157" s="1240"/>
      <c r="C157" s="1240"/>
      <c r="D157" s="1240"/>
      <c r="E157" s="1240"/>
      <c r="F157" s="674"/>
      <c r="G157" s="1240"/>
      <c r="H157" s="1240"/>
      <c r="I157" s="1240"/>
      <c r="J157" s="1240"/>
    </row>
    <row r="158" spans="1:10">
      <c r="A158" s="1240"/>
      <c r="B158" s="1240"/>
      <c r="C158" s="1240"/>
      <c r="D158" s="1240"/>
      <c r="E158" s="1240"/>
      <c r="F158" s="674"/>
      <c r="G158" s="1240"/>
      <c r="H158" s="1240"/>
      <c r="I158" s="1240"/>
      <c r="J158" s="1240"/>
    </row>
    <row r="159" spans="1:10">
      <c r="A159" s="1240"/>
      <c r="B159" s="1240"/>
      <c r="C159" s="1240"/>
      <c r="D159" s="1240"/>
      <c r="E159" s="1240"/>
      <c r="F159" s="674"/>
      <c r="G159" s="1240"/>
      <c r="H159" s="1240"/>
      <c r="I159" s="1240"/>
      <c r="J159" s="1240"/>
    </row>
    <row r="160" spans="1:10" ht="15" customHeight="1">
      <c r="A160" s="1240"/>
      <c r="B160" s="1240"/>
      <c r="C160" s="1240"/>
      <c r="D160" s="1240"/>
      <c r="E160" s="1240"/>
      <c r="F160" s="674"/>
      <c r="G160" s="1240" t="s">
        <v>1852</v>
      </c>
      <c r="H160" s="1240"/>
      <c r="I160" s="1240"/>
      <c r="J160" s="1240"/>
    </row>
    <row r="161" spans="1:10">
      <c r="A161" s="1240"/>
      <c r="B161" s="1240"/>
      <c r="C161" s="1240"/>
      <c r="D161" s="1240"/>
      <c r="E161" s="1240"/>
      <c r="F161" s="674"/>
      <c r="G161" s="1240"/>
      <c r="H161" s="1240"/>
      <c r="I161" s="1240"/>
      <c r="J161" s="1240"/>
    </row>
    <row r="162" spans="1:10">
      <c r="A162" s="1240"/>
      <c r="B162" s="1240"/>
      <c r="C162" s="1240"/>
      <c r="D162" s="1240"/>
      <c r="E162" s="1240"/>
      <c r="F162" s="674"/>
      <c r="G162" s="1240"/>
      <c r="H162" s="1240"/>
      <c r="I162" s="1240"/>
      <c r="J162" s="1240"/>
    </row>
    <row r="163" spans="1:10">
      <c r="A163" s="1240"/>
      <c r="B163" s="1240"/>
      <c r="C163" s="1240"/>
      <c r="D163" s="1240"/>
      <c r="E163" s="1240"/>
      <c r="F163" s="674"/>
      <c r="G163" s="1240"/>
      <c r="H163" s="1240"/>
      <c r="I163" s="1240"/>
      <c r="J163" s="1240"/>
    </row>
    <row r="164" spans="1:10">
      <c r="A164" s="1240"/>
      <c r="B164" s="1240"/>
      <c r="C164" s="1240"/>
      <c r="D164" s="1240"/>
      <c r="E164" s="1240"/>
      <c r="F164" s="674"/>
      <c r="G164" s="1240"/>
      <c r="H164" s="1240"/>
      <c r="I164" s="1240"/>
      <c r="J164" s="1240"/>
    </row>
    <row r="165" spans="1:10" ht="15" customHeight="1">
      <c r="A165" s="1240" t="s">
        <v>1853</v>
      </c>
      <c r="B165" s="1240"/>
      <c r="C165" s="1240"/>
      <c r="D165" s="1240"/>
      <c r="E165" s="1240"/>
      <c r="F165" s="674"/>
      <c r="G165" s="1240"/>
      <c r="H165" s="1240"/>
      <c r="I165" s="1240"/>
      <c r="J165" s="1240"/>
    </row>
    <row r="166" spans="1:10" ht="15" customHeight="1">
      <c r="A166" s="1240"/>
      <c r="B166" s="1240"/>
      <c r="C166" s="1240"/>
      <c r="D166" s="1240"/>
      <c r="E166" s="1240"/>
      <c r="F166" s="674"/>
      <c r="G166" s="1240"/>
      <c r="H166" s="1240"/>
      <c r="I166" s="1240"/>
      <c r="J166" s="1240"/>
    </row>
    <row r="167" spans="1:10">
      <c r="A167" s="1240"/>
      <c r="B167" s="1240"/>
      <c r="C167" s="1240"/>
      <c r="D167" s="1240"/>
      <c r="E167" s="1240"/>
      <c r="F167" s="674"/>
      <c r="G167" s="1240"/>
      <c r="H167" s="1240"/>
      <c r="I167" s="1240"/>
      <c r="J167" s="1240"/>
    </row>
    <row r="168" spans="1:10">
      <c r="A168" s="1240"/>
      <c r="B168" s="1240"/>
      <c r="C168" s="1240"/>
      <c r="D168" s="1240"/>
      <c r="E168" s="1240"/>
      <c r="F168" s="674"/>
      <c r="G168" s="1240"/>
      <c r="H168" s="1240"/>
      <c r="I168" s="1240"/>
      <c r="J168" s="1240"/>
    </row>
    <row r="169" spans="1:10">
      <c r="A169" s="1240"/>
      <c r="B169" s="1240"/>
      <c r="C169" s="1240"/>
      <c r="D169" s="1240"/>
      <c r="E169" s="1240"/>
      <c r="F169" s="674"/>
      <c r="G169" s="1240"/>
      <c r="H169" s="1240"/>
      <c r="I169" s="1240"/>
      <c r="J169" s="1240"/>
    </row>
    <row r="170" spans="1:10">
      <c r="A170" s="1240"/>
      <c r="B170" s="1240"/>
      <c r="C170" s="1240"/>
      <c r="D170" s="1240"/>
      <c r="E170" s="1240"/>
      <c r="F170" s="674"/>
      <c r="G170" s="1240"/>
      <c r="H170" s="1240"/>
      <c r="I170" s="1240"/>
      <c r="J170" s="1240"/>
    </row>
    <row r="171" spans="1:10">
      <c r="A171" s="1240"/>
      <c r="B171" s="1240"/>
      <c r="C171" s="1240"/>
      <c r="D171" s="1240"/>
      <c r="E171" s="1240"/>
      <c r="F171" s="674"/>
      <c r="G171" s="1240"/>
      <c r="H171" s="1240"/>
      <c r="I171" s="1240"/>
      <c r="J171" s="1240"/>
    </row>
    <row r="172" spans="1:10" ht="13.5" customHeight="1">
      <c r="A172" s="1240"/>
      <c r="B172" s="1240"/>
      <c r="C172" s="1240"/>
      <c r="D172" s="1240"/>
      <c r="E172" s="1240"/>
      <c r="F172" s="674"/>
      <c r="G172" s="1240"/>
      <c r="H172" s="1240"/>
      <c r="I172" s="1240"/>
      <c r="J172" s="1240"/>
    </row>
    <row r="173" spans="1:10">
      <c r="A173" s="1240"/>
      <c r="B173" s="1240"/>
      <c r="C173" s="1240"/>
      <c r="D173" s="1240"/>
      <c r="E173" s="1240"/>
      <c r="F173" s="674"/>
      <c r="G173" s="1240"/>
      <c r="H173" s="1240"/>
      <c r="I173" s="1240"/>
      <c r="J173" s="1240"/>
    </row>
    <row r="174" spans="1:10">
      <c r="A174" s="1240"/>
      <c r="B174" s="1240"/>
      <c r="C174" s="1240"/>
      <c r="D174" s="1240"/>
      <c r="E174" s="1240"/>
      <c r="F174" s="674"/>
      <c r="G174" s="1240"/>
      <c r="H174" s="1240"/>
      <c r="I174" s="1240"/>
      <c r="J174" s="1240"/>
    </row>
    <row r="175" spans="1:10">
      <c r="A175" s="1240"/>
      <c r="B175" s="1240"/>
      <c r="C175" s="1240"/>
      <c r="D175" s="1240"/>
      <c r="E175" s="1240"/>
      <c r="F175" s="674"/>
      <c r="G175" s="1240"/>
      <c r="H175" s="1240"/>
      <c r="I175" s="1240"/>
      <c r="J175" s="1240"/>
    </row>
    <row r="176" spans="1:10" ht="15" customHeight="1">
      <c r="A176" s="1240"/>
      <c r="B176" s="1240"/>
      <c r="C176" s="1240"/>
      <c r="D176" s="1240"/>
      <c r="E176" s="1240"/>
      <c r="F176" s="674"/>
      <c r="G176" s="1240" t="s">
        <v>1854</v>
      </c>
      <c r="H176" s="1240"/>
      <c r="I176" s="1240"/>
      <c r="J176" s="1240"/>
    </row>
    <row r="177" spans="1:10">
      <c r="A177" s="1240"/>
      <c r="B177" s="1240"/>
      <c r="C177" s="1240"/>
      <c r="D177" s="1240"/>
      <c r="E177" s="1240"/>
      <c r="F177" s="674"/>
      <c r="G177" s="1240"/>
      <c r="H177" s="1240"/>
      <c r="I177" s="1240"/>
      <c r="J177" s="1240"/>
    </row>
    <row r="178" spans="1:10">
      <c r="A178" s="1240"/>
      <c r="B178" s="1240"/>
      <c r="C178" s="1240"/>
      <c r="D178" s="1240"/>
      <c r="E178" s="1240"/>
      <c r="F178" s="674"/>
      <c r="G178" s="1240"/>
      <c r="H178" s="1240"/>
      <c r="I178" s="1240"/>
      <c r="J178" s="1240"/>
    </row>
    <row r="179" spans="1:10">
      <c r="A179" s="1240"/>
      <c r="B179" s="1240"/>
      <c r="C179" s="1240"/>
      <c r="D179" s="1240"/>
      <c r="E179" s="1240"/>
      <c r="F179" s="674"/>
      <c r="G179" s="1240"/>
      <c r="H179" s="1240"/>
      <c r="I179" s="1240"/>
      <c r="J179" s="1240"/>
    </row>
    <row r="180" spans="1:10">
      <c r="A180" s="1240"/>
      <c r="B180" s="1240"/>
      <c r="C180" s="1240"/>
      <c r="D180" s="1240"/>
      <c r="E180" s="1240"/>
      <c r="F180" s="674"/>
      <c r="G180" s="1240"/>
      <c r="H180" s="1240"/>
      <c r="I180" s="1240"/>
      <c r="J180" s="1240"/>
    </row>
    <row r="181" spans="1:10">
      <c r="A181" s="1240"/>
      <c r="B181" s="1240"/>
      <c r="C181" s="1240"/>
      <c r="D181" s="1240"/>
      <c r="E181" s="1240"/>
      <c r="F181" s="674"/>
      <c r="G181" s="1240"/>
      <c r="H181" s="1240"/>
      <c r="I181" s="1240"/>
      <c r="J181" s="1240"/>
    </row>
    <row r="182" spans="1:10">
      <c r="A182" s="1240"/>
      <c r="B182" s="1240"/>
      <c r="C182" s="1240"/>
      <c r="D182" s="1240"/>
      <c r="E182" s="1240"/>
      <c r="F182" s="674"/>
      <c r="G182" s="1240"/>
      <c r="H182" s="1240"/>
      <c r="I182" s="1240"/>
      <c r="J182" s="1240"/>
    </row>
    <row r="183" spans="1:10">
      <c r="A183" s="1240"/>
      <c r="B183" s="1240"/>
      <c r="C183" s="1240"/>
      <c r="D183" s="1240"/>
      <c r="E183" s="1240"/>
      <c r="F183" s="674"/>
      <c r="G183" s="1240"/>
      <c r="H183" s="1240"/>
      <c r="I183" s="1240"/>
      <c r="J183" s="1240"/>
    </row>
    <row r="184" spans="1:10">
      <c r="A184" s="1240"/>
      <c r="B184" s="1240"/>
      <c r="C184" s="1240"/>
      <c r="D184" s="1240"/>
      <c r="E184" s="1240"/>
      <c r="F184" s="674"/>
      <c r="G184" s="1240"/>
      <c r="H184" s="1240"/>
      <c r="I184" s="1240"/>
      <c r="J184" s="1240"/>
    </row>
    <row r="185" spans="1:10">
      <c r="A185" s="1240"/>
      <c r="B185" s="1240"/>
      <c r="C185" s="1240"/>
      <c r="D185" s="1240"/>
      <c r="E185" s="1240"/>
      <c r="F185" s="674"/>
      <c r="G185" s="1240"/>
      <c r="H185" s="1240"/>
      <c r="I185" s="1240"/>
      <c r="J185" s="1240"/>
    </row>
    <row r="186" spans="1:10">
      <c r="A186" s="1240"/>
      <c r="B186" s="1240"/>
      <c r="C186" s="1240"/>
      <c r="D186" s="1240"/>
      <c r="E186" s="1240"/>
      <c r="F186" s="674"/>
      <c r="G186" s="1240"/>
      <c r="H186" s="1240"/>
      <c r="I186" s="1240"/>
      <c r="J186" s="1240"/>
    </row>
    <row r="187" spans="1:10">
      <c r="A187" s="1240"/>
      <c r="B187" s="1240"/>
      <c r="C187" s="1240"/>
      <c r="D187" s="1240"/>
      <c r="E187" s="1240"/>
      <c r="F187" s="674"/>
      <c r="G187" s="1240"/>
      <c r="H187" s="1240"/>
      <c r="I187" s="1240"/>
      <c r="J187" s="1240"/>
    </row>
    <row r="188" spans="1:10">
      <c r="A188" s="1240"/>
      <c r="B188" s="1240"/>
      <c r="C188" s="1240"/>
      <c r="D188" s="1240"/>
      <c r="E188" s="1240"/>
      <c r="F188" s="674"/>
      <c r="G188" s="1240"/>
      <c r="H188" s="1240"/>
      <c r="I188" s="1240"/>
      <c r="J188" s="1240"/>
    </row>
    <row r="189" spans="1:10">
      <c r="A189" s="1240"/>
      <c r="B189" s="1240"/>
      <c r="C189" s="1240"/>
      <c r="D189" s="1240"/>
      <c r="E189" s="1240"/>
      <c r="F189" s="674"/>
      <c r="G189" s="1240"/>
      <c r="H189" s="1240"/>
      <c r="I189" s="1240"/>
      <c r="J189" s="1240"/>
    </row>
    <row r="190" spans="1:10">
      <c r="A190" s="1240"/>
      <c r="B190" s="1240"/>
      <c r="C190" s="1240"/>
      <c r="D190" s="1240"/>
      <c r="E190" s="1240"/>
      <c r="F190" s="674"/>
      <c r="G190" s="1240"/>
      <c r="H190" s="1240"/>
      <c r="I190" s="1240"/>
      <c r="J190" s="1240"/>
    </row>
    <row r="191" spans="1:10" ht="15" customHeight="1">
      <c r="A191" s="1240"/>
      <c r="B191" s="1240"/>
      <c r="C191" s="1240"/>
      <c r="D191" s="1240"/>
      <c r="E191" s="1240"/>
      <c r="F191" s="674"/>
      <c r="G191" s="1240"/>
      <c r="H191" s="1240"/>
      <c r="I191" s="1240"/>
      <c r="J191" s="1240"/>
    </row>
    <row r="192" spans="1:10">
      <c r="A192" s="1240"/>
      <c r="B192" s="1240"/>
      <c r="C192" s="1240"/>
      <c r="D192" s="1240"/>
      <c r="E192" s="1240"/>
      <c r="F192" s="674"/>
      <c r="G192" s="1240"/>
      <c r="H192" s="1240"/>
      <c r="I192" s="1240"/>
      <c r="J192" s="1240"/>
    </row>
    <row r="193" spans="1:10">
      <c r="A193" s="1240"/>
      <c r="B193" s="1240"/>
      <c r="C193" s="1240"/>
      <c r="D193" s="1240"/>
      <c r="E193" s="1240"/>
      <c r="F193" s="674"/>
      <c r="G193" s="1240"/>
      <c r="H193" s="1240"/>
      <c r="I193" s="1240"/>
      <c r="J193" s="1240"/>
    </row>
    <row r="194" spans="1:10">
      <c r="A194" s="1240"/>
      <c r="B194" s="1240"/>
      <c r="C194" s="1240"/>
      <c r="D194" s="1240"/>
      <c r="E194" s="1240"/>
      <c r="F194" s="674"/>
      <c r="G194" s="1240"/>
      <c r="H194" s="1240"/>
      <c r="I194" s="1240"/>
      <c r="J194" s="1240"/>
    </row>
    <row r="195" spans="1:10" ht="15" customHeight="1">
      <c r="A195" s="1240" t="s">
        <v>1855</v>
      </c>
      <c r="B195" s="1240"/>
      <c r="C195" s="1240"/>
      <c r="D195" s="1240"/>
      <c r="E195" s="1240"/>
      <c r="F195" s="674"/>
      <c r="G195" s="1240" t="s">
        <v>1856</v>
      </c>
      <c r="H195" s="1240"/>
      <c r="I195" s="1240"/>
      <c r="J195" s="1240"/>
    </row>
    <row r="196" spans="1:10">
      <c r="A196" s="1240"/>
      <c r="B196" s="1240"/>
      <c r="C196" s="1240"/>
      <c r="D196" s="1240"/>
      <c r="E196" s="1240"/>
      <c r="F196" s="674"/>
      <c r="G196" s="1240"/>
      <c r="H196" s="1240"/>
      <c r="I196" s="1240"/>
      <c r="J196" s="1240"/>
    </row>
    <row r="197" spans="1:10">
      <c r="A197" s="1240"/>
      <c r="B197" s="1240"/>
      <c r="C197" s="1240"/>
      <c r="D197" s="1240"/>
      <c r="E197" s="1240"/>
      <c r="F197" s="674"/>
      <c r="G197" s="1240"/>
      <c r="H197" s="1240"/>
      <c r="I197" s="1240"/>
      <c r="J197" s="1240"/>
    </row>
    <row r="198" spans="1:10">
      <c r="A198" s="1240"/>
      <c r="B198" s="1240"/>
      <c r="C198" s="1240"/>
      <c r="D198" s="1240"/>
      <c r="E198" s="1240"/>
      <c r="F198" s="674"/>
      <c r="G198" s="1240"/>
      <c r="H198" s="1240"/>
      <c r="I198" s="1240"/>
      <c r="J198" s="1240"/>
    </row>
    <row r="199" spans="1:10">
      <c r="A199" s="1240"/>
      <c r="B199" s="1240"/>
      <c r="C199" s="1240"/>
      <c r="D199" s="1240"/>
      <c r="E199" s="1240"/>
      <c r="F199" s="674"/>
      <c r="G199" s="1240"/>
      <c r="H199" s="1240"/>
      <c r="I199" s="1240"/>
      <c r="J199" s="1240"/>
    </row>
    <row r="200" spans="1:10">
      <c r="A200" s="1240"/>
      <c r="B200" s="1240"/>
      <c r="C200" s="1240"/>
      <c r="D200" s="1240"/>
      <c r="E200" s="1240"/>
      <c r="F200" s="674"/>
      <c r="G200" s="1240"/>
      <c r="H200" s="1240"/>
      <c r="I200" s="1240"/>
      <c r="J200" s="1240"/>
    </row>
    <row r="201" spans="1:10">
      <c r="A201" s="1240"/>
      <c r="B201" s="1240"/>
      <c r="C201" s="1240"/>
      <c r="D201" s="1240"/>
      <c r="E201" s="1240"/>
      <c r="F201" s="674"/>
      <c r="G201" s="1240"/>
      <c r="H201" s="1240"/>
      <c r="I201" s="1240"/>
      <c r="J201" s="1240"/>
    </row>
    <row r="202" spans="1:10" ht="15" customHeight="1">
      <c r="A202" s="1240" t="s">
        <v>1857</v>
      </c>
      <c r="B202" s="1240"/>
      <c r="C202" s="1240"/>
      <c r="D202" s="1240"/>
      <c r="E202" s="1240"/>
      <c r="F202" s="674"/>
      <c r="G202" s="1246" t="s">
        <v>1858</v>
      </c>
      <c r="H202" s="1246"/>
      <c r="I202" s="1246"/>
      <c r="J202" s="1246"/>
    </row>
    <row r="203" spans="1:10" ht="15" customHeight="1">
      <c r="A203" s="1240"/>
      <c r="B203" s="1240"/>
      <c r="C203" s="1240"/>
      <c r="D203" s="1240"/>
      <c r="E203" s="1240"/>
      <c r="F203" s="674"/>
      <c r="G203" s="1240" t="s">
        <v>1859</v>
      </c>
      <c r="H203" s="1240"/>
      <c r="I203" s="1240"/>
      <c r="J203" s="1240"/>
    </row>
    <row r="204" spans="1:10">
      <c r="A204" s="1240"/>
      <c r="B204" s="1240"/>
      <c r="C204" s="1240"/>
      <c r="D204" s="1240"/>
      <c r="E204" s="1240"/>
      <c r="F204" s="674"/>
      <c r="G204" s="1240"/>
      <c r="H204" s="1240"/>
      <c r="I204" s="1240"/>
      <c r="J204" s="1240"/>
    </row>
    <row r="205" spans="1:10">
      <c r="A205" s="1240"/>
      <c r="B205" s="1240"/>
      <c r="C205" s="1240"/>
      <c r="D205" s="1240"/>
      <c r="E205" s="1240"/>
      <c r="F205" s="674"/>
      <c r="G205" s="1240"/>
      <c r="H205" s="1240"/>
      <c r="I205" s="1240"/>
      <c r="J205" s="1240"/>
    </row>
    <row r="206" spans="1:10">
      <c r="A206" s="1240"/>
      <c r="B206" s="1240"/>
      <c r="C206" s="1240"/>
      <c r="D206" s="1240"/>
      <c r="E206" s="1240"/>
      <c r="F206" s="674"/>
      <c r="G206" s="1240"/>
      <c r="H206" s="1240"/>
      <c r="I206" s="1240"/>
      <c r="J206" s="1240"/>
    </row>
    <row r="207" spans="1:10" ht="15" customHeight="1">
      <c r="A207" s="1240"/>
      <c r="B207" s="1240"/>
      <c r="C207" s="1240"/>
      <c r="D207" s="1240"/>
      <c r="E207" s="1240"/>
      <c r="F207" s="674"/>
      <c r="G207" s="1240"/>
      <c r="H207" s="1240"/>
      <c r="I207" s="1240"/>
      <c r="J207" s="1240"/>
    </row>
    <row r="208" spans="1:10">
      <c r="A208" s="1240"/>
      <c r="B208" s="1240"/>
      <c r="C208" s="1240"/>
      <c r="D208" s="1240"/>
      <c r="E208" s="1240"/>
      <c r="F208" s="674"/>
      <c r="G208" s="1240"/>
      <c r="H208" s="1240"/>
      <c r="I208" s="1240"/>
      <c r="J208" s="1240"/>
    </row>
    <row r="209" spans="1:10">
      <c r="A209" s="1240"/>
      <c r="B209" s="1240"/>
      <c r="C209" s="1240"/>
      <c r="D209" s="1240"/>
      <c r="E209" s="1240"/>
      <c r="F209" s="674"/>
      <c r="G209" s="1240"/>
      <c r="H209" s="1240"/>
      <c r="I209" s="1240"/>
      <c r="J209" s="1240"/>
    </row>
    <row r="210" spans="1:10">
      <c r="A210" s="1240"/>
      <c r="B210" s="1240"/>
      <c r="C210" s="1240"/>
      <c r="D210" s="1240"/>
      <c r="E210" s="1240"/>
      <c r="F210" s="674"/>
      <c r="G210" s="1240"/>
      <c r="H210" s="1240"/>
      <c r="I210" s="1240"/>
      <c r="J210" s="1240"/>
    </row>
    <row r="211" spans="1:10" ht="15" customHeight="1">
      <c r="A211" s="1240" t="s">
        <v>1860</v>
      </c>
      <c r="B211" s="1240"/>
      <c r="C211" s="1240"/>
      <c r="D211" s="1240"/>
      <c r="E211" s="1240"/>
      <c r="F211" s="674"/>
      <c r="G211" s="1240"/>
      <c r="H211" s="1240"/>
      <c r="I211" s="1240"/>
      <c r="J211" s="1240"/>
    </row>
    <row r="212" spans="1:10">
      <c r="A212" s="1240"/>
      <c r="B212" s="1240"/>
      <c r="C212" s="1240"/>
      <c r="D212" s="1240"/>
      <c r="E212" s="1240"/>
      <c r="F212" s="674"/>
      <c r="G212" s="1240"/>
      <c r="H212" s="1240"/>
      <c r="I212" s="1240"/>
      <c r="J212" s="1240"/>
    </row>
    <row r="213" spans="1:10">
      <c r="A213" s="1240"/>
      <c r="B213" s="1240"/>
      <c r="C213" s="1240"/>
      <c r="D213" s="1240"/>
      <c r="E213" s="1240"/>
      <c r="F213" s="674"/>
      <c r="G213" s="1240"/>
      <c r="H213" s="1240"/>
      <c r="I213" s="1240"/>
      <c r="J213" s="1240"/>
    </row>
    <row r="214" spans="1:10">
      <c r="A214" s="1240"/>
      <c r="B214" s="1240"/>
      <c r="C214" s="1240"/>
      <c r="D214" s="1240"/>
      <c r="E214" s="1240"/>
      <c r="F214" s="674"/>
      <c r="G214" s="1240"/>
      <c r="H214" s="1240"/>
      <c r="I214" s="1240"/>
      <c r="J214" s="1240"/>
    </row>
    <row r="215" spans="1:10">
      <c r="A215" s="1240"/>
      <c r="B215" s="1240"/>
      <c r="C215" s="1240"/>
      <c r="D215" s="1240"/>
      <c r="E215" s="1240"/>
      <c r="F215" s="674"/>
      <c r="G215" s="1240"/>
      <c r="H215" s="1240"/>
      <c r="I215" s="1240"/>
      <c r="J215" s="1240"/>
    </row>
    <row r="216" spans="1:10">
      <c r="A216" s="1240"/>
      <c r="B216" s="1240"/>
      <c r="C216" s="1240"/>
      <c r="D216" s="1240"/>
      <c r="E216" s="1240"/>
      <c r="F216" s="674"/>
      <c r="G216" s="1240"/>
      <c r="H216" s="1240"/>
      <c r="I216" s="1240"/>
      <c r="J216" s="1240"/>
    </row>
    <row r="217" spans="1:10">
      <c r="A217" s="1240"/>
      <c r="B217" s="1240"/>
      <c r="C217" s="1240"/>
      <c r="D217" s="1240"/>
      <c r="E217" s="1240"/>
      <c r="F217" s="674"/>
      <c r="G217" s="1240"/>
      <c r="H217" s="1240"/>
      <c r="I217" s="1240"/>
      <c r="J217" s="1240"/>
    </row>
    <row r="218" spans="1:10">
      <c r="A218" s="1240"/>
      <c r="B218" s="1240"/>
      <c r="C218" s="1240"/>
      <c r="D218" s="1240"/>
      <c r="E218" s="1240"/>
      <c r="F218" s="674"/>
      <c r="G218" s="1240"/>
      <c r="H218" s="1240"/>
      <c r="I218" s="1240"/>
      <c r="J218" s="1240"/>
    </row>
    <row r="219" spans="1:10" ht="15" customHeight="1">
      <c r="A219" s="1240"/>
      <c r="B219" s="1240"/>
      <c r="C219" s="1240"/>
      <c r="D219" s="1240"/>
      <c r="E219" s="1240"/>
      <c r="F219" s="674"/>
      <c r="G219" s="1240"/>
      <c r="H219" s="1240"/>
      <c r="I219" s="1240"/>
      <c r="J219" s="1240"/>
    </row>
    <row r="220" spans="1:10">
      <c r="A220" s="1240"/>
      <c r="B220" s="1240"/>
      <c r="C220" s="1240"/>
      <c r="D220" s="1240"/>
      <c r="E220" s="1240"/>
      <c r="F220" s="674"/>
      <c r="G220" s="1240"/>
      <c r="H220" s="1240"/>
      <c r="I220" s="1240"/>
      <c r="J220" s="1240"/>
    </row>
    <row r="221" spans="1:10" ht="15" customHeight="1">
      <c r="A221" s="1240"/>
      <c r="B221" s="1240"/>
      <c r="C221" s="1240"/>
      <c r="D221" s="1240"/>
      <c r="E221" s="1240"/>
      <c r="F221" s="674"/>
      <c r="G221" s="1240"/>
      <c r="H221" s="1240"/>
      <c r="I221" s="1240"/>
      <c r="J221" s="1240"/>
    </row>
    <row r="222" spans="1:10">
      <c r="A222" s="1240"/>
      <c r="B222" s="1240"/>
      <c r="C222" s="1240"/>
      <c r="D222" s="1240"/>
      <c r="E222" s="1240"/>
      <c r="F222" s="674"/>
      <c r="G222" s="1240"/>
      <c r="H222" s="1240"/>
      <c r="I222" s="1240"/>
      <c r="J222" s="1240"/>
    </row>
    <row r="223" spans="1:10">
      <c r="A223" s="1240"/>
      <c r="B223" s="1240"/>
      <c r="C223" s="1240"/>
      <c r="D223" s="1240"/>
      <c r="E223" s="1240"/>
      <c r="F223" s="674"/>
      <c r="G223" s="1240"/>
      <c r="H223" s="1240"/>
      <c r="I223" s="1240"/>
      <c r="J223" s="1240"/>
    </row>
    <row r="224" spans="1:10">
      <c r="A224" s="1240"/>
      <c r="B224" s="1240"/>
      <c r="C224" s="1240"/>
      <c r="D224" s="1240"/>
      <c r="E224" s="1240"/>
      <c r="F224" s="674"/>
      <c r="G224" s="1240"/>
      <c r="H224" s="1240"/>
      <c r="I224" s="1240"/>
      <c r="J224" s="1240"/>
    </row>
    <row r="225" spans="1:10">
      <c r="A225" s="1240"/>
      <c r="B225" s="1240"/>
      <c r="C225" s="1240"/>
      <c r="D225" s="1240"/>
      <c r="E225" s="1240"/>
      <c r="F225" s="674"/>
      <c r="G225" s="1240" t="s">
        <v>1861</v>
      </c>
      <c r="H225" s="1240"/>
      <c r="I225" s="1240"/>
      <c r="J225" s="1240"/>
    </row>
    <row r="226" spans="1:10">
      <c r="A226" s="1240"/>
      <c r="B226" s="1240"/>
      <c r="C226" s="1240"/>
      <c r="D226" s="1240"/>
      <c r="E226" s="1240"/>
      <c r="F226" s="674"/>
      <c r="G226" s="1240"/>
      <c r="H226" s="1240"/>
      <c r="I226" s="1240"/>
      <c r="J226" s="1240"/>
    </row>
    <row r="227" spans="1:10" ht="15" customHeight="1">
      <c r="A227" s="1240" t="s">
        <v>1862</v>
      </c>
      <c r="B227" s="1240"/>
      <c r="C227" s="1240"/>
      <c r="D227" s="1240"/>
      <c r="E227" s="1240"/>
      <c r="F227" s="674"/>
      <c r="G227" s="1240"/>
      <c r="H227" s="1240"/>
      <c r="I227" s="1240"/>
      <c r="J227" s="1240"/>
    </row>
    <row r="228" spans="1:10">
      <c r="A228" s="1240"/>
      <c r="B228" s="1240"/>
      <c r="C228" s="1240"/>
      <c r="D228" s="1240"/>
      <c r="E228" s="1240"/>
      <c r="F228" s="674"/>
      <c r="G228" s="1240"/>
      <c r="H228" s="1240"/>
      <c r="I228" s="1240"/>
      <c r="J228" s="1240"/>
    </row>
    <row r="229" spans="1:10">
      <c r="A229" s="1240"/>
      <c r="B229" s="1240"/>
      <c r="C229" s="1240"/>
      <c r="D229" s="1240"/>
      <c r="E229" s="1240"/>
      <c r="F229" s="674"/>
      <c r="G229" s="1240"/>
      <c r="H229" s="1240"/>
      <c r="I229" s="1240"/>
      <c r="J229" s="1240"/>
    </row>
    <row r="230" spans="1:10">
      <c r="A230" s="1240"/>
      <c r="B230" s="1240"/>
      <c r="C230" s="1240"/>
      <c r="D230" s="1240"/>
      <c r="E230" s="1240"/>
      <c r="F230" s="674"/>
      <c r="G230" s="1240"/>
      <c r="H230" s="1240"/>
      <c r="I230" s="1240"/>
      <c r="J230" s="1240"/>
    </row>
    <row r="231" spans="1:10" ht="15" customHeight="1">
      <c r="A231" s="1240"/>
      <c r="B231" s="1240"/>
      <c r="C231" s="1240"/>
      <c r="D231" s="1240"/>
      <c r="E231" s="1240"/>
      <c r="F231" s="674"/>
      <c r="G231" s="1240"/>
      <c r="H231" s="1240"/>
      <c r="I231" s="1240"/>
      <c r="J231" s="1240"/>
    </row>
    <row r="232" spans="1:10" ht="15" customHeight="1">
      <c r="A232" s="1240" t="s">
        <v>1863</v>
      </c>
      <c r="B232" s="1240"/>
      <c r="C232" s="1240"/>
      <c r="D232" s="1240"/>
      <c r="E232" s="1240"/>
      <c r="F232" s="674"/>
      <c r="G232" s="1240"/>
      <c r="H232" s="1240"/>
      <c r="I232" s="1240"/>
      <c r="J232" s="1240"/>
    </row>
    <row r="233" spans="1:10" ht="15" customHeight="1">
      <c r="A233" s="1240"/>
      <c r="B233" s="1240"/>
      <c r="C233" s="1240"/>
      <c r="D233" s="1240"/>
      <c r="E233" s="1240"/>
      <c r="F233" s="674"/>
      <c r="G233" s="1240"/>
      <c r="H233" s="1240"/>
      <c r="I233" s="1240"/>
      <c r="J233" s="1240"/>
    </row>
    <row r="234" spans="1:10">
      <c r="A234" s="1240"/>
      <c r="B234" s="1240"/>
      <c r="C234" s="1240"/>
      <c r="D234" s="1240"/>
      <c r="E234" s="1240"/>
      <c r="F234" s="674"/>
      <c r="G234" s="1240"/>
      <c r="H234" s="1240"/>
      <c r="I234" s="1240"/>
      <c r="J234" s="1240"/>
    </row>
    <row r="235" spans="1:10">
      <c r="A235" s="1240"/>
      <c r="B235" s="1240"/>
      <c r="C235" s="1240"/>
      <c r="D235" s="1240"/>
      <c r="E235" s="1240"/>
      <c r="F235" s="674"/>
      <c r="G235" s="1240"/>
      <c r="H235" s="1240"/>
      <c r="I235" s="1240"/>
      <c r="J235" s="1240"/>
    </row>
    <row r="236" spans="1:10">
      <c r="A236" s="1240"/>
      <c r="B236" s="1240"/>
      <c r="C236" s="1240"/>
      <c r="D236" s="1240"/>
      <c r="E236" s="1240"/>
      <c r="F236" s="674"/>
      <c r="G236" s="1240"/>
      <c r="H236" s="1240"/>
      <c r="I236" s="1240"/>
      <c r="J236" s="1240"/>
    </row>
    <row r="237" spans="1:10">
      <c r="A237" s="1240"/>
      <c r="B237" s="1240"/>
      <c r="C237" s="1240"/>
      <c r="D237" s="1240"/>
      <c r="E237" s="1240"/>
      <c r="F237" s="674"/>
      <c r="G237" s="1240"/>
      <c r="H237" s="1240"/>
      <c r="I237" s="1240"/>
      <c r="J237" s="1240"/>
    </row>
    <row r="238" spans="1:10">
      <c r="A238" s="1240"/>
      <c r="B238" s="1240"/>
      <c r="C238" s="1240"/>
      <c r="D238" s="1240"/>
      <c r="E238" s="1240"/>
      <c r="F238" s="674"/>
      <c r="G238" s="1240" t="s">
        <v>1864</v>
      </c>
      <c r="H238" s="1240"/>
      <c r="I238" s="1240"/>
      <c r="J238" s="1240"/>
    </row>
    <row r="239" spans="1:10">
      <c r="A239" s="1240"/>
      <c r="B239" s="1240"/>
      <c r="C239" s="1240"/>
      <c r="D239" s="1240"/>
      <c r="E239" s="1240"/>
      <c r="F239" s="674"/>
      <c r="G239" s="1240"/>
      <c r="H239" s="1240"/>
      <c r="I239" s="1240"/>
      <c r="J239" s="1240"/>
    </row>
    <row r="240" spans="1:10">
      <c r="A240" s="1240"/>
      <c r="B240" s="1240"/>
      <c r="C240" s="1240"/>
      <c r="D240" s="1240"/>
      <c r="E240" s="1240"/>
      <c r="F240" s="674"/>
      <c r="G240" s="1240"/>
      <c r="H240" s="1240"/>
      <c r="I240" s="1240"/>
      <c r="J240" s="1240"/>
    </row>
    <row r="241" spans="1:10">
      <c r="A241" s="1240"/>
      <c r="B241" s="1240"/>
      <c r="C241" s="1240"/>
      <c r="D241" s="1240"/>
      <c r="E241" s="1240"/>
      <c r="F241" s="674"/>
      <c r="G241" s="1240"/>
      <c r="H241" s="1240"/>
      <c r="I241" s="1240"/>
      <c r="J241" s="1240"/>
    </row>
    <row r="242" spans="1:10">
      <c r="A242" s="1240"/>
      <c r="B242" s="1240"/>
      <c r="C242" s="1240"/>
      <c r="D242" s="1240"/>
      <c r="E242" s="1240"/>
      <c r="F242" s="674"/>
      <c r="G242" s="1240"/>
      <c r="H242" s="1240"/>
      <c r="I242" s="1240"/>
      <c r="J242" s="1240"/>
    </row>
    <row r="243" spans="1:10">
      <c r="A243" s="1240"/>
      <c r="B243" s="1240"/>
      <c r="C243" s="1240"/>
      <c r="D243" s="1240"/>
      <c r="E243" s="1240"/>
      <c r="F243" s="674"/>
      <c r="G243" s="1240"/>
      <c r="H243" s="1240"/>
      <c r="I243" s="1240"/>
      <c r="J243" s="1240"/>
    </row>
    <row r="244" spans="1:10">
      <c r="A244" s="1240"/>
      <c r="B244" s="1240"/>
      <c r="C244" s="1240"/>
      <c r="D244" s="1240"/>
      <c r="E244" s="1240"/>
      <c r="F244" s="674"/>
      <c r="G244" s="1240"/>
      <c r="H244" s="1240"/>
      <c r="I244" s="1240"/>
      <c r="J244" s="1240"/>
    </row>
    <row r="245" spans="1:10">
      <c r="A245" s="1240"/>
      <c r="B245" s="1240"/>
      <c r="C245" s="1240"/>
      <c r="D245" s="1240"/>
      <c r="E245" s="1240"/>
      <c r="F245" s="674"/>
      <c r="G245" s="1240"/>
      <c r="H245" s="1240"/>
      <c r="I245" s="1240"/>
      <c r="J245" s="1240"/>
    </row>
    <row r="246" spans="1:10">
      <c r="A246" s="1240"/>
      <c r="B246" s="1240"/>
      <c r="C246" s="1240"/>
      <c r="D246" s="1240"/>
      <c r="E246" s="1240"/>
      <c r="F246" s="674"/>
      <c r="G246" s="1240"/>
      <c r="H246" s="1240"/>
      <c r="I246" s="1240"/>
      <c r="J246" s="1240"/>
    </row>
    <row r="247" spans="1:10">
      <c r="A247" s="1240"/>
      <c r="B247" s="1240"/>
      <c r="C247" s="1240"/>
      <c r="D247" s="1240"/>
      <c r="E247" s="1240"/>
      <c r="F247" s="674"/>
      <c r="G247" s="1240"/>
      <c r="H247" s="1240"/>
      <c r="I247" s="1240"/>
      <c r="J247" s="1240"/>
    </row>
    <row r="248" spans="1:10" ht="15" customHeight="1">
      <c r="A248" s="1240"/>
      <c r="B248" s="1240"/>
      <c r="C248" s="1240"/>
      <c r="D248" s="1240"/>
      <c r="E248" s="1240"/>
      <c r="F248" s="674"/>
      <c r="G248" s="1240"/>
      <c r="H248" s="1240"/>
      <c r="I248" s="1240"/>
      <c r="J248" s="1240"/>
    </row>
    <row r="249" spans="1:10">
      <c r="A249" s="1240"/>
      <c r="B249" s="1240"/>
      <c r="C249" s="1240"/>
      <c r="D249" s="1240"/>
      <c r="E249" s="1240"/>
      <c r="F249" s="674"/>
      <c r="G249" s="1240"/>
      <c r="H249" s="1240"/>
      <c r="I249" s="1240"/>
      <c r="J249" s="1240"/>
    </row>
    <row r="250" spans="1:10">
      <c r="A250" s="1240"/>
      <c r="B250" s="1240"/>
      <c r="C250" s="1240"/>
      <c r="D250" s="1240"/>
      <c r="E250" s="1240"/>
      <c r="F250" s="674"/>
      <c r="G250" s="1240"/>
      <c r="H250" s="1240"/>
      <c r="I250" s="1240"/>
      <c r="J250" s="1240"/>
    </row>
    <row r="251" spans="1:10">
      <c r="A251" s="675"/>
      <c r="B251" s="675"/>
      <c r="C251" s="675"/>
      <c r="D251" s="675"/>
      <c r="E251" s="675"/>
      <c r="F251" s="674"/>
      <c r="G251" s="1240"/>
      <c r="H251" s="1240"/>
      <c r="I251" s="1240"/>
      <c r="J251" s="1240"/>
    </row>
    <row r="252" spans="1:10" ht="15" customHeight="1">
      <c r="A252" s="1240" t="s">
        <v>1865</v>
      </c>
      <c r="B252" s="1240"/>
      <c r="C252" s="1240"/>
      <c r="D252" s="1240"/>
      <c r="E252" s="1240"/>
      <c r="F252" s="674"/>
      <c r="G252" s="1240" t="s">
        <v>1866</v>
      </c>
      <c r="H252" s="1240"/>
      <c r="I252" s="1240"/>
      <c r="J252" s="1240"/>
    </row>
    <row r="253" spans="1:10" ht="15" customHeight="1">
      <c r="A253" s="1240"/>
      <c r="B253" s="1240"/>
      <c r="C253" s="1240"/>
      <c r="D253" s="1240"/>
      <c r="E253" s="1240"/>
      <c r="F253" s="674"/>
      <c r="G253" s="1240"/>
      <c r="H253" s="1240"/>
      <c r="I253" s="1240"/>
      <c r="J253" s="1240"/>
    </row>
    <row r="254" spans="1:10">
      <c r="A254" s="1240"/>
      <c r="B254" s="1240"/>
      <c r="C254" s="1240"/>
      <c r="D254" s="1240"/>
      <c r="E254" s="1240"/>
      <c r="F254" s="674"/>
      <c r="G254" s="1240"/>
      <c r="H254" s="1240"/>
      <c r="I254" s="1240"/>
      <c r="J254" s="1240"/>
    </row>
    <row r="255" spans="1:10" ht="15" customHeight="1">
      <c r="A255" s="1240"/>
      <c r="B255" s="1240"/>
      <c r="C255" s="1240"/>
      <c r="D255" s="1240"/>
      <c r="E255" s="1240"/>
      <c r="F255" s="674"/>
      <c r="G255" s="1240"/>
      <c r="H255" s="1240"/>
      <c r="I255" s="1240"/>
      <c r="J255" s="1240"/>
    </row>
    <row r="256" spans="1:10">
      <c r="A256" s="1240"/>
      <c r="B256" s="1240"/>
      <c r="C256" s="1240"/>
      <c r="D256" s="1240"/>
      <c r="E256" s="1240"/>
      <c r="F256" s="674"/>
      <c r="G256" s="1240"/>
      <c r="H256" s="1240"/>
      <c r="I256" s="1240"/>
      <c r="J256" s="1240"/>
    </row>
    <row r="257" spans="1:10">
      <c r="A257" s="1240"/>
      <c r="B257" s="1240"/>
      <c r="C257" s="1240"/>
      <c r="D257" s="1240"/>
      <c r="E257" s="1240"/>
      <c r="F257" s="674"/>
      <c r="G257" s="1240"/>
      <c r="H257" s="1240"/>
      <c r="I257" s="1240"/>
      <c r="J257" s="1240"/>
    </row>
    <row r="258" spans="1:10">
      <c r="A258" s="1240"/>
      <c r="B258" s="1240"/>
      <c r="C258" s="1240"/>
      <c r="D258" s="1240"/>
      <c r="E258" s="1240"/>
      <c r="F258" s="674"/>
      <c r="G258" s="1240"/>
      <c r="H258" s="1240"/>
      <c r="I258" s="1240"/>
      <c r="J258" s="1240"/>
    </row>
    <row r="259" spans="1:10" ht="15" customHeight="1">
      <c r="A259" s="1240"/>
      <c r="B259" s="1240"/>
      <c r="C259" s="1240"/>
      <c r="D259" s="1240"/>
      <c r="E259" s="1240"/>
      <c r="F259" s="674"/>
      <c r="G259" s="1240"/>
      <c r="H259" s="1240"/>
      <c r="I259" s="1240"/>
      <c r="J259" s="1240"/>
    </row>
    <row r="260" spans="1:10" ht="15" customHeight="1">
      <c r="A260" s="1240" t="s">
        <v>1867</v>
      </c>
      <c r="B260" s="1240"/>
      <c r="C260" s="1240"/>
      <c r="D260" s="1240"/>
      <c r="E260" s="1240"/>
      <c r="F260" s="674"/>
      <c r="G260" s="1240"/>
      <c r="H260" s="1240"/>
      <c r="I260" s="1240"/>
      <c r="J260" s="1240"/>
    </row>
    <row r="261" spans="1:10">
      <c r="A261" s="1240"/>
      <c r="B261" s="1240"/>
      <c r="C261" s="1240"/>
      <c r="D261" s="1240"/>
      <c r="E261" s="1240"/>
      <c r="F261" s="674"/>
      <c r="G261" s="1240"/>
      <c r="H261" s="1240"/>
      <c r="I261" s="1240"/>
      <c r="J261" s="1240"/>
    </row>
    <row r="262" spans="1:10">
      <c r="A262" s="1240"/>
      <c r="B262" s="1240"/>
      <c r="C262" s="1240"/>
      <c r="D262" s="1240"/>
      <c r="E262" s="1240"/>
      <c r="F262" s="674"/>
      <c r="G262" s="1240"/>
      <c r="H262" s="1240"/>
      <c r="I262" s="1240"/>
      <c r="J262" s="1240"/>
    </row>
    <row r="263" spans="1:10">
      <c r="A263" s="1240"/>
      <c r="B263" s="1240"/>
      <c r="C263" s="1240"/>
      <c r="D263" s="1240"/>
      <c r="E263" s="1240"/>
      <c r="F263" s="674"/>
      <c r="G263" s="1240"/>
      <c r="H263" s="1240"/>
      <c r="I263" s="1240"/>
      <c r="J263" s="1240"/>
    </row>
    <row r="264" spans="1:10">
      <c r="A264" s="1240"/>
      <c r="B264" s="1240"/>
      <c r="C264" s="1240"/>
      <c r="D264" s="1240"/>
      <c r="E264" s="1240"/>
      <c r="F264" s="674"/>
      <c r="G264" s="1240"/>
      <c r="H264" s="1240"/>
      <c r="I264" s="1240"/>
      <c r="J264" s="1240"/>
    </row>
    <row r="265" spans="1:10" ht="15" customHeight="1">
      <c r="A265" s="1240"/>
      <c r="B265" s="1240"/>
      <c r="C265" s="1240"/>
      <c r="D265" s="1240"/>
      <c r="E265" s="1240"/>
      <c r="F265" s="674"/>
      <c r="G265" s="1240" t="s">
        <v>1868</v>
      </c>
      <c r="H265" s="1240"/>
      <c r="I265" s="1240"/>
      <c r="J265" s="1240"/>
    </row>
    <row r="266" spans="1:10" ht="15" customHeight="1">
      <c r="A266" s="1240" t="s">
        <v>1869</v>
      </c>
      <c r="B266" s="1240"/>
      <c r="C266" s="1240"/>
      <c r="D266" s="1240"/>
      <c r="E266" s="1240"/>
      <c r="F266" s="674"/>
      <c r="G266" s="1240"/>
      <c r="H266" s="1240"/>
      <c r="I266" s="1240"/>
      <c r="J266" s="1240"/>
    </row>
    <row r="267" spans="1:10">
      <c r="A267" s="1240"/>
      <c r="B267" s="1240"/>
      <c r="C267" s="1240"/>
      <c r="D267" s="1240"/>
      <c r="E267" s="1240"/>
      <c r="F267" s="674"/>
      <c r="G267" s="1240"/>
      <c r="H267" s="1240"/>
      <c r="I267" s="1240"/>
      <c r="J267" s="1240"/>
    </row>
    <row r="268" spans="1:10" ht="15" customHeight="1">
      <c r="A268" s="1240"/>
      <c r="B268" s="1240"/>
      <c r="C268" s="1240"/>
      <c r="D268" s="1240"/>
      <c r="E268" s="1240"/>
      <c r="F268" s="674"/>
      <c r="G268" s="1240"/>
      <c r="H268" s="1240"/>
      <c r="I268" s="1240"/>
      <c r="J268" s="1240"/>
    </row>
    <row r="269" spans="1:10">
      <c r="A269" s="1240"/>
      <c r="B269" s="1240"/>
      <c r="C269" s="1240"/>
      <c r="D269" s="1240"/>
      <c r="E269" s="1240"/>
      <c r="F269" s="674"/>
      <c r="G269" s="1240"/>
      <c r="H269" s="1240"/>
      <c r="I269" s="1240"/>
      <c r="J269" s="1240"/>
    </row>
    <row r="270" spans="1:10">
      <c r="A270" s="1240"/>
      <c r="B270" s="1240"/>
      <c r="C270" s="1240"/>
      <c r="D270" s="1240"/>
      <c r="E270" s="1240"/>
      <c r="F270" s="674"/>
      <c r="G270" s="1240"/>
      <c r="H270" s="1240"/>
      <c r="I270" s="1240"/>
      <c r="J270" s="1240"/>
    </row>
    <row r="271" spans="1:10">
      <c r="A271" s="1240"/>
      <c r="B271" s="1240"/>
      <c r="C271" s="1240"/>
      <c r="D271" s="1240"/>
      <c r="E271" s="1240"/>
      <c r="F271" s="674"/>
      <c r="G271" s="1240"/>
      <c r="H271" s="1240"/>
      <c r="I271" s="1240"/>
      <c r="J271" s="1240"/>
    </row>
    <row r="272" spans="1:10">
      <c r="A272" s="1240"/>
      <c r="B272" s="1240"/>
      <c r="C272" s="1240"/>
      <c r="D272" s="1240"/>
      <c r="E272" s="1240"/>
      <c r="F272" s="674"/>
      <c r="G272" s="1240"/>
      <c r="H272" s="1240"/>
      <c r="I272" s="1240"/>
      <c r="J272" s="1240"/>
    </row>
    <row r="273" spans="1:10">
      <c r="A273" s="1240"/>
      <c r="B273" s="1240"/>
      <c r="C273" s="1240"/>
      <c r="D273" s="1240"/>
      <c r="E273" s="1240"/>
      <c r="F273" s="674"/>
      <c r="G273" s="1240"/>
      <c r="H273" s="1240"/>
      <c r="I273" s="1240"/>
      <c r="J273" s="1240"/>
    </row>
    <row r="274" spans="1:10">
      <c r="A274" s="1240"/>
      <c r="B274" s="1240"/>
      <c r="C274" s="1240"/>
      <c r="D274" s="1240"/>
      <c r="E274" s="1240"/>
      <c r="F274" s="674"/>
      <c r="G274" s="1240"/>
      <c r="H274" s="1240"/>
      <c r="I274" s="1240"/>
      <c r="J274" s="1240"/>
    </row>
    <row r="275" spans="1:10">
      <c r="A275" s="1240"/>
      <c r="B275" s="1240"/>
      <c r="C275" s="1240"/>
      <c r="D275" s="1240"/>
      <c r="E275" s="1240"/>
      <c r="F275" s="674"/>
      <c r="G275" s="1240"/>
      <c r="H275" s="1240"/>
      <c r="I275" s="1240"/>
      <c r="J275" s="1240"/>
    </row>
    <row r="276" spans="1:10">
      <c r="A276" s="1240"/>
      <c r="B276" s="1240"/>
      <c r="C276" s="1240"/>
      <c r="D276" s="1240"/>
      <c r="E276" s="1240"/>
      <c r="F276" s="674"/>
      <c r="G276" s="1240"/>
      <c r="H276" s="1240"/>
      <c r="I276" s="1240"/>
      <c r="J276" s="1240"/>
    </row>
    <row r="277" spans="1:10">
      <c r="A277" s="1240"/>
      <c r="B277" s="1240"/>
      <c r="C277" s="1240"/>
      <c r="D277" s="1240"/>
      <c r="E277" s="1240"/>
      <c r="F277" s="674"/>
      <c r="G277" s="1240"/>
      <c r="H277" s="1240"/>
      <c r="I277" s="1240"/>
      <c r="J277" s="1240"/>
    </row>
    <row r="278" spans="1:10">
      <c r="A278" s="1240"/>
      <c r="B278" s="1240"/>
      <c r="C278" s="1240"/>
      <c r="D278" s="1240"/>
      <c r="E278" s="1240"/>
      <c r="F278" s="674"/>
      <c r="G278" s="1240"/>
      <c r="H278" s="1240"/>
      <c r="I278" s="1240"/>
      <c r="J278" s="1240"/>
    </row>
    <row r="279" spans="1:10" ht="15" customHeight="1">
      <c r="A279" s="1240"/>
      <c r="B279" s="1240"/>
      <c r="C279" s="1240"/>
      <c r="D279" s="1240"/>
      <c r="E279" s="1240"/>
      <c r="F279" s="674"/>
      <c r="G279" s="1240" t="s">
        <v>1870</v>
      </c>
      <c r="H279" s="1240"/>
      <c r="I279" s="1240"/>
      <c r="J279" s="1240"/>
    </row>
    <row r="280" spans="1:10">
      <c r="A280" s="1240"/>
      <c r="B280" s="1240"/>
      <c r="C280" s="1240"/>
      <c r="D280" s="1240"/>
      <c r="E280" s="1240"/>
      <c r="F280" s="674"/>
      <c r="G280" s="1240"/>
      <c r="H280" s="1240"/>
      <c r="I280" s="1240"/>
      <c r="J280" s="1240"/>
    </row>
    <row r="281" spans="1:10" ht="15" customHeight="1">
      <c r="A281" s="1240"/>
      <c r="B281" s="1240"/>
      <c r="C281" s="1240"/>
      <c r="D281" s="1240"/>
      <c r="E281" s="1240"/>
      <c r="F281" s="674"/>
      <c r="G281" s="1240"/>
      <c r="H281" s="1240"/>
      <c r="I281" s="1240"/>
      <c r="J281" s="1240"/>
    </row>
    <row r="282" spans="1:10" ht="15" customHeight="1">
      <c r="A282" s="1240"/>
      <c r="B282" s="1240"/>
      <c r="C282" s="1240"/>
      <c r="D282" s="1240"/>
      <c r="E282" s="1240"/>
      <c r="F282" s="674"/>
      <c r="G282" s="1240"/>
      <c r="H282" s="1240"/>
      <c r="I282" s="1240"/>
      <c r="J282" s="1240"/>
    </row>
    <row r="283" spans="1:10">
      <c r="A283" s="1240"/>
      <c r="B283" s="1240"/>
      <c r="C283" s="1240"/>
      <c r="D283" s="1240"/>
      <c r="E283" s="1240"/>
      <c r="F283" s="674"/>
      <c r="G283" s="1240"/>
      <c r="H283" s="1240"/>
      <c r="I283" s="1240"/>
      <c r="J283" s="1240"/>
    </row>
    <row r="284" spans="1:10">
      <c r="A284" s="1240"/>
      <c r="B284" s="1240"/>
      <c r="C284" s="1240"/>
      <c r="D284" s="1240"/>
      <c r="E284" s="1240"/>
      <c r="F284" s="674"/>
      <c r="G284" s="1240"/>
      <c r="H284" s="1240"/>
      <c r="I284" s="1240"/>
      <c r="J284" s="1240"/>
    </row>
    <row r="285" spans="1:10" ht="15" customHeight="1">
      <c r="A285" s="1240"/>
      <c r="B285" s="1240"/>
      <c r="C285" s="1240"/>
      <c r="D285" s="1240"/>
      <c r="E285" s="1240"/>
      <c r="F285" s="674"/>
      <c r="G285" s="1240"/>
      <c r="H285" s="1240"/>
      <c r="I285" s="1240"/>
      <c r="J285" s="1240"/>
    </row>
    <row r="286" spans="1:10">
      <c r="A286" s="1240"/>
      <c r="B286" s="1240"/>
      <c r="C286" s="1240"/>
      <c r="D286" s="1240"/>
      <c r="E286" s="1240"/>
      <c r="F286" s="674"/>
      <c r="G286" s="1240"/>
      <c r="H286" s="1240"/>
      <c r="I286" s="1240"/>
      <c r="J286" s="1240"/>
    </row>
    <row r="287" spans="1:10" ht="15" customHeight="1">
      <c r="A287" s="1240"/>
      <c r="B287" s="1240"/>
      <c r="C287" s="1240"/>
      <c r="D287" s="1240"/>
      <c r="E287" s="1240"/>
      <c r="F287" s="674"/>
      <c r="G287" s="1240"/>
      <c r="H287" s="1240"/>
      <c r="I287" s="1240"/>
      <c r="J287" s="1240"/>
    </row>
    <row r="288" spans="1:10" ht="15" customHeight="1">
      <c r="A288" s="1240"/>
      <c r="B288" s="1240"/>
      <c r="C288" s="1240"/>
      <c r="D288" s="1240"/>
      <c r="E288" s="1240"/>
      <c r="F288" s="674"/>
      <c r="G288" s="1240"/>
      <c r="H288" s="1240"/>
      <c r="I288" s="1240"/>
      <c r="J288" s="1240"/>
    </row>
    <row r="289" spans="1:10">
      <c r="A289" s="1240"/>
      <c r="B289" s="1240"/>
      <c r="C289" s="1240"/>
      <c r="D289" s="1240"/>
      <c r="E289" s="1240"/>
      <c r="F289" s="674"/>
      <c r="G289" s="1240"/>
      <c r="H289" s="1240"/>
      <c r="I289" s="1240"/>
      <c r="J289" s="1240"/>
    </row>
    <row r="290" spans="1:10">
      <c r="A290" s="1240"/>
      <c r="B290" s="1240"/>
      <c r="C290" s="1240"/>
      <c r="D290" s="1240"/>
      <c r="E290" s="1240"/>
      <c r="F290" s="674"/>
      <c r="G290" s="1240"/>
      <c r="H290" s="1240"/>
      <c r="I290" s="1240"/>
      <c r="J290" s="1240"/>
    </row>
    <row r="291" spans="1:10" ht="15" customHeight="1">
      <c r="A291" s="1240" t="s">
        <v>1871</v>
      </c>
      <c r="B291" s="1240"/>
      <c r="C291" s="1240"/>
      <c r="D291" s="1240"/>
      <c r="E291" s="1240"/>
      <c r="F291" s="674"/>
      <c r="G291" s="1240"/>
      <c r="H291" s="1240"/>
      <c r="I291" s="1240"/>
      <c r="J291" s="1240"/>
    </row>
    <row r="292" spans="1:10">
      <c r="A292" s="1240"/>
      <c r="B292" s="1240"/>
      <c r="C292" s="1240"/>
      <c r="D292" s="1240"/>
      <c r="E292" s="1240"/>
      <c r="F292" s="674"/>
      <c r="G292" s="1240"/>
      <c r="H292" s="1240"/>
      <c r="I292" s="1240"/>
      <c r="J292" s="1240"/>
    </row>
    <row r="293" spans="1:10" ht="15" customHeight="1">
      <c r="A293" s="1240"/>
      <c r="B293" s="1240"/>
      <c r="C293" s="1240"/>
      <c r="D293" s="1240"/>
      <c r="E293" s="1240"/>
      <c r="F293" s="674"/>
      <c r="G293" s="1240" t="s">
        <v>1872</v>
      </c>
      <c r="H293" s="1240"/>
      <c r="I293" s="1240"/>
      <c r="J293" s="1240"/>
    </row>
    <row r="294" spans="1:10">
      <c r="A294" s="1240"/>
      <c r="B294" s="1240"/>
      <c r="C294" s="1240"/>
      <c r="D294" s="1240"/>
      <c r="E294" s="1240"/>
      <c r="F294" s="674"/>
      <c r="G294" s="1240"/>
      <c r="H294" s="1240"/>
      <c r="I294" s="1240"/>
      <c r="J294" s="1240"/>
    </row>
    <row r="295" spans="1:10" ht="15" customHeight="1">
      <c r="A295" s="1240"/>
      <c r="B295" s="1240"/>
      <c r="C295" s="1240"/>
      <c r="D295" s="1240"/>
      <c r="E295" s="1240"/>
      <c r="F295" s="674"/>
      <c r="G295" s="1240"/>
      <c r="H295" s="1240"/>
      <c r="I295" s="1240"/>
      <c r="J295" s="1240"/>
    </row>
    <row r="296" spans="1:10">
      <c r="A296" s="1240"/>
      <c r="B296" s="1240"/>
      <c r="C296" s="1240"/>
      <c r="D296" s="1240"/>
      <c r="E296" s="1240"/>
      <c r="F296" s="674"/>
      <c r="G296" s="1240"/>
      <c r="H296" s="1240"/>
      <c r="I296" s="1240"/>
      <c r="J296" s="1240"/>
    </row>
    <row r="297" spans="1:10">
      <c r="A297" s="1240"/>
      <c r="B297" s="1240"/>
      <c r="C297" s="1240"/>
      <c r="D297" s="1240"/>
      <c r="E297" s="1240"/>
      <c r="F297" s="674"/>
      <c r="G297" s="1240"/>
      <c r="H297" s="1240"/>
      <c r="I297" s="1240"/>
      <c r="J297" s="1240"/>
    </row>
    <row r="298" spans="1:10">
      <c r="A298" s="1240"/>
      <c r="B298" s="1240"/>
      <c r="C298" s="1240"/>
      <c r="D298" s="1240"/>
      <c r="E298" s="1240"/>
      <c r="F298" s="674"/>
      <c r="G298" s="1240"/>
      <c r="H298" s="1240"/>
      <c r="I298" s="1240"/>
      <c r="J298" s="1240"/>
    </row>
    <row r="299" spans="1:10">
      <c r="A299" s="1240" t="s">
        <v>1873</v>
      </c>
      <c r="B299" s="1240"/>
      <c r="C299" s="1240"/>
      <c r="D299" s="1240"/>
      <c r="E299" s="1240"/>
      <c r="F299" s="674"/>
      <c r="G299" s="1240"/>
      <c r="H299" s="1240"/>
      <c r="I299" s="1240"/>
      <c r="J299" s="1240"/>
    </row>
    <row r="300" spans="1:10">
      <c r="A300" s="1240"/>
      <c r="B300" s="1240"/>
      <c r="C300" s="1240"/>
      <c r="D300" s="1240"/>
      <c r="E300" s="1240"/>
      <c r="F300" s="674"/>
      <c r="G300" s="675"/>
      <c r="H300" s="675"/>
      <c r="I300" s="675"/>
      <c r="J300" s="675"/>
    </row>
    <row r="301" spans="1:10">
      <c r="A301" s="1240"/>
      <c r="B301" s="1240"/>
      <c r="C301" s="1240"/>
      <c r="D301" s="1240"/>
      <c r="E301" s="1240"/>
      <c r="F301" s="674"/>
      <c r="G301" s="675"/>
      <c r="H301" s="675"/>
      <c r="I301" s="675"/>
      <c r="J301" s="675"/>
    </row>
    <row r="302" spans="1:10" ht="15" customHeight="1">
      <c r="A302" s="1240" t="s">
        <v>1874</v>
      </c>
      <c r="B302" s="1240"/>
      <c r="C302" s="1240"/>
      <c r="D302" s="1240"/>
      <c r="E302" s="1240"/>
      <c r="F302" s="674"/>
      <c r="G302" s="1240" t="s">
        <v>1955</v>
      </c>
      <c r="H302" s="1240"/>
      <c r="I302" s="1240"/>
      <c r="J302" s="1240"/>
    </row>
    <row r="303" spans="1:10" ht="15" customHeight="1">
      <c r="A303" s="1240"/>
      <c r="B303" s="1240"/>
      <c r="C303" s="1240"/>
      <c r="D303" s="1240"/>
      <c r="E303" s="1240"/>
      <c r="F303" s="674"/>
      <c r="G303" s="1240"/>
      <c r="H303" s="1240"/>
      <c r="I303" s="1240"/>
      <c r="J303" s="1240"/>
    </row>
    <row r="304" spans="1:10">
      <c r="A304" s="1240"/>
      <c r="B304" s="1240"/>
      <c r="C304" s="1240"/>
      <c r="D304" s="1240"/>
      <c r="E304" s="1240"/>
      <c r="F304" s="674"/>
      <c r="G304" s="1240"/>
      <c r="H304" s="1240"/>
      <c r="I304" s="1240"/>
      <c r="J304" s="1240"/>
    </row>
    <row r="305" spans="1:10" ht="15" customHeight="1">
      <c r="A305" s="1240"/>
      <c r="B305" s="1240"/>
      <c r="C305" s="1240"/>
      <c r="D305" s="1240"/>
      <c r="E305" s="1240"/>
      <c r="F305" s="674"/>
      <c r="G305" s="1240"/>
      <c r="H305" s="1240"/>
      <c r="I305" s="1240"/>
      <c r="J305" s="1240"/>
    </row>
    <row r="306" spans="1:10">
      <c r="A306" s="1240"/>
      <c r="B306" s="1240"/>
      <c r="C306" s="1240"/>
      <c r="D306" s="1240"/>
      <c r="E306" s="1240"/>
      <c r="F306" s="674"/>
      <c r="G306" s="1240"/>
      <c r="H306" s="1240"/>
      <c r="I306" s="1240"/>
      <c r="J306" s="1240"/>
    </row>
    <row r="307" spans="1:10">
      <c r="A307" s="1240"/>
      <c r="B307" s="1240"/>
      <c r="C307" s="1240"/>
      <c r="D307" s="1240"/>
      <c r="E307" s="1240"/>
      <c r="F307" s="674"/>
      <c r="G307" s="1240"/>
      <c r="H307" s="1240"/>
      <c r="I307" s="1240"/>
      <c r="J307" s="1240"/>
    </row>
    <row r="308" spans="1:10" ht="15" customHeight="1">
      <c r="A308" s="1240"/>
      <c r="B308" s="1240"/>
      <c r="C308" s="1240"/>
      <c r="D308" s="1240"/>
      <c r="E308" s="1240"/>
      <c r="F308" s="674"/>
      <c r="G308" s="1240"/>
      <c r="H308" s="1240"/>
      <c r="I308" s="1240"/>
      <c r="J308" s="1240"/>
    </row>
    <row r="309" spans="1:10" ht="15" customHeight="1">
      <c r="A309" s="675"/>
      <c r="B309" s="675"/>
      <c r="C309" s="675"/>
      <c r="D309" s="675"/>
      <c r="E309" s="675"/>
      <c r="F309" s="674"/>
      <c r="G309" s="1240"/>
      <c r="H309" s="1240"/>
      <c r="I309" s="1240"/>
      <c r="J309" s="1240"/>
    </row>
    <row r="310" spans="1:10">
      <c r="A310" s="1240" t="s">
        <v>1954</v>
      </c>
      <c r="B310" s="1240"/>
      <c r="C310" s="1240"/>
      <c r="D310" s="1240"/>
      <c r="E310" s="1240"/>
      <c r="F310" s="674"/>
      <c r="G310" s="1240"/>
      <c r="H310" s="1240"/>
      <c r="I310" s="1240"/>
      <c r="J310" s="1240"/>
    </row>
    <row r="311" spans="1:10">
      <c r="A311" s="1240"/>
      <c r="B311" s="1240"/>
      <c r="C311" s="1240"/>
      <c r="D311" s="1240"/>
      <c r="E311" s="1240"/>
      <c r="F311" s="674"/>
      <c r="G311" s="1240"/>
      <c r="H311" s="1240"/>
      <c r="I311" s="1240"/>
      <c r="J311" s="1240"/>
    </row>
    <row r="312" spans="1:10">
      <c r="A312" s="1240"/>
      <c r="B312" s="1240"/>
      <c r="C312" s="1240"/>
      <c r="D312" s="1240"/>
      <c r="E312" s="1240"/>
      <c r="F312" s="674"/>
      <c r="G312" s="1240"/>
      <c r="H312" s="1240"/>
      <c r="I312" s="1240"/>
      <c r="J312" s="1240"/>
    </row>
    <row r="313" spans="1:10">
      <c r="A313" s="1240"/>
      <c r="B313" s="1240"/>
      <c r="C313" s="1240"/>
      <c r="D313" s="1240"/>
      <c r="E313" s="1240"/>
      <c r="F313" s="674"/>
      <c r="G313" s="1240"/>
      <c r="H313" s="1240"/>
      <c r="I313" s="1240"/>
      <c r="J313" s="1240"/>
    </row>
    <row r="314" spans="1:10">
      <c r="A314" s="1240"/>
      <c r="B314" s="1240"/>
      <c r="C314" s="1240"/>
      <c r="D314" s="1240"/>
      <c r="E314" s="1240"/>
      <c r="F314" s="674"/>
      <c r="G314" s="1240"/>
      <c r="H314" s="1240"/>
      <c r="I314" s="1240"/>
      <c r="J314" s="1240"/>
    </row>
    <row r="315" spans="1:10">
      <c r="A315" s="1240"/>
      <c r="B315" s="1240"/>
      <c r="C315" s="1240"/>
      <c r="D315" s="1240"/>
      <c r="E315" s="1240"/>
      <c r="F315" s="674"/>
      <c r="G315" s="1240"/>
      <c r="H315" s="1240"/>
      <c r="I315" s="1240"/>
      <c r="J315" s="1240"/>
    </row>
    <row r="316" spans="1:10">
      <c r="A316" s="1240"/>
      <c r="B316" s="1240"/>
      <c r="C316" s="1240"/>
      <c r="D316" s="1240"/>
      <c r="E316" s="1240"/>
      <c r="F316" s="674"/>
      <c r="G316" s="1240"/>
      <c r="H316" s="1240"/>
      <c r="I316" s="1240"/>
      <c r="J316" s="1240"/>
    </row>
    <row r="317" spans="1:10">
      <c r="A317" s="1240"/>
      <c r="B317" s="1240"/>
      <c r="C317" s="1240"/>
      <c r="D317" s="1240"/>
      <c r="E317" s="1240"/>
      <c r="F317" s="674"/>
      <c r="G317" s="1240"/>
      <c r="H317" s="1240"/>
      <c r="I317" s="1240"/>
      <c r="J317" s="1240"/>
    </row>
    <row r="318" spans="1:10">
      <c r="A318" s="1240"/>
      <c r="B318" s="1240"/>
      <c r="C318" s="1240"/>
      <c r="D318" s="1240"/>
      <c r="E318" s="1240"/>
      <c r="F318" s="674"/>
      <c r="G318" s="1240"/>
      <c r="H318" s="1240"/>
      <c r="I318" s="1240"/>
      <c r="J318" s="1240"/>
    </row>
    <row r="319" spans="1:10">
      <c r="A319" s="1240"/>
      <c r="B319" s="1240"/>
      <c r="C319" s="1240"/>
      <c r="D319" s="1240"/>
      <c r="E319" s="1240"/>
      <c r="F319" s="674"/>
      <c r="G319" s="1240"/>
      <c r="H319" s="1240"/>
      <c r="I319" s="1240"/>
      <c r="J319" s="1240"/>
    </row>
    <row r="320" spans="1:10">
      <c r="A320" s="1240"/>
      <c r="B320" s="1240"/>
      <c r="C320" s="1240"/>
      <c r="D320" s="1240"/>
      <c r="E320" s="1240"/>
      <c r="F320" s="674"/>
      <c r="G320" s="1240"/>
      <c r="H320" s="1240"/>
      <c r="I320" s="1240"/>
      <c r="J320" s="1240"/>
    </row>
    <row r="321" spans="1:10">
      <c r="A321" s="1240"/>
      <c r="B321" s="1240"/>
      <c r="C321" s="1240"/>
      <c r="D321" s="1240"/>
      <c r="E321" s="1240"/>
      <c r="F321" s="674"/>
    </row>
    <row r="322" spans="1:10">
      <c r="A322" s="1240"/>
      <c r="B322" s="1240"/>
      <c r="C322" s="1240"/>
      <c r="D322" s="1240"/>
      <c r="E322" s="1240"/>
      <c r="F322" s="674"/>
      <c r="G322" s="1246" t="s">
        <v>1875</v>
      </c>
      <c r="H322" s="1246"/>
      <c r="I322" s="1246"/>
      <c r="J322" s="1246"/>
    </row>
    <row r="323" spans="1:10">
      <c r="A323" s="1240"/>
      <c r="B323" s="1240"/>
      <c r="C323" s="1240"/>
      <c r="D323" s="1240"/>
      <c r="E323" s="1240"/>
      <c r="F323" s="674"/>
      <c r="G323" s="1240" t="s">
        <v>1876</v>
      </c>
      <c r="H323" s="1240"/>
      <c r="I323" s="1240"/>
      <c r="J323" s="1240"/>
    </row>
    <row r="324" spans="1:10">
      <c r="A324" s="1240"/>
      <c r="B324" s="1240"/>
      <c r="C324" s="1240"/>
      <c r="D324" s="1240"/>
      <c r="E324" s="1240"/>
      <c r="F324" s="674"/>
      <c r="G324" s="1240"/>
      <c r="H324" s="1240"/>
      <c r="I324" s="1240"/>
      <c r="J324" s="1240"/>
    </row>
    <row r="325" spans="1:10">
      <c r="A325" s="1240"/>
      <c r="B325" s="1240"/>
      <c r="C325" s="1240"/>
      <c r="D325" s="1240"/>
      <c r="E325" s="1240"/>
      <c r="F325" s="674"/>
      <c r="G325" s="1240"/>
      <c r="H325" s="1240"/>
      <c r="I325" s="1240"/>
      <c r="J325" s="1240"/>
    </row>
    <row r="326" spans="1:10" ht="15" customHeight="1">
      <c r="A326" s="1240"/>
      <c r="B326" s="1240"/>
      <c r="C326" s="1240"/>
      <c r="D326" s="1240"/>
      <c r="E326" s="1240"/>
      <c r="F326" s="674"/>
      <c r="G326" s="1240" t="s">
        <v>1877</v>
      </c>
      <c r="H326" s="1240"/>
      <c r="I326" s="1240"/>
      <c r="J326" s="1240"/>
    </row>
    <row r="327" spans="1:10">
      <c r="A327" s="1240"/>
      <c r="B327" s="1240"/>
      <c r="C327" s="1240"/>
      <c r="D327" s="1240"/>
      <c r="E327" s="1240"/>
      <c r="F327" s="674"/>
      <c r="G327" s="1240"/>
      <c r="H327" s="1240"/>
      <c r="I327" s="1240"/>
      <c r="J327" s="1240"/>
    </row>
    <row r="328" spans="1:10">
      <c r="A328" s="1240"/>
      <c r="B328" s="1240"/>
      <c r="C328" s="1240"/>
      <c r="D328" s="1240"/>
      <c r="E328" s="1240"/>
      <c r="F328" s="674"/>
      <c r="G328" s="1240"/>
      <c r="H328" s="1240"/>
      <c r="I328" s="1240"/>
      <c r="J328" s="1240"/>
    </row>
    <row r="329" spans="1:10">
      <c r="A329" s="1240"/>
      <c r="B329" s="1240"/>
      <c r="C329" s="1240"/>
      <c r="D329" s="1240"/>
      <c r="E329" s="1240"/>
      <c r="F329" s="674"/>
      <c r="G329" s="1240"/>
      <c r="H329" s="1240"/>
      <c r="I329" s="1240"/>
      <c r="J329" s="1240"/>
    </row>
    <row r="330" spans="1:10">
      <c r="A330" s="1240"/>
      <c r="B330" s="1240"/>
      <c r="C330" s="1240"/>
      <c r="D330" s="1240"/>
      <c r="E330" s="1240"/>
      <c r="F330" s="674"/>
      <c r="G330" s="1240"/>
      <c r="H330" s="1240"/>
      <c r="I330" s="1240"/>
      <c r="J330" s="1240"/>
    </row>
    <row r="331" spans="1:10">
      <c r="A331" s="1240"/>
      <c r="B331" s="1240"/>
      <c r="C331" s="1240"/>
      <c r="D331" s="1240"/>
      <c r="E331" s="1240"/>
      <c r="F331" s="674"/>
      <c r="G331" s="1240"/>
      <c r="H331" s="1240"/>
      <c r="I331" s="1240"/>
      <c r="J331" s="1240"/>
    </row>
    <row r="332" spans="1:10">
      <c r="A332" s="1240"/>
      <c r="B332" s="1240"/>
      <c r="C332" s="1240"/>
      <c r="D332" s="1240"/>
      <c r="E332" s="1240"/>
      <c r="F332" s="674"/>
      <c r="G332" s="1240"/>
      <c r="H332" s="1240"/>
      <c r="I332" s="1240"/>
      <c r="J332" s="1240"/>
    </row>
    <row r="333" spans="1:10">
      <c r="A333" s="1240"/>
      <c r="B333" s="1240"/>
      <c r="C333" s="1240"/>
      <c r="D333" s="1240"/>
      <c r="E333" s="1240"/>
      <c r="F333" s="674"/>
      <c r="G333" s="1240"/>
      <c r="H333" s="1240"/>
      <c r="I333" s="1240"/>
      <c r="J333" s="1240"/>
    </row>
    <row r="334" spans="1:10">
      <c r="A334" s="1240"/>
      <c r="B334" s="1240"/>
      <c r="C334" s="1240"/>
      <c r="D334" s="1240"/>
      <c r="E334" s="1240"/>
      <c r="F334" s="674"/>
      <c r="G334" s="1240"/>
      <c r="H334" s="1240"/>
      <c r="I334" s="1240"/>
      <c r="J334" s="1240"/>
    </row>
    <row r="335" spans="1:10">
      <c r="A335" s="1240"/>
      <c r="B335" s="1240"/>
      <c r="C335" s="1240"/>
      <c r="D335" s="1240"/>
      <c r="E335" s="1240"/>
      <c r="F335" s="674"/>
      <c r="G335" s="1240"/>
      <c r="H335" s="1240"/>
      <c r="I335" s="1240"/>
      <c r="J335" s="1240"/>
    </row>
    <row r="336" spans="1:10">
      <c r="A336" s="1240"/>
      <c r="B336" s="1240"/>
      <c r="C336" s="1240"/>
      <c r="D336" s="1240"/>
      <c r="E336" s="1240"/>
      <c r="F336" s="674"/>
      <c r="G336" s="1240"/>
      <c r="H336" s="1240"/>
      <c r="I336" s="1240"/>
      <c r="J336" s="1240"/>
    </row>
    <row r="337" spans="1:10">
      <c r="A337" s="1240"/>
      <c r="B337" s="1240"/>
      <c r="C337" s="1240"/>
      <c r="D337" s="1240"/>
      <c r="E337" s="1240"/>
      <c r="F337" s="674"/>
      <c r="G337" s="1240"/>
      <c r="H337" s="1240"/>
      <c r="I337" s="1240"/>
      <c r="J337" s="1240"/>
    </row>
    <row r="338" spans="1:10">
      <c r="A338" s="1240"/>
      <c r="B338" s="1240"/>
      <c r="C338" s="1240"/>
      <c r="D338" s="1240"/>
      <c r="E338" s="1240"/>
      <c r="F338" s="674"/>
      <c r="G338" s="1240"/>
      <c r="H338" s="1240"/>
      <c r="I338" s="1240"/>
      <c r="J338" s="1240"/>
    </row>
    <row r="339" spans="1:10">
      <c r="A339" s="1240"/>
      <c r="B339" s="1240"/>
      <c r="C339" s="1240"/>
      <c r="D339" s="1240"/>
      <c r="E339" s="1240"/>
      <c r="F339" s="674"/>
      <c r="G339" s="1240"/>
      <c r="H339" s="1240"/>
      <c r="I339" s="1240"/>
      <c r="J339" s="1240"/>
    </row>
    <row r="340" spans="1:10">
      <c r="A340" s="1240"/>
      <c r="B340" s="1240"/>
      <c r="C340" s="1240"/>
      <c r="D340" s="1240"/>
      <c r="E340" s="1240"/>
      <c r="F340" s="674"/>
      <c r="G340" s="1240"/>
      <c r="H340" s="1240"/>
      <c r="I340" s="1240"/>
      <c r="J340" s="1240"/>
    </row>
    <row r="341" spans="1:10">
      <c r="A341" s="1240"/>
      <c r="B341" s="1240"/>
      <c r="C341" s="1240"/>
      <c r="D341" s="1240"/>
      <c r="E341" s="1240"/>
      <c r="F341" s="674"/>
      <c r="G341" s="675"/>
      <c r="H341" s="675"/>
      <c r="I341" s="675"/>
      <c r="J341" s="675"/>
    </row>
    <row r="342" spans="1:10">
      <c r="A342" s="1240"/>
      <c r="B342" s="1240"/>
      <c r="C342" s="1240"/>
      <c r="D342" s="1240"/>
      <c r="E342" s="1240"/>
      <c r="F342" s="674"/>
      <c r="G342" s="1246" t="s">
        <v>1878</v>
      </c>
      <c r="H342" s="1246"/>
      <c r="I342" s="1246"/>
      <c r="J342" s="1246"/>
    </row>
    <row r="343" spans="1:10">
      <c r="A343" s="1240"/>
      <c r="B343" s="1240"/>
      <c r="C343" s="1240"/>
      <c r="D343" s="1240"/>
      <c r="E343" s="1240"/>
      <c r="F343" s="674"/>
      <c r="G343" s="1246"/>
      <c r="H343" s="1246"/>
      <c r="I343" s="1246"/>
      <c r="J343" s="1246"/>
    </row>
    <row r="344" spans="1:10">
      <c r="A344" s="1240"/>
      <c r="B344" s="1240"/>
      <c r="C344" s="1240"/>
      <c r="D344" s="1240"/>
      <c r="E344" s="1240"/>
      <c r="F344" s="674"/>
      <c r="G344" s="1240" t="s">
        <v>1879</v>
      </c>
      <c r="H344" s="1240"/>
      <c r="I344" s="1240"/>
      <c r="J344" s="1240"/>
    </row>
    <row r="345" spans="1:10">
      <c r="A345" s="1240"/>
      <c r="B345" s="1240"/>
      <c r="C345" s="1240"/>
      <c r="D345" s="1240"/>
      <c r="E345" s="1240"/>
      <c r="F345" s="674"/>
      <c r="G345" s="1240"/>
      <c r="H345" s="1240"/>
      <c r="I345" s="1240"/>
      <c r="J345" s="1240"/>
    </row>
    <row r="346" spans="1:10">
      <c r="A346" s="1240"/>
      <c r="B346" s="1240"/>
      <c r="C346" s="1240"/>
      <c r="D346" s="1240"/>
      <c r="E346" s="1240"/>
      <c r="F346" s="674"/>
      <c r="G346" s="1240"/>
      <c r="H346" s="1240"/>
      <c r="I346" s="1240"/>
      <c r="J346" s="1240"/>
    </row>
    <row r="347" spans="1:10">
      <c r="A347" s="1240"/>
      <c r="B347" s="1240"/>
      <c r="C347" s="1240"/>
      <c r="D347" s="1240"/>
      <c r="E347" s="1240"/>
      <c r="F347" s="674"/>
      <c r="G347" s="1240"/>
      <c r="H347" s="1240"/>
      <c r="I347" s="1240"/>
      <c r="J347" s="1240"/>
    </row>
    <row r="348" spans="1:10">
      <c r="A348" s="1240"/>
      <c r="B348" s="1240"/>
      <c r="C348" s="1240"/>
      <c r="D348" s="1240"/>
      <c r="E348" s="1240"/>
      <c r="F348" s="674"/>
      <c r="G348" s="1240"/>
      <c r="H348" s="1240"/>
      <c r="I348" s="1240"/>
      <c r="J348" s="1240"/>
    </row>
    <row r="349" spans="1:10">
      <c r="A349" s="1240"/>
      <c r="B349" s="1240"/>
      <c r="C349" s="1240"/>
      <c r="D349" s="1240"/>
      <c r="E349" s="1240"/>
      <c r="F349" s="674"/>
      <c r="G349" s="1240"/>
      <c r="H349" s="1240"/>
      <c r="I349" s="1240"/>
      <c r="J349" s="1240"/>
    </row>
    <row r="350" spans="1:10">
      <c r="A350" s="1240"/>
      <c r="B350" s="1240"/>
      <c r="C350" s="1240"/>
      <c r="D350" s="1240"/>
      <c r="E350" s="1240"/>
      <c r="F350" s="674"/>
      <c r="G350" s="1240"/>
      <c r="H350" s="1240"/>
      <c r="I350" s="1240"/>
      <c r="J350" s="1240"/>
    </row>
    <row r="351" spans="1:10">
      <c r="A351" s="1240"/>
      <c r="B351" s="1240"/>
      <c r="C351" s="1240"/>
      <c r="D351" s="1240"/>
      <c r="E351" s="1240"/>
      <c r="F351" s="674"/>
      <c r="G351" s="1240"/>
      <c r="H351" s="1240"/>
      <c r="I351" s="1240"/>
      <c r="J351" s="1240"/>
    </row>
    <row r="352" spans="1:10">
      <c r="A352" s="676"/>
      <c r="B352" s="676"/>
      <c r="C352" s="676"/>
      <c r="D352" s="676"/>
      <c r="E352" s="676"/>
      <c r="F352" s="674"/>
      <c r="G352" s="675"/>
      <c r="H352" s="675"/>
      <c r="I352" s="675"/>
      <c r="J352" s="675"/>
    </row>
    <row r="353" spans="1:10" ht="15" customHeight="1">
      <c r="A353" s="1240" t="s">
        <v>1880</v>
      </c>
      <c r="B353" s="1240"/>
      <c r="C353" s="1240"/>
      <c r="D353" s="1240"/>
      <c r="E353" s="1240"/>
      <c r="F353" s="674"/>
      <c r="G353" s="1240" t="s">
        <v>1881</v>
      </c>
      <c r="H353" s="1240"/>
      <c r="I353" s="1240"/>
      <c r="J353" s="1240"/>
    </row>
    <row r="354" spans="1:10">
      <c r="A354" s="1240"/>
      <c r="B354" s="1240"/>
      <c r="C354" s="1240"/>
      <c r="D354" s="1240"/>
      <c r="E354" s="1240"/>
      <c r="F354" s="674"/>
      <c r="G354" s="1240"/>
      <c r="H354" s="1240"/>
      <c r="I354" s="1240"/>
      <c r="J354" s="1240"/>
    </row>
    <row r="355" spans="1:10">
      <c r="A355" s="1240"/>
      <c r="B355" s="1240"/>
      <c r="C355" s="1240"/>
      <c r="D355" s="1240"/>
      <c r="E355" s="1240"/>
      <c r="F355" s="674"/>
      <c r="G355" s="1240"/>
      <c r="H355" s="1240"/>
      <c r="I355" s="1240"/>
      <c r="J355" s="1240"/>
    </row>
    <row r="356" spans="1:10" ht="15" customHeight="1">
      <c r="A356" s="1240" t="s">
        <v>1882</v>
      </c>
      <c r="B356" s="1240"/>
      <c r="C356" s="1240"/>
      <c r="D356" s="1240"/>
      <c r="E356" s="1240"/>
      <c r="F356" s="674"/>
      <c r="G356" s="1240"/>
      <c r="H356" s="1240"/>
      <c r="I356" s="1240"/>
      <c r="J356" s="1240"/>
    </row>
    <row r="357" spans="1:10">
      <c r="A357" s="1240"/>
      <c r="B357" s="1240"/>
      <c r="C357" s="1240"/>
      <c r="D357" s="1240"/>
      <c r="E357" s="1240"/>
      <c r="F357" s="674"/>
      <c r="G357" s="1240"/>
      <c r="H357" s="1240"/>
      <c r="I357" s="1240"/>
      <c r="J357" s="1240"/>
    </row>
    <row r="358" spans="1:10" ht="15" customHeight="1">
      <c r="A358" s="1240"/>
      <c r="B358" s="1240"/>
      <c r="C358" s="1240"/>
      <c r="D358" s="1240"/>
      <c r="E358" s="1240"/>
      <c r="F358" s="674"/>
      <c r="G358" s="1240"/>
      <c r="H358" s="1240"/>
      <c r="I358" s="1240"/>
      <c r="J358" s="1240"/>
    </row>
    <row r="359" spans="1:10" ht="15" customHeight="1">
      <c r="A359" s="1240"/>
      <c r="B359" s="1240"/>
      <c r="C359" s="1240"/>
      <c r="D359" s="1240"/>
      <c r="E359" s="1240"/>
      <c r="F359" s="674"/>
      <c r="G359" s="1240" t="s">
        <v>1883</v>
      </c>
      <c r="H359" s="1240"/>
      <c r="I359" s="1240"/>
      <c r="J359" s="1240"/>
    </row>
    <row r="360" spans="1:10">
      <c r="A360" s="1240"/>
      <c r="B360" s="1240"/>
      <c r="C360" s="1240"/>
      <c r="D360" s="1240"/>
      <c r="E360" s="1240"/>
      <c r="F360" s="674"/>
      <c r="G360" s="1240"/>
      <c r="H360" s="1240"/>
      <c r="I360" s="1240"/>
      <c r="J360" s="1240"/>
    </row>
    <row r="361" spans="1:10">
      <c r="A361" s="1240"/>
      <c r="B361" s="1240"/>
      <c r="C361" s="1240"/>
      <c r="D361" s="1240"/>
      <c r="E361" s="1240"/>
      <c r="F361" s="674"/>
      <c r="G361" s="1240"/>
      <c r="H361" s="1240"/>
      <c r="I361" s="1240"/>
      <c r="J361" s="1240"/>
    </row>
    <row r="362" spans="1:10">
      <c r="A362" s="1240"/>
      <c r="B362" s="1240"/>
      <c r="C362" s="1240"/>
      <c r="D362" s="1240"/>
      <c r="E362" s="1240"/>
      <c r="F362" s="674"/>
      <c r="G362" s="1240"/>
      <c r="H362" s="1240"/>
      <c r="I362" s="1240"/>
      <c r="J362" s="1240"/>
    </row>
    <row r="363" spans="1:10">
      <c r="A363" s="1240"/>
      <c r="B363" s="1240"/>
      <c r="C363" s="1240"/>
      <c r="D363" s="1240"/>
      <c r="E363" s="1240"/>
      <c r="F363" s="674"/>
      <c r="G363" s="1240"/>
      <c r="H363" s="1240"/>
      <c r="I363" s="1240"/>
      <c r="J363" s="1240"/>
    </row>
    <row r="364" spans="1:10">
      <c r="A364" s="1240"/>
      <c r="B364" s="1240"/>
      <c r="C364" s="1240"/>
      <c r="D364" s="1240"/>
      <c r="E364" s="1240"/>
      <c r="F364" s="674"/>
      <c r="G364" s="1240"/>
      <c r="H364" s="1240"/>
      <c r="I364" s="1240"/>
      <c r="J364" s="1240"/>
    </row>
    <row r="365" spans="1:10">
      <c r="A365" s="1240"/>
      <c r="B365" s="1240"/>
      <c r="C365" s="1240"/>
      <c r="D365" s="1240"/>
      <c r="E365" s="1240"/>
      <c r="F365" s="674"/>
      <c r="G365" s="1240"/>
      <c r="H365" s="1240"/>
      <c r="I365" s="1240"/>
      <c r="J365" s="1240"/>
    </row>
    <row r="366" spans="1:10">
      <c r="A366" s="1240"/>
      <c r="B366" s="1240"/>
      <c r="C366" s="1240"/>
      <c r="D366" s="1240"/>
      <c r="E366" s="1240"/>
      <c r="F366" s="674"/>
      <c r="G366" s="1240"/>
      <c r="H366" s="1240"/>
      <c r="I366" s="1240"/>
      <c r="J366" s="1240"/>
    </row>
    <row r="367" spans="1:10">
      <c r="A367" s="1240"/>
      <c r="B367" s="1240"/>
      <c r="C367" s="1240"/>
      <c r="D367" s="1240"/>
      <c r="E367" s="1240"/>
      <c r="F367" s="674"/>
      <c r="G367" s="1240"/>
      <c r="H367" s="1240"/>
      <c r="I367" s="1240"/>
      <c r="J367" s="1240"/>
    </row>
    <row r="368" spans="1:10">
      <c r="A368" s="1240"/>
      <c r="B368" s="1240"/>
      <c r="C368" s="1240"/>
      <c r="D368" s="1240"/>
      <c r="E368" s="1240"/>
      <c r="F368" s="674"/>
      <c r="G368" s="1240"/>
      <c r="H368" s="1240"/>
      <c r="I368" s="1240"/>
      <c r="J368" s="1240"/>
    </row>
    <row r="369" spans="1:10">
      <c r="A369" s="1240"/>
      <c r="B369" s="1240"/>
      <c r="C369" s="1240"/>
      <c r="D369" s="1240"/>
      <c r="E369" s="1240"/>
      <c r="F369" s="674"/>
      <c r="G369" s="1240"/>
      <c r="H369" s="1240"/>
      <c r="I369" s="1240"/>
      <c r="J369" s="1240"/>
    </row>
    <row r="370" spans="1:10">
      <c r="A370" s="1240"/>
      <c r="B370" s="1240"/>
      <c r="C370" s="1240"/>
      <c r="D370" s="1240"/>
      <c r="E370" s="1240"/>
      <c r="F370" s="674"/>
      <c r="G370" s="1240"/>
      <c r="H370" s="1240"/>
      <c r="I370" s="1240"/>
      <c r="J370" s="1240"/>
    </row>
    <row r="371" spans="1:10">
      <c r="A371" s="1240"/>
      <c r="B371" s="1240"/>
      <c r="C371" s="1240"/>
      <c r="D371" s="1240"/>
      <c r="E371" s="1240"/>
      <c r="F371" s="674"/>
      <c r="G371" s="1240"/>
      <c r="H371" s="1240"/>
      <c r="I371" s="1240"/>
      <c r="J371" s="1240"/>
    </row>
    <row r="372" spans="1:10">
      <c r="A372" s="1240"/>
      <c r="B372" s="1240"/>
      <c r="C372" s="1240"/>
      <c r="D372" s="1240"/>
      <c r="E372" s="1240"/>
      <c r="F372" s="674"/>
      <c r="G372" s="1240"/>
      <c r="H372" s="1240"/>
      <c r="I372" s="1240"/>
      <c r="J372" s="1240"/>
    </row>
    <row r="373" spans="1:10">
      <c r="A373" s="1240"/>
      <c r="B373" s="1240"/>
      <c r="C373" s="1240"/>
      <c r="D373" s="1240"/>
      <c r="E373" s="1240"/>
      <c r="F373" s="674"/>
      <c r="G373" s="1240"/>
      <c r="H373" s="1240"/>
      <c r="I373" s="1240"/>
      <c r="J373" s="1240"/>
    </row>
    <row r="374" spans="1:10">
      <c r="A374" s="1240"/>
      <c r="B374" s="1240"/>
      <c r="C374" s="1240"/>
      <c r="D374" s="1240"/>
      <c r="E374" s="1240"/>
      <c r="F374" s="674"/>
      <c r="G374" s="1240"/>
      <c r="H374" s="1240"/>
      <c r="I374" s="1240"/>
      <c r="J374" s="1240"/>
    </row>
    <row r="375" spans="1:10" ht="15" customHeight="1">
      <c r="A375" s="1240"/>
      <c r="B375" s="1240"/>
      <c r="C375" s="1240"/>
      <c r="D375" s="1240"/>
      <c r="E375" s="1240"/>
      <c r="F375" s="674"/>
      <c r="G375" s="1240"/>
      <c r="H375" s="1240"/>
      <c r="I375" s="1240"/>
      <c r="J375" s="1240"/>
    </row>
    <row r="376" spans="1:10">
      <c r="A376" s="1240"/>
      <c r="B376" s="1240"/>
      <c r="C376" s="1240"/>
      <c r="D376" s="1240"/>
      <c r="E376" s="1240"/>
      <c r="F376" s="674"/>
      <c r="G376" s="675"/>
      <c r="H376" s="675"/>
      <c r="I376" s="675"/>
      <c r="J376" s="675"/>
    </row>
    <row r="377" spans="1:10">
      <c r="A377" s="1240"/>
      <c r="B377" s="1240"/>
      <c r="C377" s="1240"/>
      <c r="D377" s="1240"/>
      <c r="E377" s="1240"/>
      <c r="F377" s="674"/>
      <c r="G377" s="1246" t="s">
        <v>1884</v>
      </c>
      <c r="H377" s="1246"/>
      <c r="I377" s="1246"/>
      <c r="J377" s="1246"/>
    </row>
    <row r="378" spans="1:10">
      <c r="A378" s="1240"/>
      <c r="B378" s="1240"/>
      <c r="C378" s="1240"/>
      <c r="D378" s="1240"/>
      <c r="E378" s="1240"/>
      <c r="F378" s="674"/>
      <c r="G378" s="1246"/>
      <c r="H378" s="1246"/>
      <c r="I378" s="1246"/>
      <c r="J378" s="1246"/>
    </row>
    <row r="379" spans="1:10">
      <c r="A379" s="1240"/>
      <c r="B379" s="1240"/>
      <c r="C379" s="1240"/>
      <c r="D379" s="1240"/>
      <c r="E379" s="1240"/>
      <c r="F379" s="674"/>
      <c r="G379" s="677"/>
      <c r="H379" s="677"/>
      <c r="I379" s="677"/>
      <c r="J379" s="677"/>
    </row>
    <row r="380" spans="1:10">
      <c r="A380" s="1240" t="s">
        <v>1885</v>
      </c>
      <c r="B380" s="1240"/>
      <c r="C380" s="1240"/>
      <c r="D380" s="1240"/>
      <c r="E380" s="1240"/>
      <c r="F380" s="674"/>
      <c r="G380" s="1246" t="s">
        <v>1886</v>
      </c>
      <c r="H380" s="1246"/>
      <c r="I380" s="1246"/>
      <c r="J380" s="1246"/>
    </row>
    <row r="381" spans="1:10" ht="15" customHeight="1">
      <c r="A381" s="1240"/>
      <c r="B381" s="1240"/>
      <c r="C381" s="1240"/>
      <c r="D381" s="1240"/>
      <c r="E381" s="1240"/>
      <c r="F381" s="674"/>
      <c r="G381" s="1246" t="s">
        <v>1887</v>
      </c>
      <c r="H381" s="1246"/>
      <c r="I381" s="1246"/>
      <c r="J381" s="1246"/>
    </row>
    <row r="382" spans="1:10" ht="15" customHeight="1">
      <c r="A382" s="1240"/>
      <c r="B382" s="1240"/>
      <c r="C382" s="1240"/>
      <c r="D382" s="1240"/>
      <c r="E382" s="1240"/>
      <c r="F382" s="674"/>
      <c r="G382" s="1246"/>
      <c r="H382" s="1246"/>
      <c r="I382" s="1246"/>
      <c r="J382" s="1246"/>
    </row>
    <row r="383" spans="1:10">
      <c r="A383" s="1240"/>
      <c r="B383" s="1240"/>
      <c r="C383" s="1240"/>
      <c r="D383" s="1240"/>
      <c r="E383" s="1240"/>
      <c r="F383" s="674"/>
      <c r="G383" s="1246"/>
      <c r="H383" s="1246"/>
      <c r="I383" s="1246"/>
      <c r="J383" s="1246"/>
    </row>
    <row r="384" spans="1:10">
      <c r="A384" s="1240"/>
      <c r="B384" s="1240"/>
      <c r="C384" s="1240"/>
      <c r="D384" s="1240"/>
      <c r="E384" s="1240"/>
      <c r="F384" s="674"/>
      <c r="G384" s="1246"/>
      <c r="H384" s="1246"/>
      <c r="I384" s="1246"/>
      <c r="J384" s="1246"/>
    </row>
    <row r="385" spans="1:10">
      <c r="A385" s="1240"/>
      <c r="B385" s="1240"/>
      <c r="C385" s="1240"/>
      <c r="D385" s="1240"/>
      <c r="E385" s="1240"/>
      <c r="F385" s="674"/>
      <c r="G385" s="1246"/>
      <c r="H385" s="1246"/>
      <c r="I385" s="1246"/>
      <c r="J385" s="1246"/>
    </row>
    <row r="386" spans="1:10">
      <c r="A386" s="1240"/>
      <c r="B386" s="1240"/>
      <c r="C386" s="1240"/>
      <c r="D386" s="1240"/>
      <c r="E386" s="1240"/>
      <c r="F386" s="674"/>
      <c r="G386" s="1246"/>
      <c r="H386" s="1246"/>
      <c r="I386" s="1246"/>
      <c r="J386" s="1246"/>
    </row>
    <row r="387" spans="1:10" ht="15" customHeight="1">
      <c r="A387" s="1240"/>
      <c r="B387" s="1240"/>
      <c r="C387" s="1240"/>
      <c r="D387" s="1240"/>
      <c r="E387" s="1240"/>
      <c r="F387" s="674"/>
      <c r="G387" s="1246"/>
      <c r="H387" s="1246"/>
      <c r="I387" s="1246"/>
      <c r="J387" s="1246"/>
    </row>
    <row r="388" spans="1:10">
      <c r="A388" s="1240"/>
      <c r="B388" s="1240"/>
      <c r="C388" s="1240"/>
      <c r="D388" s="1240"/>
      <c r="E388" s="1240"/>
      <c r="F388" s="674"/>
      <c r="G388" s="1246"/>
      <c r="H388" s="1246"/>
      <c r="I388" s="1246"/>
      <c r="J388" s="1246"/>
    </row>
    <row r="389" spans="1:10" ht="15" customHeight="1">
      <c r="A389" s="1240"/>
      <c r="B389" s="1240"/>
      <c r="C389" s="1240"/>
      <c r="D389" s="1240"/>
      <c r="E389" s="1240"/>
      <c r="F389" s="674"/>
      <c r="G389" s="1246"/>
      <c r="H389" s="1246"/>
      <c r="I389" s="1246"/>
      <c r="J389" s="1246"/>
    </row>
    <row r="390" spans="1:10">
      <c r="A390" s="1240"/>
      <c r="B390" s="1240"/>
      <c r="C390" s="1240"/>
      <c r="D390" s="1240"/>
      <c r="E390" s="1240"/>
      <c r="F390" s="674"/>
      <c r="G390" s="1246"/>
      <c r="H390" s="1246"/>
      <c r="I390" s="1246"/>
      <c r="J390" s="1246"/>
    </row>
    <row r="391" spans="1:10">
      <c r="A391" s="1240"/>
      <c r="B391" s="1240"/>
      <c r="C391" s="1240"/>
      <c r="D391" s="1240"/>
      <c r="E391" s="1240"/>
      <c r="F391" s="674"/>
      <c r="G391" s="1246"/>
      <c r="H391" s="1246"/>
      <c r="I391" s="1246"/>
      <c r="J391" s="1246"/>
    </row>
    <row r="392" spans="1:10">
      <c r="A392" s="1240"/>
      <c r="B392" s="1240"/>
      <c r="C392" s="1240"/>
      <c r="D392" s="1240"/>
      <c r="E392" s="1240"/>
      <c r="F392" s="674"/>
      <c r="G392" s="1246"/>
      <c r="H392" s="1246"/>
      <c r="I392" s="1246"/>
      <c r="J392" s="1246"/>
    </row>
    <row r="393" spans="1:10">
      <c r="A393" s="1240"/>
      <c r="B393" s="1240"/>
      <c r="C393" s="1240"/>
      <c r="D393" s="1240"/>
      <c r="E393" s="1240"/>
      <c r="F393" s="674"/>
      <c r="G393" s="1246"/>
      <c r="H393" s="1246"/>
      <c r="I393" s="1246"/>
      <c r="J393" s="1246"/>
    </row>
    <row r="394" spans="1:10">
      <c r="A394" s="1240"/>
      <c r="B394" s="1240"/>
      <c r="C394" s="1240"/>
      <c r="D394" s="1240"/>
      <c r="E394" s="1240"/>
      <c r="F394" s="674"/>
      <c r="G394" s="1246"/>
      <c r="H394" s="1246"/>
      <c r="I394" s="1246"/>
      <c r="J394" s="1246"/>
    </row>
    <row r="395" spans="1:10">
      <c r="A395" s="1240"/>
      <c r="B395" s="1240"/>
      <c r="C395" s="1240"/>
      <c r="D395" s="1240"/>
      <c r="E395" s="1240"/>
      <c r="F395" s="674"/>
      <c r="G395" s="1246"/>
      <c r="H395" s="1246"/>
      <c r="I395" s="1246"/>
      <c r="J395" s="1246"/>
    </row>
    <row r="396" spans="1:10">
      <c r="A396" s="1240"/>
      <c r="B396" s="1240"/>
      <c r="C396" s="1240"/>
      <c r="D396" s="1240"/>
      <c r="E396" s="1240"/>
      <c r="F396" s="674"/>
      <c r="G396" s="1246"/>
      <c r="H396" s="1246"/>
      <c r="I396" s="1246"/>
      <c r="J396" s="1246"/>
    </row>
    <row r="397" spans="1:10">
      <c r="A397" s="1240"/>
      <c r="B397" s="1240"/>
      <c r="C397" s="1240"/>
      <c r="D397" s="1240"/>
      <c r="E397" s="1240"/>
      <c r="F397" s="674"/>
      <c r="G397" s="1246"/>
      <c r="H397" s="1246"/>
      <c r="I397" s="1246"/>
      <c r="J397" s="1246"/>
    </row>
    <row r="398" spans="1:10">
      <c r="A398" s="1240"/>
      <c r="B398" s="1240"/>
      <c r="C398" s="1240"/>
      <c r="D398" s="1240"/>
      <c r="E398" s="1240"/>
      <c r="F398" s="674"/>
      <c r="G398" s="1246"/>
      <c r="H398" s="1246"/>
      <c r="I398" s="1246"/>
      <c r="J398" s="1246"/>
    </row>
    <row r="399" spans="1:10" ht="15" customHeight="1">
      <c r="A399" s="1240"/>
      <c r="B399" s="1240"/>
      <c r="C399" s="1240"/>
      <c r="D399" s="1240"/>
      <c r="E399" s="1240"/>
      <c r="F399" s="674"/>
      <c r="G399" s="677"/>
      <c r="H399" s="677"/>
      <c r="I399" s="677"/>
      <c r="J399" s="677"/>
    </row>
    <row r="400" spans="1:10">
      <c r="A400" s="1240"/>
      <c r="B400" s="1240"/>
      <c r="C400" s="1240"/>
      <c r="D400" s="1240"/>
      <c r="E400" s="1240"/>
      <c r="F400" s="674"/>
      <c r="G400" s="1246" t="s">
        <v>1888</v>
      </c>
      <c r="H400" s="1246"/>
      <c r="I400" s="1246"/>
      <c r="J400" s="1246"/>
    </row>
    <row r="401" spans="1:10">
      <c r="A401" s="1240"/>
      <c r="B401" s="1240"/>
      <c r="C401" s="1240"/>
      <c r="D401" s="1240"/>
      <c r="E401" s="1240"/>
      <c r="F401" s="674"/>
      <c r="G401" s="1246"/>
      <c r="H401" s="1246"/>
      <c r="I401" s="1246"/>
      <c r="J401" s="1246"/>
    </row>
    <row r="402" spans="1:10" ht="15" customHeight="1">
      <c r="A402" s="1246" t="s">
        <v>1889</v>
      </c>
      <c r="B402" s="1246"/>
      <c r="C402" s="1246"/>
      <c r="D402" s="1246"/>
      <c r="E402" s="1246"/>
      <c r="F402" s="674"/>
      <c r="G402" s="1240" t="s">
        <v>1890</v>
      </c>
      <c r="H402" s="1240"/>
      <c r="I402" s="1240"/>
      <c r="J402" s="1240"/>
    </row>
    <row r="403" spans="1:10" ht="15" customHeight="1">
      <c r="A403" s="1246"/>
      <c r="B403" s="1246"/>
      <c r="C403" s="1246"/>
      <c r="D403" s="1246"/>
      <c r="E403" s="1246"/>
      <c r="F403" s="674"/>
      <c r="G403" s="1240"/>
      <c r="H403" s="1240"/>
      <c r="I403" s="1240"/>
      <c r="J403" s="1240"/>
    </row>
    <row r="404" spans="1:10">
      <c r="A404" s="1246"/>
      <c r="B404" s="1246"/>
      <c r="C404" s="1246"/>
      <c r="D404" s="1246"/>
      <c r="E404" s="1246"/>
      <c r="F404" s="674"/>
      <c r="G404" s="1240"/>
      <c r="H404" s="1240"/>
      <c r="I404" s="1240"/>
      <c r="J404" s="1240"/>
    </row>
    <row r="405" spans="1:10">
      <c r="A405" s="1246"/>
      <c r="B405" s="1246"/>
      <c r="C405" s="1246"/>
      <c r="D405" s="1246"/>
      <c r="E405" s="1246"/>
      <c r="F405" s="674"/>
      <c r="G405" s="1240"/>
      <c r="H405" s="1240"/>
      <c r="I405" s="1240"/>
      <c r="J405" s="1240"/>
    </row>
    <row r="406" spans="1:10">
      <c r="A406" s="1246"/>
      <c r="B406" s="1246"/>
      <c r="C406" s="1246"/>
      <c r="D406" s="1246"/>
      <c r="E406" s="1246"/>
      <c r="F406" s="674"/>
      <c r="G406" s="1240"/>
      <c r="H406" s="1240"/>
      <c r="I406" s="1240"/>
      <c r="J406" s="1240"/>
    </row>
    <row r="407" spans="1:10" ht="15" customHeight="1">
      <c r="A407" s="1246"/>
      <c r="B407" s="1246"/>
      <c r="C407" s="1246"/>
      <c r="D407" s="1246"/>
      <c r="E407" s="1246"/>
      <c r="F407" s="674"/>
      <c r="G407" s="1240"/>
      <c r="H407" s="1240"/>
      <c r="I407" s="1240"/>
      <c r="J407" s="1240"/>
    </row>
    <row r="408" spans="1:10" ht="15" customHeight="1">
      <c r="A408" s="1246"/>
      <c r="B408" s="1246"/>
      <c r="C408" s="1246"/>
      <c r="D408" s="1246"/>
      <c r="E408" s="1246"/>
      <c r="F408" s="674"/>
      <c r="G408" s="1240"/>
      <c r="H408" s="1240"/>
      <c r="I408" s="1240"/>
      <c r="J408" s="1240"/>
    </row>
    <row r="409" spans="1:10">
      <c r="A409" s="1246"/>
      <c r="B409" s="1246"/>
      <c r="C409" s="1246"/>
      <c r="D409" s="1246"/>
      <c r="E409" s="1246"/>
      <c r="F409" s="674"/>
      <c r="G409" s="675"/>
      <c r="H409" s="675"/>
      <c r="I409" s="675"/>
      <c r="J409" s="675"/>
    </row>
    <row r="410" spans="1:10">
      <c r="A410" s="1246"/>
      <c r="B410" s="1246"/>
      <c r="C410" s="1246"/>
      <c r="D410" s="1246"/>
      <c r="E410" s="1246"/>
      <c r="F410" s="674"/>
      <c r="G410" s="1246" t="s">
        <v>1891</v>
      </c>
      <c r="H410" s="1246"/>
      <c r="I410" s="1246"/>
      <c r="J410" s="1246"/>
    </row>
    <row r="411" spans="1:10">
      <c r="A411" s="1246"/>
      <c r="B411" s="1246"/>
      <c r="C411" s="1246"/>
      <c r="D411" s="1246"/>
      <c r="E411" s="1246"/>
      <c r="F411" s="674"/>
      <c r="G411" s="675"/>
      <c r="H411" s="675"/>
      <c r="I411" s="675"/>
      <c r="J411" s="675"/>
    </row>
    <row r="412" spans="1:10" ht="15" customHeight="1">
      <c r="F412" s="674"/>
      <c r="G412" s="1240" t="s">
        <v>1892</v>
      </c>
      <c r="H412" s="1240"/>
      <c r="I412" s="1240"/>
      <c r="J412" s="1240"/>
    </row>
    <row r="413" spans="1:10">
      <c r="A413" s="1246" t="s">
        <v>1893</v>
      </c>
      <c r="B413" s="1246"/>
      <c r="C413" s="1246"/>
      <c r="D413" s="1246"/>
      <c r="E413" s="1246"/>
      <c r="F413" s="674"/>
      <c r="G413" s="1240"/>
      <c r="H413" s="1240"/>
      <c r="I413" s="1240"/>
      <c r="J413" s="1240"/>
    </row>
    <row r="414" spans="1:10">
      <c r="A414" s="677"/>
      <c r="B414" s="677"/>
      <c r="C414" s="677"/>
      <c r="D414" s="677"/>
      <c r="E414" s="677"/>
      <c r="F414" s="674"/>
      <c r="G414" s="1240"/>
      <c r="H414" s="1240"/>
      <c r="I414" s="1240"/>
      <c r="J414" s="1240"/>
    </row>
    <row r="415" spans="1:10">
      <c r="A415" s="1246" t="s">
        <v>1894</v>
      </c>
      <c r="B415" s="1246"/>
      <c r="C415" s="1246"/>
      <c r="D415" s="1246"/>
      <c r="E415" s="1246"/>
      <c r="F415" s="674"/>
      <c r="G415" s="1240"/>
      <c r="H415" s="1240"/>
      <c r="I415" s="1240"/>
      <c r="J415" s="1240"/>
    </row>
    <row r="416" spans="1:10">
      <c r="A416" s="1246"/>
      <c r="B416" s="1246"/>
      <c r="C416" s="1246"/>
      <c r="D416" s="1246"/>
      <c r="E416" s="1246"/>
      <c r="F416" s="674"/>
      <c r="G416" s="1240"/>
      <c r="H416" s="1240"/>
      <c r="I416" s="1240"/>
      <c r="J416" s="1240"/>
    </row>
    <row r="417" spans="1:10">
      <c r="A417" s="1246"/>
      <c r="B417" s="1246"/>
      <c r="C417" s="1246"/>
      <c r="D417" s="1246"/>
      <c r="E417" s="1246"/>
      <c r="F417" s="674"/>
      <c r="G417" s="1240"/>
      <c r="H417" s="1240"/>
      <c r="I417" s="1240"/>
      <c r="J417" s="1240"/>
    </row>
    <row r="418" spans="1:10">
      <c r="A418" s="1246"/>
      <c r="B418" s="1246"/>
      <c r="C418" s="1246"/>
      <c r="D418" s="1246"/>
      <c r="E418" s="1246"/>
      <c r="F418" s="674"/>
      <c r="G418" s="1240"/>
      <c r="H418" s="1240"/>
      <c r="I418" s="1240"/>
      <c r="J418" s="1240"/>
    </row>
    <row r="419" spans="1:10">
      <c r="A419" s="1246"/>
      <c r="B419" s="1246"/>
      <c r="C419" s="1246"/>
      <c r="D419" s="1246"/>
      <c r="E419" s="1246"/>
      <c r="F419" s="674"/>
      <c r="G419" s="1240"/>
      <c r="H419" s="1240"/>
      <c r="I419" s="1240"/>
      <c r="J419" s="1240"/>
    </row>
    <row r="420" spans="1:10">
      <c r="A420" s="1246"/>
      <c r="B420" s="1246"/>
      <c r="C420" s="1246"/>
      <c r="D420" s="1246"/>
      <c r="E420" s="1246"/>
      <c r="F420" s="674"/>
      <c r="G420" s="1240"/>
      <c r="H420" s="1240"/>
      <c r="I420" s="1240"/>
      <c r="J420" s="1240"/>
    </row>
    <row r="421" spans="1:10">
      <c r="A421" s="1246"/>
      <c r="B421" s="1246"/>
      <c r="C421" s="1246"/>
      <c r="D421" s="1246"/>
      <c r="E421" s="1246"/>
      <c r="F421" s="674"/>
      <c r="G421" s="1240"/>
      <c r="H421" s="1240"/>
      <c r="I421" s="1240"/>
      <c r="J421" s="1240"/>
    </row>
    <row r="422" spans="1:10">
      <c r="A422" s="1246"/>
      <c r="B422" s="1246"/>
      <c r="C422" s="1246"/>
      <c r="D422" s="1246"/>
      <c r="E422" s="1246"/>
      <c r="F422" s="674"/>
      <c r="G422" s="1240"/>
      <c r="H422" s="1240"/>
      <c r="I422" s="1240"/>
      <c r="J422" s="1240"/>
    </row>
    <row r="423" spans="1:10">
      <c r="A423" s="677"/>
      <c r="B423" s="677"/>
      <c r="C423" s="677"/>
      <c r="D423" s="677"/>
      <c r="E423" s="677"/>
      <c r="F423" s="674"/>
      <c r="G423" s="675"/>
      <c r="H423" s="675"/>
      <c r="I423" s="675"/>
      <c r="J423" s="675"/>
    </row>
    <row r="424" spans="1:10" ht="15" customHeight="1">
      <c r="A424" s="1246" t="s">
        <v>1895</v>
      </c>
      <c r="B424" s="1246"/>
      <c r="C424" s="1246"/>
      <c r="D424" s="1246"/>
      <c r="E424" s="1246"/>
      <c r="F424" s="674"/>
      <c r="G424" s="1240" t="s">
        <v>1896</v>
      </c>
      <c r="H424" s="1240"/>
      <c r="I424" s="1240"/>
      <c r="J424" s="1240"/>
    </row>
    <row r="425" spans="1:10">
      <c r="A425" s="1246"/>
      <c r="B425" s="1246"/>
      <c r="C425" s="1246"/>
      <c r="D425" s="1246"/>
      <c r="E425" s="1246"/>
      <c r="F425" s="674"/>
      <c r="G425" s="1240"/>
      <c r="H425" s="1240"/>
      <c r="I425" s="1240"/>
      <c r="J425" s="1240"/>
    </row>
    <row r="426" spans="1:10">
      <c r="A426" s="1246"/>
      <c r="B426" s="1246"/>
      <c r="C426" s="1246"/>
      <c r="D426" s="1246"/>
      <c r="E426" s="1246"/>
      <c r="F426" s="674"/>
      <c r="G426" s="1240"/>
      <c r="H426" s="1240"/>
      <c r="I426" s="1240"/>
      <c r="J426" s="1240"/>
    </row>
    <row r="427" spans="1:10">
      <c r="A427" s="1246"/>
      <c r="B427" s="1246"/>
      <c r="C427" s="1246"/>
      <c r="D427" s="1246"/>
      <c r="E427" s="1246"/>
      <c r="F427" s="674"/>
      <c r="G427" s="1240"/>
      <c r="H427" s="1240"/>
      <c r="I427" s="1240"/>
      <c r="J427" s="1240"/>
    </row>
    <row r="428" spans="1:10" ht="15" customHeight="1">
      <c r="A428" s="1246"/>
      <c r="B428" s="1246"/>
      <c r="C428" s="1246"/>
      <c r="D428" s="1246"/>
      <c r="E428" s="1246"/>
      <c r="F428" s="674"/>
      <c r="G428" s="1240"/>
      <c r="H428" s="1240"/>
      <c r="I428" s="1240"/>
      <c r="J428" s="1240"/>
    </row>
    <row r="429" spans="1:10">
      <c r="A429" s="1246"/>
      <c r="B429" s="1246"/>
      <c r="C429" s="1246"/>
      <c r="D429" s="1246"/>
      <c r="E429" s="1246"/>
      <c r="F429" s="674"/>
      <c r="G429" s="1240"/>
      <c r="H429" s="1240"/>
      <c r="I429" s="1240"/>
      <c r="J429" s="1240"/>
    </row>
    <row r="430" spans="1:10">
      <c r="A430" s="1246"/>
      <c r="B430" s="1246"/>
      <c r="C430" s="1246"/>
      <c r="D430" s="1246"/>
      <c r="E430" s="1246"/>
      <c r="F430" s="674"/>
      <c r="G430" s="1240"/>
      <c r="H430" s="1240"/>
      <c r="I430" s="1240"/>
      <c r="J430" s="1240"/>
    </row>
    <row r="431" spans="1:10">
      <c r="A431" s="1246"/>
      <c r="B431" s="1246"/>
      <c r="C431" s="1246"/>
      <c r="D431" s="1246"/>
      <c r="E431" s="1246"/>
      <c r="F431" s="674"/>
      <c r="G431" s="1240"/>
      <c r="H431" s="1240"/>
      <c r="I431" s="1240"/>
      <c r="J431" s="1240"/>
    </row>
    <row r="432" spans="1:10">
      <c r="A432" s="677"/>
      <c r="B432" s="677"/>
      <c r="C432" s="677"/>
      <c r="D432" s="677"/>
      <c r="E432" s="677"/>
      <c r="F432" s="674"/>
      <c r="G432" s="1240"/>
      <c r="H432" s="1240"/>
      <c r="I432" s="1240"/>
      <c r="J432" s="1240"/>
    </row>
    <row r="433" spans="1:10" ht="15" customHeight="1">
      <c r="A433" s="1246" t="s">
        <v>1897</v>
      </c>
      <c r="B433" s="1246"/>
      <c r="C433" s="1246"/>
      <c r="D433" s="1246"/>
      <c r="E433" s="1246"/>
      <c r="F433" s="674"/>
      <c r="G433" s="1240"/>
      <c r="H433" s="1240"/>
      <c r="I433" s="1240"/>
      <c r="J433" s="1240"/>
    </row>
    <row r="434" spans="1:10">
      <c r="A434" s="1246"/>
      <c r="B434" s="1246"/>
      <c r="C434" s="1246"/>
      <c r="D434" s="1246"/>
      <c r="E434" s="1246"/>
      <c r="F434" s="674"/>
      <c r="G434" s="1240"/>
      <c r="H434" s="1240"/>
      <c r="I434" s="1240"/>
      <c r="J434" s="1240"/>
    </row>
    <row r="435" spans="1:10">
      <c r="A435" s="1246"/>
      <c r="B435" s="1246"/>
      <c r="C435" s="1246"/>
      <c r="D435" s="1246"/>
      <c r="E435" s="1246"/>
      <c r="F435" s="674"/>
      <c r="G435" s="1240" t="s">
        <v>1898</v>
      </c>
      <c r="H435" s="1240"/>
      <c r="I435" s="1240"/>
      <c r="J435" s="1240"/>
    </row>
    <row r="436" spans="1:10" ht="15" customHeight="1">
      <c r="A436" s="1246"/>
      <c r="B436" s="1246"/>
      <c r="C436" s="1246"/>
      <c r="D436" s="1246"/>
      <c r="E436" s="1246"/>
      <c r="F436" s="674"/>
      <c r="G436" s="1240"/>
      <c r="H436" s="1240"/>
      <c r="I436" s="1240"/>
      <c r="J436" s="1240"/>
    </row>
    <row r="437" spans="1:10">
      <c r="A437" s="1246"/>
      <c r="B437" s="1246"/>
      <c r="C437" s="1246"/>
      <c r="D437" s="1246"/>
      <c r="E437" s="1246"/>
      <c r="F437" s="674"/>
      <c r="G437" s="1240"/>
      <c r="H437" s="1240"/>
      <c r="I437" s="1240"/>
      <c r="J437" s="1240"/>
    </row>
    <row r="438" spans="1:10">
      <c r="A438" s="1246"/>
      <c r="B438" s="1246"/>
      <c r="C438" s="1246"/>
      <c r="D438" s="1246"/>
      <c r="E438" s="1246"/>
      <c r="F438" s="674"/>
      <c r="G438" s="1240"/>
      <c r="H438" s="1240"/>
      <c r="I438" s="1240"/>
      <c r="J438" s="1240"/>
    </row>
    <row r="439" spans="1:10">
      <c r="A439" s="1246"/>
      <c r="B439" s="1246"/>
      <c r="C439" s="1246"/>
      <c r="D439" s="1246"/>
      <c r="E439" s="1246"/>
      <c r="F439" s="674"/>
      <c r="G439" s="1240"/>
      <c r="H439" s="1240"/>
      <c r="I439" s="1240"/>
      <c r="J439" s="1240"/>
    </row>
    <row r="440" spans="1:10">
      <c r="A440" s="1246"/>
      <c r="B440" s="1246"/>
      <c r="C440" s="1246"/>
      <c r="D440" s="1246"/>
      <c r="E440" s="1246"/>
      <c r="F440" s="674"/>
      <c r="G440" s="1240"/>
      <c r="H440" s="1240"/>
      <c r="I440" s="1240"/>
      <c r="J440" s="1240"/>
    </row>
    <row r="441" spans="1:10">
      <c r="A441" s="1246"/>
      <c r="B441" s="1246"/>
      <c r="C441" s="1246"/>
      <c r="D441" s="1246"/>
      <c r="E441" s="1246"/>
      <c r="F441" s="674"/>
      <c r="G441" s="1240"/>
      <c r="H441" s="1240"/>
      <c r="I441" s="1240"/>
      <c r="J441" s="1240"/>
    </row>
    <row r="442" spans="1:10">
      <c r="A442" s="1246"/>
      <c r="B442" s="1246"/>
      <c r="C442" s="1246"/>
      <c r="D442" s="1246"/>
      <c r="E442" s="1246"/>
      <c r="F442" s="674"/>
      <c r="G442" s="1240"/>
      <c r="H442" s="1240"/>
      <c r="I442" s="1240"/>
      <c r="J442" s="1240"/>
    </row>
    <row r="443" spans="1:10">
      <c r="A443" s="677"/>
      <c r="B443" s="677"/>
      <c r="C443" s="677"/>
      <c r="D443" s="677"/>
      <c r="E443" s="677"/>
      <c r="F443" s="674"/>
      <c r="G443" s="1240"/>
      <c r="H443" s="1240"/>
      <c r="I443" s="1240"/>
      <c r="J443" s="1240"/>
    </row>
    <row r="444" spans="1:10">
      <c r="A444" s="1246" t="s">
        <v>1899</v>
      </c>
      <c r="B444" s="1246"/>
      <c r="C444" s="1246"/>
      <c r="D444" s="1246"/>
      <c r="E444" s="1246"/>
      <c r="F444" s="674"/>
      <c r="G444" s="1240"/>
      <c r="H444" s="1240"/>
      <c r="I444" s="1240"/>
      <c r="J444" s="1240"/>
    </row>
    <row r="445" spans="1:10">
      <c r="A445" s="1246"/>
      <c r="B445" s="1246"/>
      <c r="C445" s="1246"/>
      <c r="D445" s="1246"/>
      <c r="E445" s="1246"/>
      <c r="F445" s="674"/>
      <c r="G445" s="1240"/>
      <c r="H445" s="1240"/>
      <c r="I445" s="1240"/>
      <c r="J445" s="1240"/>
    </row>
    <row r="446" spans="1:10">
      <c r="A446" s="1246"/>
      <c r="B446" s="1246"/>
      <c r="C446" s="1246"/>
      <c r="D446" s="1246"/>
      <c r="E446" s="1246"/>
      <c r="F446" s="674"/>
      <c r="G446" s="1240"/>
      <c r="H446" s="1240"/>
      <c r="I446" s="1240"/>
      <c r="J446" s="1240"/>
    </row>
    <row r="447" spans="1:10">
      <c r="A447" s="1246"/>
      <c r="B447" s="1246"/>
      <c r="C447" s="1246"/>
      <c r="D447" s="1246"/>
      <c r="E447" s="1246"/>
      <c r="F447" s="674"/>
      <c r="G447" s="1240"/>
      <c r="H447" s="1240"/>
      <c r="I447" s="1240"/>
      <c r="J447" s="1240"/>
    </row>
    <row r="448" spans="1:10">
      <c r="A448" s="1246"/>
      <c r="B448" s="1246"/>
      <c r="C448" s="1246"/>
      <c r="D448" s="1246"/>
      <c r="E448" s="1246"/>
      <c r="F448" s="674"/>
      <c r="G448" s="1240"/>
      <c r="H448" s="1240"/>
      <c r="I448" s="1240"/>
      <c r="J448" s="1240"/>
    </row>
    <row r="449" spans="1:10">
      <c r="A449" s="1246"/>
      <c r="B449" s="1246"/>
      <c r="C449" s="1246"/>
      <c r="D449" s="1246"/>
      <c r="E449" s="1246"/>
      <c r="F449" s="674"/>
      <c r="G449" s="1240"/>
      <c r="H449" s="1240"/>
      <c r="I449" s="1240"/>
      <c r="J449" s="1240"/>
    </row>
    <row r="450" spans="1:10">
      <c r="A450" s="1246"/>
      <c r="B450" s="1246"/>
      <c r="C450" s="1246"/>
      <c r="D450" s="1246"/>
      <c r="E450" s="1246"/>
      <c r="F450" s="674"/>
      <c r="G450" s="1240"/>
      <c r="H450" s="1240"/>
      <c r="I450" s="1240"/>
      <c r="J450" s="1240"/>
    </row>
    <row r="451" spans="1:10">
      <c r="A451" s="1246"/>
      <c r="B451" s="1246"/>
      <c r="C451" s="1246"/>
      <c r="D451" s="1246"/>
      <c r="E451" s="1246"/>
      <c r="F451" s="674"/>
      <c r="G451" s="1240"/>
      <c r="H451" s="1240"/>
      <c r="I451" s="1240"/>
      <c r="J451" s="1240"/>
    </row>
    <row r="452" spans="1:10" ht="15" customHeight="1">
      <c r="A452" s="1240" t="s">
        <v>1900</v>
      </c>
      <c r="B452" s="1240"/>
      <c r="C452" s="1240"/>
      <c r="D452" s="1240"/>
      <c r="E452" s="1240"/>
      <c r="F452" s="674"/>
      <c r="G452" s="1240" t="s">
        <v>1901</v>
      </c>
      <c r="H452" s="1240"/>
      <c r="I452" s="1240"/>
      <c r="J452" s="1240"/>
    </row>
    <row r="453" spans="1:10" ht="15" customHeight="1">
      <c r="A453" s="1240"/>
      <c r="B453" s="1240"/>
      <c r="C453" s="1240"/>
      <c r="D453" s="1240"/>
      <c r="E453" s="1240"/>
      <c r="F453" s="674"/>
      <c r="G453" s="1240"/>
      <c r="H453" s="1240"/>
      <c r="I453" s="1240"/>
      <c r="J453" s="1240"/>
    </row>
    <row r="454" spans="1:10" ht="15" customHeight="1">
      <c r="A454" s="675"/>
      <c r="B454" s="675"/>
      <c r="C454" s="675"/>
      <c r="D454" s="675"/>
      <c r="E454" s="675"/>
      <c r="F454" s="674"/>
      <c r="G454" s="1240"/>
      <c r="H454" s="1240"/>
      <c r="I454" s="1240"/>
      <c r="J454" s="1240"/>
    </row>
    <row r="455" spans="1:10">
      <c r="A455" s="1246" t="s">
        <v>1902</v>
      </c>
      <c r="B455" s="1246"/>
      <c r="C455" s="1246"/>
      <c r="D455" s="1246"/>
      <c r="E455" s="1246"/>
      <c r="F455" s="674"/>
      <c r="G455" s="1240"/>
      <c r="H455" s="1240"/>
      <c r="I455" s="1240"/>
      <c r="J455" s="1240"/>
    </row>
    <row r="456" spans="1:10">
      <c r="A456" s="675"/>
      <c r="B456" s="675"/>
      <c r="C456" s="675"/>
      <c r="D456" s="675"/>
      <c r="E456" s="675"/>
      <c r="F456" s="674"/>
      <c r="G456" s="1240"/>
      <c r="H456" s="1240"/>
      <c r="I456" s="1240"/>
      <c r="J456" s="1240"/>
    </row>
    <row r="457" spans="1:10" ht="15" customHeight="1">
      <c r="A457" s="1240" t="s">
        <v>1903</v>
      </c>
      <c r="B457" s="1240"/>
      <c r="C457" s="1240"/>
      <c r="D457" s="1240"/>
      <c r="E457" s="1240"/>
      <c r="F457" s="674"/>
      <c r="G457" s="675"/>
      <c r="H457" s="675"/>
      <c r="I457" s="675"/>
      <c r="J457" s="675"/>
    </row>
    <row r="458" spans="1:10">
      <c r="A458" s="1240"/>
      <c r="B458" s="1240"/>
      <c r="C458" s="1240"/>
      <c r="D458" s="1240"/>
      <c r="E458" s="1240"/>
      <c r="F458" s="674"/>
      <c r="G458" s="1240" t="s">
        <v>1904</v>
      </c>
      <c r="H458" s="1240"/>
      <c r="I458" s="1240"/>
      <c r="J458" s="1240"/>
    </row>
    <row r="459" spans="1:10">
      <c r="A459" s="1240"/>
      <c r="B459" s="1240"/>
      <c r="C459" s="1240"/>
      <c r="D459" s="1240"/>
      <c r="E459" s="1240"/>
      <c r="F459" s="674"/>
      <c r="G459" s="1240"/>
      <c r="H459" s="1240"/>
      <c r="I459" s="1240"/>
      <c r="J459" s="1240"/>
    </row>
    <row r="460" spans="1:10">
      <c r="A460" s="1240"/>
      <c r="B460" s="1240"/>
      <c r="C460" s="1240"/>
      <c r="D460" s="1240"/>
      <c r="E460" s="1240"/>
      <c r="F460" s="674"/>
      <c r="G460" s="1240"/>
      <c r="H460" s="1240"/>
      <c r="I460" s="1240"/>
      <c r="J460" s="1240"/>
    </row>
    <row r="461" spans="1:10">
      <c r="A461" s="1240"/>
      <c r="B461" s="1240"/>
      <c r="C461" s="1240"/>
      <c r="D461" s="1240"/>
      <c r="E461" s="1240"/>
      <c r="F461" s="674"/>
      <c r="G461" s="1240"/>
      <c r="H461" s="1240"/>
      <c r="I461" s="1240"/>
      <c r="J461" s="1240"/>
    </row>
    <row r="462" spans="1:10">
      <c r="A462" s="1240"/>
      <c r="B462" s="1240"/>
      <c r="C462" s="1240"/>
      <c r="D462" s="1240"/>
      <c r="E462" s="1240"/>
      <c r="F462" s="674"/>
      <c r="G462" s="1240"/>
      <c r="H462" s="1240"/>
      <c r="I462" s="1240"/>
      <c r="J462" s="1240"/>
    </row>
    <row r="463" spans="1:10">
      <c r="A463" s="1240"/>
      <c r="B463" s="1240"/>
      <c r="C463" s="1240"/>
      <c r="D463" s="1240"/>
      <c r="E463" s="1240"/>
      <c r="F463" s="674"/>
      <c r="G463" s="1240"/>
      <c r="H463" s="1240"/>
      <c r="I463" s="1240"/>
      <c r="J463" s="1240"/>
    </row>
    <row r="464" spans="1:10">
      <c r="A464" s="1240"/>
      <c r="B464" s="1240"/>
      <c r="C464" s="1240"/>
      <c r="D464" s="1240"/>
      <c r="E464" s="1240"/>
      <c r="F464" s="674"/>
      <c r="G464" s="675"/>
      <c r="H464" s="675"/>
      <c r="I464" s="675"/>
      <c r="J464" s="675"/>
    </row>
    <row r="465" spans="1:10" ht="15" customHeight="1">
      <c r="A465" s="1240"/>
      <c r="B465" s="1240"/>
      <c r="C465" s="1240"/>
      <c r="D465" s="1240"/>
      <c r="E465" s="1240"/>
      <c r="F465" s="674"/>
      <c r="G465" s="1240" t="s">
        <v>1905</v>
      </c>
      <c r="H465" s="1240"/>
      <c r="I465" s="1240"/>
      <c r="J465" s="1240"/>
    </row>
    <row r="466" spans="1:10">
      <c r="A466" s="1240"/>
      <c r="B466" s="1240"/>
      <c r="C466" s="1240"/>
      <c r="D466" s="1240"/>
      <c r="E466" s="1240"/>
      <c r="F466" s="674"/>
      <c r="G466" s="1240"/>
      <c r="H466" s="1240"/>
      <c r="I466" s="1240"/>
      <c r="J466" s="1240"/>
    </row>
    <row r="467" spans="1:10">
      <c r="A467" s="1240"/>
      <c r="B467" s="1240"/>
      <c r="C467" s="1240"/>
      <c r="D467" s="1240"/>
      <c r="E467" s="1240"/>
      <c r="F467" s="674"/>
      <c r="G467" s="1240"/>
      <c r="H467" s="1240"/>
      <c r="I467" s="1240"/>
      <c r="J467" s="1240"/>
    </row>
    <row r="468" spans="1:10">
      <c r="A468" s="1240"/>
      <c r="B468" s="1240"/>
      <c r="C468" s="1240"/>
      <c r="D468" s="1240"/>
      <c r="E468" s="1240"/>
      <c r="F468" s="674"/>
      <c r="G468" s="1240"/>
      <c r="H468" s="1240"/>
      <c r="I468" s="1240"/>
      <c r="J468" s="1240"/>
    </row>
    <row r="469" spans="1:10">
      <c r="A469" s="1240"/>
      <c r="B469" s="1240"/>
      <c r="C469" s="1240"/>
      <c r="D469" s="1240"/>
      <c r="E469" s="1240"/>
      <c r="F469" s="674"/>
      <c r="G469" s="1240"/>
      <c r="H469" s="1240"/>
      <c r="I469" s="1240"/>
      <c r="J469" s="1240"/>
    </row>
    <row r="470" spans="1:10">
      <c r="A470" s="1240"/>
      <c r="B470" s="1240"/>
      <c r="C470" s="1240"/>
      <c r="D470" s="1240"/>
      <c r="E470" s="1240"/>
      <c r="F470" s="674"/>
      <c r="G470" s="1240"/>
      <c r="H470" s="1240"/>
      <c r="I470" s="1240"/>
      <c r="J470" s="1240"/>
    </row>
    <row r="471" spans="1:10">
      <c r="A471" s="1240"/>
      <c r="B471" s="1240"/>
      <c r="C471" s="1240"/>
      <c r="D471" s="1240"/>
      <c r="E471" s="1240"/>
      <c r="F471" s="674"/>
      <c r="G471" s="1240"/>
      <c r="H471" s="1240"/>
      <c r="I471" s="1240"/>
      <c r="J471" s="1240"/>
    </row>
    <row r="472" spans="1:10">
      <c r="A472" s="1240"/>
      <c r="B472" s="1240"/>
      <c r="C472" s="1240"/>
      <c r="D472" s="1240"/>
      <c r="E472" s="1240"/>
      <c r="F472" s="674"/>
      <c r="G472" s="675"/>
      <c r="H472" s="675"/>
      <c r="I472" s="675"/>
      <c r="J472" s="675"/>
    </row>
    <row r="473" spans="1:10">
      <c r="A473" s="675"/>
      <c r="B473" s="675"/>
      <c r="C473" s="675"/>
      <c r="D473" s="675"/>
      <c r="E473" s="675"/>
      <c r="F473" s="674"/>
      <c r="G473" s="1246" t="s">
        <v>1906</v>
      </c>
      <c r="H473" s="1246"/>
      <c r="I473" s="1246"/>
      <c r="J473" s="1246"/>
    </row>
    <row r="474" spans="1:10" ht="15" customHeight="1">
      <c r="A474" s="1240" t="s">
        <v>1907</v>
      </c>
      <c r="B474" s="1240"/>
      <c r="C474" s="1240"/>
      <c r="D474" s="1240"/>
      <c r="E474" s="1240"/>
      <c r="F474" s="674"/>
      <c r="G474" s="1246"/>
      <c r="H474" s="1246"/>
      <c r="I474" s="1246"/>
      <c r="J474" s="1246"/>
    </row>
    <row r="475" spans="1:10">
      <c r="A475" s="1240"/>
      <c r="B475" s="1240"/>
      <c r="C475" s="1240"/>
      <c r="D475" s="1240"/>
      <c r="E475" s="1240"/>
      <c r="F475" s="674"/>
      <c r="G475" s="675"/>
      <c r="H475" s="675"/>
      <c r="I475" s="675"/>
      <c r="J475" s="675"/>
    </row>
    <row r="476" spans="1:10" ht="15" customHeight="1">
      <c r="A476" s="1240"/>
      <c r="B476" s="1240"/>
      <c r="C476" s="1240"/>
      <c r="D476" s="1240"/>
      <c r="E476" s="1240"/>
      <c r="F476" s="674"/>
      <c r="G476" s="1240" t="s">
        <v>1908</v>
      </c>
      <c r="H476" s="1240"/>
      <c r="I476" s="1240"/>
      <c r="J476" s="1240"/>
    </row>
    <row r="477" spans="1:10">
      <c r="A477" s="1240"/>
      <c r="B477" s="1240"/>
      <c r="C477" s="1240"/>
      <c r="D477" s="1240"/>
      <c r="E477" s="1240"/>
      <c r="F477" s="674"/>
      <c r="G477" s="1240"/>
      <c r="H477" s="1240"/>
      <c r="I477" s="1240"/>
      <c r="J477" s="1240"/>
    </row>
    <row r="478" spans="1:10">
      <c r="A478" s="1240"/>
      <c r="B478" s="1240"/>
      <c r="C478" s="1240"/>
      <c r="D478" s="1240"/>
      <c r="E478" s="1240"/>
      <c r="F478" s="674"/>
      <c r="G478" s="1240"/>
      <c r="H478" s="1240"/>
      <c r="I478" s="1240"/>
      <c r="J478" s="1240"/>
    </row>
    <row r="479" spans="1:10">
      <c r="A479" s="1240"/>
      <c r="B479" s="1240"/>
      <c r="C479" s="1240"/>
      <c r="D479" s="1240"/>
      <c r="E479" s="1240"/>
      <c r="F479" s="674"/>
      <c r="G479" s="1240"/>
      <c r="H479" s="1240"/>
      <c r="I479" s="1240"/>
      <c r="J479" s="1240"/>
    </row>
    <row r="480" spans="1:10">
      <c r="A480" s="1240"/>
      <c r="B480" s="1240"/>
      <c r="C480" s="1240"/>
      <c r="D480" s="1240"/>
      <c r="E480" s="1240"/>
      <c r="F480" s="674"/>
      <c r="G480" s="1240"/>
      <c r="H480" s="1240"/>
      <c r="I480" s="1240"/>
      <c r="J480" s="1240"/>
    </row>
    <row r="481" spans="1:10">
      <c r="A481" s="1240"/>
      <c r="B481" s="1240"/>
      <c r="C481" s="1240"/>
      <c r="D481" s="1240"/>
      <c r="E481" s="1240"/>
      <c r="F481" s="674"/>
      <c r="G481" s="1240"/>
      <c r="H481" s="1240"/>
      <c r="I481" s="1240"/>
      <c r="J481" s="1240"/>
    </row>
    <row r="482" spans="1:10">
      <c r="A482" s="675"/>
      <c r="B482" s="675"/>
      <c r="C482" s="675"/>
      <c r="D482" s="675"/>
      <c r="E482" s="675"/>
      <c r="F482" s="674"/>
      <c r="G482" s="1240"/>
      <c r="H482" s="1240"/>
      <c r="I482" s="1240"/>
      <c r="J482" s="1240"/>
    </row>
    <row r="483" spans="1:10" ht="15" customHeight="1">
      <c r="A483" s="1240" t="s">
        <v>1909</v>
      </c>
      <c r="B483" s="1240"/>
      <c r="C483" s="1240"/>
      <c r="D483" s="1240"/>
      <c r="E483" s="1240"/>
      <c r="F483" s="674"/>
      <c r="G483" s="1240"/>
      <c r="H483" s="1240"/>
      <c r="I483" s="1240"/>
      <c r="J483" s="1240"/>
    </row>
    <row r="484" spans="1:10">
      <c r="A484" s="1240"/>
      <c r="B484" s="1240"/>
      <c r="C484" s="1240"/>
      <c r="D484" s="1240"/>
      <c r="E484" s="1240"/>
      <c r="F484" s="674"/>
      <c r="G484" s="1240"/>
      <c r="H484" s="1240"/>
      <c r="I484" s="1240"/>
      <c r="J484" s="1240"/>
    </row>
    <row r="485" spans="1:10">
      <c r="A485" s="1240"/>
      <c r="B485" s="1240"/>
      <c r="C485" s="1240"/>
      <c r="D485" s="1240"/>
      <c r="E485" s="1240"/>
      <c r="F485" s="674"/>
      <c r="G485" s="1240"/>
      <c r="H485" s="1240"/>
      <c r="I485" s="1240"/>
      <c r="J485" s="1240"/>
    </row>
    <row r="486" spans="1:10">
      <c r="A486" s="1240"/>
      <c r="B486" s="1240"/>
      <c r="C486" s="1240"/>
      <c r="D486" s="1240"/>
      <c r="E486" s="1240"/>
      <c r="F486" s="674"/>
      <c r="G486" s="1240"/>
      <c r="H486" s="1240"/>
      <c r="I486" s="1240"/>
      <c r="J486" s="1240"/>
    </row>
    <row r="487" spans="1:10">
      <c r="A487" s="1240"/>
      <c r="B487" s="1240"/>
      <c r="C487" s="1240"/>
      <c r="D487" s="1240"/>
      <c r="E487" s="1240"/>
      <c r="F487" s="674"/>
      <c r="G487" s="1240"/>
      <c r="H487" s="1240"/>
      <c r="I487" s="1240"/>
      <c r="J487" s="1240"/>
    </row>
    <row r="488" spans="1:10">
      <c r="A488" s="1240"/>
      <c r="B488" s="1240"/>
      <c r="C488" s="1240"/>
      <c r="D488" s="1240"/>
      <c r="E488" s="1240"/>
      <c r="F488" s="674"/>
      <c r="G488" s="1240"/>
      <c r="H488" s="1240"/>
      <c r="I488" s="1240"/>
      <c r="J488" s="1240"/>
    </row>
    <row r="489" spans="1:10">
      <c r="A489" s="1240"/>
      <c r="B489" s="1240"/>
      <c r="C489" s="1240"/>
      <c r="D489" s="1240"/>
      <c r="E489" s="1240"/>
      <c r="F489" s="674"/>
      <c r="G489" s="1240"/>
      <c r="H489" s="1240"/>
      <c r="I489" s="1240"/>
      <c r="J489" s="1240"/>
    </row>
    <row r="490" spans="1:10">
      <c r="A490" s="1240"/>
      <c r="B490" s="1240"/>
      <c r="C490" s="1240"/>
      <c r="D490" s="1240"/>
      <c r="E490" s="1240"/>
      <c r="F490" s="674"/>
      <c r="G490" s="1240"/>
      <c r="H490" s="1240"/>
      <c r="I490" s="1240"/>
      <c r="J490" s="1240"/>
    </row>
    <row r="491" spans="1:10">
      <c r="A491" s="1240"/>
      <c r="B491" s="1240"/>
      <c r="C491" s="1240"/>
      <c r="D491" s="1240"/>
      <c r="E491" s="1240"/>
      <c r="F491" s="674"/>
      <c r="G491" s="1240"/>
      <c r="H491" s="1240"/>
      <c r="I491" s="1240"/>
      <c r="J491" s="1240"/>
    </row>
    <row r="492" spans="1:10">
      <c r="A492" s="1240"/>
      <c r="B492" s="1240"/>
      <c r="C492" s="1240"/>
      <c r="D492" s="1240"/>
      <c r="E492" s="1240"/>
      <c r="F492" s="674"/>
      <c r="G492" s="675"/>
      <c r="H492" s="675"/>
      <c r="I492" s="675"/>
      <c r="J492" s="675"/>
    </row>
    <row r="493" spans="1:10">
      <c r="A493" s="1240"/>
      <c r="B493" s="1240"/>
      <c r="C493" s="1240"/>
      <c r="D493" s="1240"/>
      <c r="E493" s="1240"/>
      <c r="F493" s="674"/>
      <c r="G493" s="1240" t="s">
        <v>1910</v>
      </c>
      <c r="H493" s="1240"/>
      <c r="I493" s="1240"/>
      <c r="J493" s="1240"/>
    </row>
    <row r="494" spans="1:10">
      <c r="A494" s="675"/>
      <c r="B494" s="675"/>
      <c r="C494" s="675"/>
      <c r="D494" s="675"/>
      <c r="E494" s="675"/>
      <c r="F494" s="674"/>
      <c r="G494" s="1240"/>
      <c r="H494" s="1240"/>
      <c r="I494" s="1240"/>
      <c r="J494" s="1240"/>
    </row>
    <row r="495" spans="1:10">
      <c r="A495" s="1240" t="s">
        <v>1911</v>
      </c>
      <c r="B495" s="1240"/>
      <c r="C495" s="1240"/>
      <c r="D495" s="1240"/>
      <c r="E495" s="1240"/>
      <c r="F495" s="674"/>
      <c r="G495" s="1240"/>
      <c r="H495" s="1240"/>
      <c r="I495" s="1240"/>
      <c r="J495" s="1240"/>
    </row>
    <row r="496" spans="1:10">
      <c r="A496" s="1240"/>
      <c r="B496" s="1240"/>
      <c r="C496" s="1240"/>
      <c r="D496" s="1240"/>
      <c r="E496" s="1240"/>
      <c r="F496" s="674"/>
      <c r="G496" s="1240"/>
      <c r="H496" s="1240"/>
      <c r="I496" s="1240"/>
      <c r="J496" s="1240"/>
    </row>
    <row r="497" spans="1:10">
      <c r="A497" s="1240"/>
      <c r="B497" s="1240"/>
      <c r="C497" s="1240"/>
      <c r="D497" s="1240"/>
      <c r="E497" s="1240"/>
      <c r="F497" s="674"/>
      <c r="G497" s="1240"/>
      <c r="H497" s="1240"/>
      <c r="I497" s="1240"/>
      <c r="J497" s="1240"/>
    </row>
    <row r="498" spans="1:10">
      <c r="A498" s="1240"/>
      <c r="B498" s="1240"/>
      <c r="C498" s="1240"/>
      <c r="D498" s="1240"/>
      <c r="E498" s="1240"/>
      <c r="F498" s="674"/>
      <c r="G498" s="1240"/>
      <c r="H498" s="1240"/>
      <c r="I498" s="1240"/>
      <c r="J498" s="1240"/>
    </row>
    <row r="499" spans="1:10">
      <c r="A499" s="1240"/>
      <c r="B499" s="1240"/>
      <c r="C499" s="1240"/>
      <c r="D499" s="1240"/>
      <c r="E499" s="1240"/>
      <c r="F499" s="674"/>
      <c r="G499" s="1240"/>
      <c r="H499" s="1240"/>
      <c r="I499" s="1240"/>
      <c r="J499" s="1240"/>
    </row>
    <row r="500" spans="1:10">
      <c r="A500" s="1240"/>
      <c r="B500" s="1240"/>
      <c r="C500" s="1240"/>
      <c r="D500" s="1240"/>
      <c r="E500" s="1240"/>
      <c r="F500" s="674"/>
      <c r="G500" s="1240"/>
      <c r="H500" s="1240"/>
      <c r="I500" s="1240"/>
      <c r="J500" s="1240"/>
    </row>
    <row r="501" spans="1:10">
      <c r="A501" s="1240"/>
      <c r="B501" s="1240"/>
      <c r="C501" s="1240"/>
      <c r="D501" s="1240"/>
      <c r="E501" s="1240"/>
      <c r="F501" s="674"/>
      <c r="G501" s="1240"/>
      <c r="H501" s="1240"/>
      <c r="I501" s="1240"/>
      <c r="J501" s="1240"/>
    </row>
    <row r="502" spans="1:10" ht="15" customHeight="1">
      <c r="A502" s="1240" t="s">
        <v>1912</v>
      </c>
      <c r="B502" s="1240"/>
      <c r="C502" s="1240"/>
      <c r="D502" s="1240"/>
      <c r="E502" s="1240"/>
      <c r="F502" s="674"/>
      <c r="G502" s="1240" t="s">
        <v>1913</v>
      </c>
      <c r="H502" s="1240"/>
      <c r="I502" s="1240"/>
      <c r="J502" s="1240"/>
    </row>
    <row r="503" spans="1:10" ht="15" customHeight="1">
      <c r="A503" s="1240"/>
      <c r="B503" s="1240"/>
      <c r="C503" s="1240"/>
      <c r="D503" s="1240"/>
      <c r="E503" s="1240"/>
      <c r="F503" s="674"/>
      <c r="G503" s="1240"/>
      <c r="H503" s="1240"/>
      <c r="I503" s="1240"/>
      <c r="J503" s="1240"/>
    </row>
    <row r="504" spans="1:10">
      <c r="A504" s="1240"/>
      <c r="B504" s="1240"/>
      <c r="C504" s="1240"/>
      <c r="D504" s="1240"/>
      <c r="E504" s="1240"/>
      <c r="F504" s="674"/>
      <c r="G504" s="1240"/>
      <c r="H504" s="1240"/>
      <c r="I504" s="1240"/>
      <c r="J504" s="1240"/>
    </row>
    <row r="505" spans="1:10">
      <c r="A505" s="675"/>
      <c r="B505" s="675"/>
      <c r="C505" s="675"/>
      <c r="D505" s="675"/>
      <c r="E505" s="675"/>
      <c r="F505" s="674"/>
      <c r="G505" s="1240"/>
      <c r="H505" s="1240"/>
      <c r="I505" s="1240"/>
      <c r="J505" s="1240"/>
    </row>
    <row r="506" spans="1:10" ht="15" customHeight="1">
      <c r="A506" s="1240" t="s">
        <v>1914</v>
      </c>
      <c r="B506" s="1240"/>
      <c r="C506" s="1240"/>
      <c r="D506" s="1240"/>
      <c r="E506" s="1240"/>
      <c r="F506" s="674"/>
      <c r="G506" s="1240"/>
      <c r="H506" s="1240"/>
      <c r="I506" s="1240"/>
      <c r="J506" s="1240"/>
    </row>
    <row r="507" spans="1:10">
      <c r="A507" s="1240"/>
      <c r="B507" s="1240"/>
      <c r="C507" s="1240"/>
      <c r="D507" s="1240"/>
      <c r="E507" s="1240"/>
      <c r="F507" s="674"/>
      <c r="G507" s="675"/>
      <c r="H507" s="675"/>
      <c r="I507" s="675"/>
      <c r="J507" s="675"/>
    </row>
    <row r="508" spans="1:10">
      <c r="A508" s="1240"/>
      <c r="B508" s="1240"/>
      <c r="C508" s="1240"/>
      <c r="D508" s="1240"/>
      <c r="E508" s="1240"/>
      <c r="F508" s="674"/>
      <c r="G508" s="1246" t="s">
        <v>1915</v>
      </c>
      <c r="H508" s="1246"/>
      <c r="I508" s="1246"/>
      <c r="J508" s="1246"/>
    </row>
    <row r="509" spans="1:10">
      <c r="A509" s="1240"/>
      <c r="B509" s="1240"/>
      <c r="C509" s="1240"/>
      <c r="D509" s="1240"/>
      <c r="E509" s="1240"/>
      <c r="F509" s="674"/>
      <c r="G509" s="1246"/>
      <c r="H509" s="1246"/>
      <c r="I509" s="1246"/>
      <c r="J509" s="1246"/>
    </row>
    <row r="510" spans="1:10" ht="15" customHeight="1">
      <c r="A510" s="1240"/>
      <c r="B510" s="1240"/>
      <c r="C510" s="1240"/>
      <c r="D510" s="1240"/>
      <c r="E510" s="1240"/>
      <c r="F510" s="674"/>
      <c r="G510" s="1240" t="s">
        <v>1916</v>
      </c>
      <c r="H510" s="1240"/>
      <c r="I510" s="1240"/>
      <c r="J510" s="1240"/>
    </row>
    <row r="511" spans="1:10">
      <c r="A511" s="1240"/>
      <c r="B511" s="1240"/>
      <c r="C511" s="1240"/>
      <c r="D511" s="1240"/>
      <c r="E511" s="1240"/>
      <c r="F511" s="674"/>
      <c r="G511" s="1240"/>
      <c r="H511" s="1240"/>
      <c r="I511" s="1240"/>
      <c r="J511" s="1240"/>
    </row>
    <row r="512" spans="1:10" ht="15" customHeight="1">
      <c r="A512" s="1240"/>
      <c r="B512" s="1240"/>
      <c r="C512" s="1240"/>
      <c r="D512" s="1240"/>
      <c r="E512" s="1240"/>
      <c r="F512" s="674"/>
      <c r="G512" s="1240"/>
      <c r="H512" s="1240"/>
      <c r="I512" s="1240"/>
      <c r="J512" s="1240"/>
    </row>
    <row r="513" spans="1:10">
      <c r="A513" s="1240"/>
      <c r="B513" s="1240"/>
      <c r="C513" s="1240"/>
      <c r="D513" s="1240"/>
      <c r="E513" s="1240"/>
      <c r="F513" s="674"/>
      <c r="G513" s="1240"/>
      <c r="H513" s="1240"/>
      <c r="I513" s="1240"/>
      <c r="J513" s="1240"/>
    </row>
    <row r="514" spans="1:10">
      <c r="A514" s="1240"/>
      <c r="B514" s="1240"/>
      <c r="C514" s="1240"/>
      <c r="D514" s="1240"/>
      <c r="E514" s="1240"/>
      <c r="F514" s="674"/>
      <c r="G514" s="1240"/>
      <c r="H514" s="1240"/>
      <c r="I514" s="1240"/>
      <c r="J514" s="1240"/>
    </row>
    <row r="515" spans="1:10">
      <c r="A515" s="1240"/>
      <c r="B515" s="1240"/>
      <c r="C515" s="1240"/>
      <c r="D515" s="1240"/>
      <c r="E515" s="1240"/>
      <c r="F515" s="674"/>
      <c r="G515" s="1240"/>
      <c r="H515" s="1240"/>
      <c r="I515" s="1240"/>
      <c r="J515" s="1240"/>
    </row>
    <row r="516" spans="1:10">
      <c r="A516" s="1240"/>
      <c r="B516" s="1240"/>
      <c r="C516" s="1240"/>
      <c r="D516" s="1240"/>
      <c r="E516" s="1240"/>
      <c r="F516" s="674"/>
      <c r="G516" s="1240"/>
      <c r="H516" s="1240"/>
      <c r="I516" s="1240"/>
      <c r="J516" s="1240"/>
    </row>
    <row r="517" spans="1:10">
      <c r="A517" s="1240"/>
      <c r="B517" s="1240"/>
      <c r="C517" s="1240"/>
      <c r="D517" s="1240"/>
      <c r="E517" s="1240"/>
      <c r="F517" s="674"/>
      <c r="G517" s="1240"/>
      <c r="H517" s="1240"/>
      <c r="I517" s="1240"/>
      <c r="J517" s="1240"/>
    </row>
    <row r="518" spans="1:10">
      <c r="A518" s="1240"/>
      <c r="B518" s="1240"/>
      <c r="C518" s="1240"/>
      <c r="D518" s="1240"/>
      <c r="E518" s="1240"/>
      <c r="F518" s="674"/>
      <c r="G518" s="1240"/>
      <c r="H518" s="1240"/>
      <c r="I518" s="1240"/>
      <c r="J518" s="1240"/>
    </row>
    <row r="519" spans="1:10">
      <c r="A519" s="1240"/>
      <c r="B519" s="1240"/>
      <c r="C519" s="1240"/>
      <c r="D519" s="1240"/>
      <c r="E519" s="1240"/>
      <c r="F519" s="674"/>
      <c r="G519" s="1240"/>
      <c r="H519" s="1240"/>
      <c r="I519" s="1240"/>
      <c r="J519" s="1240"/>
    </row>
    <row r="520" spans="1:10" ht="15" customHeight="1">
      <c r="A520" s="675"/>
      <c r="B520" s="675"/>
      <c r="C520" s="675"/>
      <c r="D520" s="675"/>
      <c r="E520" s="675"/>
      <c r="F520" s="674"/>
      <c r="G520" s="1240"/>
      <c r="H520" s="1240"/>
      <c r="I520" s="1240"/>
      <c r="J520" s="1240"/>
    </row>
    <row r="521" spans="1:10">
      <c r="A521" s="1246" t="s">
        <v>1917</v>
      </c>
      <c r="B521" s="1240"/>
      <c r="C521" s="1240"/>
      <c r="D521" s="1240"/>
      <c r="E521" s="1240"/>
      <c r="F521" s="674"/>
      <c r="G521" s="1240"/>
      <c r="H521" s="1240"/>
      <c r="I521" s="1240"/>
      <c r="J521" s="1240"/>
    </row>
    <row r="522" spans="1:10" ht="15" customHeight="1">
      <c r="A522" s="675"/>
      <c r="B522" s="675"/>
      <c r="C522" s="675"/>
      <c r="D522" s="675"/>
      <c r="E522" s="675"/>
      <c r="F522" s="674"/>
      <c r="G522" s="1240"/>
      <c r="H522" s="1240"/>
      <c r="I522" s="1240"/>
      <c r="J522" s="1240"/>
    </row>
    <row r="523" spans="1:10" ht="15" customHeight="1">
      <c r="A523" s="1240" t="s">
        <v>1918</v>
      </c>
      <c r="B523" s="1240"/>
      <c r="C523" s="1240"/>
      <c r="D523" s="1240"/>
      <c r="E523" s="1240"/>
      <c r="F523" s="674"/>
      <c r="G523" s="1240"/>
      <c r="H523" s="1240"/>
      <c r="I523" s="1240"/>
      <c r="J523" s="1240"/>
    </row>
    <row r="524" spans="1:10">
      <c r="A524" s="1240"/>
      <c r="B524" s="1240"/>
      <c r="C524" s="1240"/>
      <c r="D524" s="1240"/>
      <c r="E524" s="1240"/>
      <c r="F524" s="674"/>
      <c r="G524" s="1240"/>
      <c r="H524" s="1240"/>
      <c r="I524" s="1240"/>
      <c r="J524" s="1240"/>
    </row>
    <row r="525" spans="1:10">
      <c r="A525" s="1240"/>
      <c r="B525" s="1240"/>
      <c r="C525" s="1240"/>
      <c r="D525" s="1240"/>
      <c r="E525" s="1240"/>
      <c r="F525" s="674"/>
      <c r="G525" s="1240"/>
      <c r="H525" s="1240"/>
      <c r="I525" s="1240"/>
      <c r="J525" s="1240"/>
    </row>
    <row r="526" spans="1:10">
      <c r="A526" s="1240"/>
      <c r="B526" s="1240"/>
      <c r="C526" s="1240"/>
      <c r="D526" s="1240"/>
      <c r="E526" s="1240"/>
      <c r="F526" s="674"/>
      <c r="G526" s="1240"/>
      <c r="H526" s="1240"/>
      <c r="I526" s="1240"/>
      <c r="J526" s="1240"/>
    </row>
    <row r="527" spans="1:10">
      <c r="A527" s="675"/>
      <c r="B527" s="675"/>
      <c r="C527" s="675"/>
      <c r="D527" s="675"/>
      <c r="E527" s="675"/>
      <c r="F527" s="674"/>
      <c r="G527" s="1240"/>
      <c r="H527" s="1240"/>
      <c r="I527" s="1240"/>
      <c r="J527" s="1240"/>
    </row>
    <row r="528" spans="1:10" ht="15" customHeight="1">
      <c r="A528" s="1240" t="s">
        <v>1919</v>
      </c>
      <c r="B528" s="1240"/>
      <c r="C528" s="1240"/>
      <c r="D528" s="1240"/>
      <c r="E528" s="1240"/>
      <c r="F528" s="674"/>
      <c r="G528" s="1240"/>
      <c r="H528" s="1240"/>
      <c r="I528" s="1240"/>
      <c r="J528" s="1240"/>
    </row>
    <row r="529" spans="1:10">
      <c r="A529" s="1240"/>
      <c r="B529" s="1240"/>
      <c r="C529" s="1240"/>
      <c r="D529" s="1240"/>
      <c r="E529" s="1240"/>
      <c r="F529" s="674"/>
      <c r="G529" s="1240"/>
      <c r="H529" s="1240"/>
      <c r="I529" s="1240"/>
      <c r="J529" s="1240"/>
    </row>
    <row r="530" spans="1:10">
      <c r="A530" s="1240"/>
      <c r="B530" s="1240"/>
      <c r="C530" s="1240"/>
      <c r="D530" s="1240"/>
      <c r="E530" s="1240"/>
      <c r="F530" s="674"/>
      <c r="G530" s="1240"/>
      <c r="H530" s="1240"/>
      <c r="I530" s="1240"/>
      <c r="J530" s="1240"/>
    </row>
    <row r="531" spans="1:10">
      <c r="A531" s="1240"/>
      <c r="B531" s="1240"/>
      <c r="C531" s="1240"/>
      <c r="D531" s="1240"/>
      <c r="E531" s="1240"/>
      <c r="F531" s="674"/>
      <c r="G531" s="1240"/>
      <c r="H531" s="1240"/>
      <c r="I531" s="1240"/>
      <c r="J531" s="1240"/>
    </row>
    <row r="532" spans="1:10">
      <c r="A532" s="1240"/>
      <c r="B532" s="1240"/>
      <c r="C532" s="1240"/>
      <c r="D532" s="1240"/>
      <c r="E532" s="1240"/>
      <c r="F532" s="674"/>
      <c r="G532" s="1240"/>
      <c r="H532" s="1240"/>
      <c r="I532" s="1240"/>
      <c r="J532" s="1240"/>
    </row>
    <row r="533" spans="1:10" ht="15" customHeight="1">
      <c r="A533" s="1240"/>
      <c r="B533" s="1240"/>
      <c r="C533" s="1240"/>
      <c r="D533" s="1240"/>
      <c r="E533" s="1240"/>
      <c r="F533" s="674"/>
      <c r="G533" s="1240"/>
      <c r="H533" s="1240"/>
      <c r="I533" s="1240"/>
      <c r="J533" s="1240"/>
    </row>
    <row r="534" spans="1:10">
      <c r="A534" s="1240"/>
      <c r="B534" s="1240"/>
      <c r="C534" s="1240"/>
      <c r="D534" s="1240"/>
      <c r="E534" s="1240"/>
      <c r="F534" s="674"/>
      <c r="G534" s="1240"/>
      <c r="H534" s="1240"/>
      <c r="I534" s="1240"/>
      <c r="J534" s="1240"/>
    </row>
    <row r="535" spans="1:10">
      <c r="A535" s="1240"/>
      <c r="B535" s="1240"/>
      <c r="C535" s="1240"/>
      <c r="D535" s="1240"/>
      <c r="E535" s="1240"/>
      <c r="F535" s="674"/>
      <c r="G535" s="1240"/>
      <c r="H535" s="1240"/>
      <c r="I535" s="1240"/>
      <c r="J535" s="1240"/>
    </row>
    <row r="536" spans="1:10">
      <c r="A536" s="1240"/>
      <c r="B536" s="1240"/>
      <c r="C536" s="1240"/>
      <c r="D536" s="1240"/>
      <c r="E536" s="1240"/>
      <c r="F536" s="674"/>
      <c r="G536" s="1240"/>
      <c r="H536" s="1240"/>
      <c r="I536" s="1240"/>
      <c r="J536" s="1240"/>
    </row>
    <row r="537" spans="1:10">
      <c r="A537" s="1240"/>
      <c r="B537" s="1240"/>
      <c r="C537" s="1240"/>
      <c r="D537" s="1240"/>
      <c r="E537" s="1240"/>
      <c r="F537" s="674"/>
      <c r="G537" s="1240"/>
      <c r="H537" s="1240"/>
      <c r="I537" s="1240"/>
      <c r="J537" s="1240"/>
    </row>
    <row r="538" spans="1:10">
      <c r="A538" s="1240"/>
      <c r="B538" s="1240"/>
      <c r="C538" s="1240"/>
      <c r="D538" s="1240"/>
      <c r="E538" s="1240"/>
      <c r="F538" s="674"/>
      <c r="G538" s="675"/>
      <c r="H538" s="675"/>
      <c r="I538" s="675"/>
      <c r="J538" s="675"/>
    </row>
    <row r="539" spans="1:10" ht="15" customHeight="1">
      <c r="A539" s="1240"/>
      <c r="B539" s="1240"/>
      <c r="C539" s="1240"/>
      <c r="D539" s="1240"/>
      <c r="E539" s="1240"/>
      <c r="F539" s="674"/>
      <c r="G539" s="1240" t="s">
        <v>1920</v>
      </c>
      <c r="H539" s="1240"/>
      <c r="I539" s="1240"/>
      <c r="J539" s="1240"/>
    </row>
    <row r="540" spans="1:10">
      <c r="A540" s="1240"/>
      <c r="B540" s="1240"/>
      <c r="C540" s="1240"/>
      <c r="D540" s="1240"/>
      <c r="E540" s="1240"/>
      <c r="F540" s="674"/>
      <c r="G540" s="1240"/>
      <c r="H540" s="1240"/>
      <c r="I540" s="1240"/>
      <c r="J540" s="1240"/>
    </row>
    <row r="541" spans="1:10" ht="15" customHeight="1">
      <c r="A541" s="1240"/>
      <c r="B541" s="1240"/>
      <c r="C541" s="1240"/>
      <c r="D541" s="1240"/>
      <c r="E541" s="1240"/>
      <c r="F541" s="674"/>
      <c r="G541" s="1240"/>
      <c r="H541" s="1240"/>
      <c r="I541" s="1240"/>
      <c r="J541" s="1240"/>
    </row>
    <row r="542" spans="1:10">
      <c r="A542" s="1240"/>
      <c r="B542" s="1240"/>
      <c r="C542" s="1240"/>
      <c r="D542" s="1240"/>
      <c r="E542" s="1240"/>
      <c r="F542" s="674"/>
      <c r="G542" s="1240"/>
      <c r="H542" s="1240"/>
      <c r="I542" s="1240"/>
      <c r="J542" s="1240"/>
    </row>
    <row r="543" spans="1:10">
      <c r="A543" s="1240"/>
      <c r="B543" s="1240"/>
      <c r="C543" s="1240"/>
      <c r="D543" s="1240"/>
      <c r="E543" s="1240"/>
      <c r="F543" s="674"/>
      <c r="G543" s="1240"/>
      <c r="H543" s="1240"/>
      <c r="I543" s="1240"/>
      <c r="J543" s="1240"/>
    </row>
    <row r="544" spans="1:10">
      <c r="A544" s="1240"/>
      <c r="B544" s="1240"/>
      <c r="C544" s="1240"/>
      <c r="D544" s="1240"/>
      <c r="E544" s="1240"/>
      <c r="F544" s="674"/>
      <c r="G544" s="675"/>
      <c r="H544" s="675"/>
      <c r="I544" s="675"/>
      <c r="J544" s="675"/>
    </row>
    <row r="545" spans="1:10" ht="15" customHeight="1">
      <c r="A545" s="1240"/>
      <c r="B545" s="1240"/>
      <c r="C545" s="1240"/>
      <c r="D545" s="1240"/>
      <c r="E545" s="1240"/>
      <c r="F545" s="674"/>
      <c r="G545" s="1240" t="s">
        <v>1921</v>
      </c>
      <c r="H545" s="1240"/>
      <c r="I545" s="1240"/>
      <c r="J545" s="1240"/>
    </row>
    <row r="546" spans="1:10">
      <c r="A546" s="1240"/>
      <c r="B546" s="1240"/>
      <c r="C546" s="1240"/>
      <c r="D546" s="1240"/>
      <c r="E546" s="1240"/>
      <c r="F546" s="674"/>
      <c r="G546" s="1240"/>
      <c r="H546" s="1240"/>
      <c r="I546" s="1240"/>
      <c r="J546" s="1240"/>
    </row>
    <row r="547" spans="1:10">
      <c r="A547" s="1240"/>
      <c r="B547" s="1240"/>
      <c r="C547" s="1240"/>
      <c r="D547" s="1240"/>
      <c r="E547" s="1240"/>
      <c r="F547" s="674"/>
      <c r="G547" s="1240"/>
      <c r="H547" s="1240"/>
      <c r="I547" s="1240"/>
      <c r="J547" s="1240"/>
    </row>
    <row r="548" spans="1:10">
      <c r="A548" s="1240"/>
      <c r="B548" s="1240"/>
      <c r="C548" s="1240"/>
      <c r="D548" s="1240"/>
      <c r="E548" s="1240"/>
      <c r="F548" s="674"/>
      <c r="G548" s="1240"/>
      <c r="H548" s="1240"/>
      <c r="I548" s="1240"/>
      <c r="J548" s="1240"/>
    </row>
    <row r="549" spans="1:10">
      <c r="A549" s="1240"/>
      <c r="B549" s="1240"/>
      <c r="C549" s="1240"/>
      <c r="D549" s="1240"/>
      <c r="E549" s="1240"/>
      <c r="F549" s="674"/>
      <c r="G549" s="1240"/>
      <c r="H549" s="1240"/>
      <c r="I549" s="1240"/>
      <c r="J549" s="1240"/>
    </row>
    <row r="550" spans="1:10">
      <c r="A550" s="675"/>
      <c r="B550" s="675"/>
      <c r="C550" s="675"/>
      <c r="D550" s="675"/>
      <c r="E550" s="675"/>
      <c r="F550" s="674"/>
      <c r="G550" s="1240"/>
      <c r="H550" s="1240"/>
      <c r="I550" s="1240"/>
      <c r="J550" s="1240"/>
    </row>
    <row r="551" spans="1:10">
      <c r="A551" s="675"/>
      <c r="B551" s="675"/>
      <c r="C551" s="675"/>
      <c r="D551" s="675"/>
      <c r="E551" s="675"/>
      <c r="F551" s="674"/>
      <c r="G551" s="1240"/>
      <c r="H551" s="1240"/>
      <c r="I551" s="1240"/>
      <c r="J551" s="1240"/>
    </row>
    <row r="552" spans="1:10" ht="15" customHeight="1">
      <c r="A552" s="1240" t="s">
        <v>1922</v>
      </c>
      <c r="B552" s="1240"/>
      <c r="C552" s="1240"/>
      <c r="D552" s="1240"/>
      <c r="E552" s="1240"/>
      <c r="F552" s="674"/>
      <c r="G552" s="1240" t="s">
        <v>1923</v>
      </c>
      <c r="H552" s="1240"/>
      <c r="I552" s="1240"/>
      <c r="J552" s="1240"/>
    </row>
    <row r="553" spans="1:10" ht="15" customHeight="1">
      <c r="A553" s="1240"/>
      <c r="B553" s="1240"/>
      <c r="C553" s="1240"/>
      <c r="D553" s="1240"/>
      <c r="E553" s="1240"/>
      <c r="F553" s="674"/>
      <c r="G553" s="1240"/>
      <c r="H553" s="1240"/>
      <c r="I553" s="1240"/>
      <c r="J553" s="1240"/>
    </row>
    <row r="554" spans="1:10">
      <c r="A554" s="1240"/>
      <c r="B554" s="1240"/>
      <c r="C554" s="1240"/>
      <c r="D554" s="1240"/>
      <c r="E554" s="1240"/>
      <c r="F554" s="674"/>
      <c r="G554" s="1240"/>
      <c r="H554" s="1240"/>
      <c r="I554" s="1240"/>
      <c r="J554" s="1240"/>
    </row>
    <row r="555" spans="1:10">
      <c r="A555" s="1240"/>
      <c r="B555" s="1240"/>
      <c r="C555" s="1240"/>
      <c r="D555" s="1240"/>
      <c r="E555" s="1240"/>
      <c r="F555" s="674"/>
      <c r="G555" s="1240"/>
      <c r="H555" s="1240"/>
      <c r="I555" s="1240"/>
      <c r="J555" s="1240"/>
    </row>
    <row r="556" spans="1:10">
      <c r="A556" s="1240"/>
      <c r="B556" s="1240"/>
      <c r="C556" s="1240"/>
      <c r="D556" s="1240"/>
      <c r="E556" s="1240"/>
      <c r="F556" s="674"/>
      <c r="G556" s="1240"/>
      <c r="H556" s="1240"/>
      <c r="I556" s="1240"/>
      <c r="J556" s="1240"/>
    </row>
    <row r="557" spans="1:10">
      <c r="A557" s="675"/>
      <c r="B557" s="675"/>
      <c r="C557" s="675"/>
      <c r="D557" s="675"/>
      <c r="E557" s="675"/>
      <c r="F557" s="674"/>
      <c r="G557" s="1240"/>
      <c r="H557" s="1240"/>
      <c r="I557" s="1240"/>
      <c r="J557" s="1240"/>
    </row>
    <row r="558" spans="1:10" ht="15" customHeight="1">
      <c r="A558" s="1240" t="s">
        <v>1924</v>
      </c>
      <c r="B558" s="1240"/>
      <c r="C558" s="1240"/>
      <c r="D558" s="1240"/>
      <c r="E558" s="1240"/>
      <c r="F558" s="674"/>
      <c r="G558" s="1240"/>
      <c r="H558" s="1240"/>
      <c r="I558" s="1240"/>
      <c r="J558" s="1240"/>
    </row>
    <row r="559" spans="1:10">
      <c r="A559" s="1240"/>
      <c r="B559" s="1240"/>
      <c r="C559" s="1240"/>
      <c r="D559" s="1240"/>
      <c r="E559" s="1240"/>
      <c r="F559" s="674"/>
      <c r="G559" s="1240"/>
      <c r="H559" s="1240"/>
      <c r="I559" s="1240"/>
      <c r="J559" s="1240"/>
    </row>
    <row r="560" spans="1:10">
      <c r="A560" s="1240"/>
      <c r="B560" s="1240"/>
      <c r="C560" s="1240"/>
      <c r="D560" s="1240"/>
      <c r="E560" s="1240"/>
      <c r="F560" s="674"/>
      <c r="G560" s="1240"/>
      <c r="H560" s="1240"/>
      <c r="I560" s="1240"/>
      <c r="J560" s="1240"/>
    </row>
    <row r="561" spans="1:10" ht="15" customHeight="1">
      <c r="A561" s="1240"/>
      <c r="B561" s="1240"/>
      <c r="C561" s="1240"/>
      <c r="D561" s="1240"/>
      <c r="E561" s="1240"/>
      <c r="F561" s="674"/>
      <c r="G561" s="1240"/>
      <c r="H561" s="1240"/>
      <c r="I561" s="1240"/>
      <c r="J561" s="1240"/>
    </row>
    <row r="562" spans="1:10">
      <c r="A562" s="1240"/>
      <c r="B562" s="1240"/>
      <c r="C562" s="1240"/>
      <c r="D562" s="1240"/>
      <c r="E562" s="1240"/>
      <c r="F562" s="674"/>
      <c r="G562" s="1240"/>
      <c r="H562" s="1240"/>
      <c r="I562" s="1240"/>
      <c r="J562" s="1240"/>
    </row>
    <row r="563" spans="1:10">
      <c r="A563" s="1240"/>
      <c r="B563" s="1240"/>
      <c r="C563" s="1240"/>
      <c r="D563" s="1240"/>
      <c r="E563" s="1240"/>
      <c r="F563" s="674"/>
      <c r="G563" s="1240"/>
      <c r="H563" s="1240"/>
      <c r="I563" s="1240"/>
      <c r="J563" s="1240"/>
    </row>
    <row r="564" spans="1:10">
      <c r="A564" s="1240"/>
      <c r="B564" s="1240"/>
      <c r="C564" s="1240"/>
      <c r="D564" s="1240"/>
      <c r="E564" s="1240"/>
      <c r="F564" s="674"/>
      <c r="G564" s="1240"/>
      <c r="H564" s="1240"/>
      <c r="I564" s="1240"/>
      <c r="J564" s="1240"/>
    </row>
    <row r="565" spans="1:10">
      <c r="A565" s="1240"/>
      <c r="B565" s="1240"/>
      <c r="C565" s="1240"/>
      <c r="D565" s="1240"/>
      <c r="E565" s="1240"/>
      <c r="F565" s="674"/>
      <c r="G565" s="1240"/>
      <c r="H565" s="1240"/>
      <c r="I565" s="1240"/>
      <c r="J565" s="1240"/>
    </row>
    <row r="566" spans="1:10" ht="15" customHeight="1">
      <c r="A566" s="675"/>
      <c r="B566" s="675"/>
      <c r="C566" s="675"/>
      <c r="D566" s="675"/>
      <c r="E566" s="675"/>
      <c r="F566" s="674"/>
      <c r="G566" s="675"/>
      <c r="H566" s="675"/>
      <c r="I566" s="675"/>
      <c r="J566" s="675"/>
    </row>
    <row r="567" spans="1:10" ht="15" customHeight="1">
      <c r="A567" s="1246" t="s">
        <v>1925</v>
      </c>
      <c r="B567" s="1246"/>
      <c r="C567" s="1246"/>
      <c r="D567" s="1246"/>
      <c r="E567" s="1246"/>
      <c r="F567" s="674"/>
      <c r="G567" s="1240" t="s">
        <v>1926</v>
      </c>
      <c r="H567" s="1240"/>
      <c r="I567" s="1240"/>
      <c r="J567" s="1240"/>
    </row>
    <row r="568" spans="1:10">
      <c r="A568" s="675"/>
      <c r="B568" s="675"/>
      <c r="C568" s="675"/>
      <c r="D568" s="675"/>
      <c r="E568" s="675"/>
      <c r="F568" s="674"/>
      <c r="G568" s="1240"/>
      <c r="H568" s="1240"/>
      <c r="I568" s="1240"/>
      <c r="J568" s="1240"/>
    </row>
    <row r="569" spans="1:10" ht="15" customHeight="1">
      <c r="A569" s="1240" t="s">
        <v>1927</v>
      </c>
      <c r="B569" s="1240"/>
      <c r="C569" s="1240"/>
      <c r="D569" s="1240"/>
      <c r="E569" s="1240"/>
      <c r="F569" s="674"/>
      <c r="G569" s="1240"/>
      <c r="H569" s="1240"/>
      <c r="I569" s="1240"/>
      <c r="J569" s="1240"/>
    </row>
    <row r="570" spans="1:10">
      <c r="A570" s="1240"/>
      <c r="B570" s="1240"/>
      <c r="C570" s="1240"/>
      <c r="D570" s="1240"/>
      <c r="E570" s="1240"/>
      <c r="F570" s="674"/>
      <c r="G570" s="1240"/>
      <c r="H570" s="1240"/>
      <c r="I570" s="1240"/>
      <c r="J570" s="1240"/>
    </row>
    <row r="571" spans="1:10" ht="15" customHeight="1">
      <c r="A571" s="1240"/>
      <c r="B571" s="1240"/>
      <c r="C571" s="1240"/>
      <c r="D571" s="1240"/>
      <c r="E571" s="1240"/>
      <c r="F571" s="674"/>
      <c r="G571" s="1240"/>
      <c r="H571" s="1240"/>
      <c r="I571" s="1240"/>
      <c r="J571" s="1240"/>
    </row>
    <row r="572" spans="1:10">
      <c r="A572" s="1240"/>
      <c r="B572" s="1240"/>
      <c r="C572" s="1240"/>
      <c r="D572" s="1240"/>
      <c r="E572" s="1240"/>
      <c r="F572" s="674"/>
      <c r="G572" s="1240"/>
      <c r="H572" s="1240"/>
      <c r="I572" s="1240"/>
      <c r="J572" s="1240"/>
    </row>
    <row r="573" spans="1:10">
      <c r="A573" s="1240"/>
      <c r="B573" s="1240"/>
      <c r="C573" s="1240"/>
      <c r="D573" s="1240"/>
      <c r="E573" s="1240"/>
      <c r="F573" s="674"/>
      <c r="G573" s="1240"/>
      <c r="H573" s="1240"/>
      <c r="I573" s="1240"/>
      <c r="J573" s="1240"/>
    </row>
    <row r="574" spans="1:10">
      <c r="A574" s="1240"/>
      <c r="B574" s="1240"/>
      <c r="C574" s="1240"/>
      <c r="D574" s="1240"/>
      <c r="E574" s="1240"/>
      <c r="F574" s="674"/>
      <c r="G574" s="1240"/>
      <c r="H574" s="1240"/>
      <c r="I574" s="1240"/>
      <c r="J574" s="1240"/>
    </row>
    <row r="575" spans="1:10">
      <c r="A575" s="1240"/>
      <c r="B575" s="1240"/>
      <c r="C575" s="1240"/>
      <c r="D575" s="1240"/>
      <c r="E575" s="1240"/>
      <c r="F575" s="674"/>
      <c r="G575" s="1240"/>
      <c r="H575" s="1240"/>
      <c r="I575" s="1240"/>
      <c r="J575" s="1240"/>
    </row>
    <row r="576" spans="1:10">
      <c r="A576" s="1240"/>
      <c r="B576" s="1240"/>
      <c r="C576" s="1240"/>
      <c r="D576" s="1240"/>
      <c r="E576" s="1240"/>
      <c r="F576" s="674"/>
      <c r="G576" s="1240"/>
      <c r="H576" s="1240"/>
      <c r="I576" s="1240"/>
      <c r="J576" s="1240"/>
    </row>
    <row r="577" spans="1:10">
      <c r="A577" s="1240"/>
      <c r="B577" s="1240"/>
      <c r="C577" s="1240"/>
      <c r="D577" s="1240"/>
      <c r="E577" s="1240"/>
      <c r="F577" s="674"/>
      <c r="G577" s="1240"/>
      <c r="H577" s="1240"/>
      <c r="I577" s="1240"/>
      <c r="J577" s="1240"/>
    </row>
    <row r="578" spans="1:10">
      <c r="A578" s="1240"/>
      <c r="B578" s="1240"/>
      <c r="C578" s="1240"/>
      <c r="D578" s="1240"/>
      <c r="E578" s="1240"/>
      <c r="F578" s="674"/>
      <c r="G578" s="1240"/>
      <c r="H578" s="1240"/>
      <c r="I578" s="1240"/>
      <c r="J578" s="1240"/>
    </row>
    <row r="579" spans="1:10">
      <c r="A579" s="1240"/>
      <c r="B579" s="1240"/>
      <c r="C579" s="1240"/>
      <c r="D579" s="1240"/>
      <c r="E579" s="1240"/>
      <c r="F579" s="674"/>
      <c r="G579" s="1240"/>
      <c r="H579" s="1240"/>
      <c r="I579" s="1240"/>
      <c r="J579" s="1240"/>
    </row>
    <row r="580" spans="1:10">
      <c r="A580" s="675"/>
      <c r="B580" s="675"/>
      <c r="C580" s="675"/>
      <c r="D580" s="675"/>
      <c r="E580" s="675"/>
      <c r="F580" s="674"/>
      <c r="G580" s="1240"/>
      <c r="H580" s="1240"/>
      <c r="I580" s="1240"/>
      <c r="J580" s="1240"/>
    </row>
    <row r="581" spans="1:10" ht="15" customHeight="1">
      <c r="A581" s="1240" t="s">
        <v>1928</v>
      </c>
      <c r="B581" s="1240"/>
      <c r="C581" s="1240"/>
      <c r="D581" s="1240"/>
      <c r="E581" s="1240"/>
      <c r="F581" s="674"/>
      <c r="G581" s="1240"/>
      <c r="H581" s="1240"/>
      <c r="I581" s="1240"/>
      <c r="J581" s="1240"/>
    </row>
    <row r="582" spans="1:10">
      <c r="A582" s="1240"/>
      <c r="B582" s="1240"/>
      <c r="C582" s="1240"/>
      <c r="D582" s="1240"/>
      <c r="E582" s="1240"/>
      <c r="F582" s="674"/>
      <c r="G582" s="1240"/>
      <c r="H582" s="1240"/>
      <c r="I582" s="1240"/>
      <c r="J582" s="1240"/>
    </row>
    <row r="583" spans="1:10">
      <c r="A583" s="1240"/>
      <c r="B583" s="1240"/>
      <c r="C583" s="1240"/>
      <c r="D583" s="1240"/>
      <c r="E583" s="1240"/>
      <c r="F583" s="674"/>
      <c r="G583" s="1240"/>
      <c r="H583" s="1240"/>
      <c r="I583" s="1240"/>
      <c r="J583" s="1240"/>
    </row>
    <row r="584" spans="1:10">
      <c r="A584" s="1240"/>
      <c r="B584" s="1240"/>
      <c r="C584" s="1240"/>
      <c r="D584" s="1240"/>
      <c r="E584" s="1240"/>
      <c r="F584" s="674"/>
      <c r="G584" s="1240"/>
      <c r="H584" s="1240"/>
      <c r="I584" s="1240"/>
      <c r="J584" s="1240"/>
    </row>
    <row r="585" spans="1:10">
      <c r="A585" s="1240"/>
      <c r="B585" s="1240"/>
      <c r="C585" s="1240"/>
      <c r="D585" s="1240"/>
      <c r="E585" s="1240"/>
      <c r="F585" s="674"/>
      <c r="G585" s="1240"/>
      <c r="H585" s="1240"/>
      <c r="I585" s="1240"/>
      <c r="J585" s="1240"/>
    </row>
    <row r="586" spans="1:10">
      <c r="A586" s="1240"/>
      <c r="B586" s="1240"/>
      <c r="C586" s="1240"/>
      <c r="D586" s="1240"/>
      <c r="E586" s="1240"/>
      <c r="F586" s="674"/>
      <c r="G586" s="1240"/>
      <c r="H586" s="1240"/>
      <c r="I586" s="1240"/>
      <c r="J586" s="1240"/>
    </row>
    <row r="587" spans="1:10">
      <c r="A587" s="1240"/>
      <c r="B587" s="1240"/>
      <c r="C587" s="1240"/>
      <c r="D587" s="1240"/>
      <c r="E587" s="1240"/>
      <c r="F587" s="674"/>
      <c r="G587" s="1240"/>
      <c r="H587" s="1240"/>
      <c r="I587" s="1240"/>
      <c r="J587" s="1240"/>
    </row>
    <row r="588" spans="1:10">
      <c r="A588" s="1240"/>
      <c r="B588" s="1240"/>
      <c r="C588" s="1240"/>
      <c r="D588" s="1240"/>
      <c r="E588" s="1240"/>
      <c r="F588" s="674"/>
      <c r="G588" s="697"/>
      <c r="H588" s="697"/>
      <c r="I588" s="697"/>
      <c r="J588" s="697"/>
    </row>
    <row r="589" spans="1:10" ht="15" customHeight="1">
      <c r="A589" s="675"/>
      <c r="B589" s="675"/>
      <c r="C589" s="675"/>
      <c r="D589" s="675"/>
      <c r="E589" s="675"/>
      <c r="F589" s="674"/>
      <c r="G589" s="1240" t="s">
        <v>1929</v>
      </c>
      <c r="H589" s="1240"/>
      <c r="I589" s="1240"/>
      <c r="J589" s="1240"/>
    </row>
    <row r="590" spans="1:10">
      <c r="A590" s="1240" t="s">
        <v>1930</v>
      </c>
      <c r="B590" s="1240"/>
      <c r="C590" s="1240"/>
      <c r="D590" s="1240"/>
      <c r="E590" s="1240"/>
      <c r="F590" s="674"/>
      <c r="G590" s="1240"/>
      <c r="H590" s="1240"/>
      <c r="I590" s="1240"/>
      <c r="J590" s="1240"/>
    </row>
    <row r="591" spans="1:10" ht="15" customHeight="1">
      <c r="A591" s="1240"/>
      <c r="B591" s="1240"/>
      <c r="C591" s="1240"/>
      <c r="D591" s="1240"/>
      <c r="E591" s="1240"/>
      <c r="F591" s="674"/>
      <c r="G591" s="1240"/>
      <c r="H591" s="1240"/>
      <c r="I591" s="1240"/>
      <c r="J591" s="1240"/>
    </row>
    <row r="592" spans="1:10">
      <c r="A592" s="1240"/>
      <c r="B592" s="1240"/>
      <c r="C592" s="1240"/>
      <c r="D592" s="1240"/>
      <c r="E592" s="1240"/>
      <c r="F592" s="674"/>
      <c r="G592" s="1240"/>
      <c r="H592" s="1240"/>
      <c r="I592" s="1240"/>
      <c r="J592" s="1240"/>
    </row>
    <row r="593" spans="1:10">
      <c r="A593" s="1240"/>
      <c r="B593" s="1240"/>
      <c r="C593" s="1240"/>
      <c r="D593" s="1240"/>
      <c r="E593" s="1240"/>
      <c r="F593" s="674"/>
      <c r="G593" s="1240"/>
      <c r="H593" s="1240"/>
      <c r="I593" s="1240"/>
      <c r="J593" s="1240"/>
    </row>
    <row r="594" spans="1:10">
      <c r="A594" s="1240"/>
      <c r="B594" s="1240"/>
      <c r="C594" s="1240"/>
      <c r="D594" s="1240"/>
      <c r="E594" s="1240"/>
      <c r="F594" s="674"/>
      <c r="G594" s="1240"/>
      <c r="H594" s="1240"/>
      <c r="I594" s="1240"/>
      <c r="J594" s="1240"/>
    </row>
    <row r="595" spans="1:10" ht="15" customHeight="1">
      <c r="A595" s="1240"/>
      <c r="B595" s="1240"/>
      <c r="C595" s="1240"/>
      <c r="D595" s="1240"/>
      <c r="E595" s="1240"/>
      <c r="F595" s="674"/>
      <c r="H595" s="675"/>
      <c r="I595" s="675"/>
      <c r="J595" s="675"/>
    </row>
    <row r="596" spans="1:10">
      <c r="A596" s="1240"/>
      <c r="B596" s="1240"/>
      <c r="C596" s="1240"/>
      <c r="D596" s="1240"/>
      <c r="E596" s="1240"/>
      <c r="F596" s="674"/>
      <c r="G596" s="1240" t="s">
        <v>1931</v>
      </c>
      <c r="H596" s="1240"/>
      <c r="I596" s="1240"/>
      <c r="J596" s="1240"/>
    </row>
    <row r="597" spans="1:10">
      <c r="A597" s="1240"/>
      <c r="B597" s="1240"/>
      <c r="C597" s="1240"/>
      <c r="D597" s="1240"/>
      <c r="E597" s="1240"/>
      <c r="F597" s="674"/>
      <c r="G597" s="1240"/>
      <c r="H597" s="1240"/>
      <c r="I597" s="1240"/>
      <c r="J597" s="1240"/>
    </row>
    <row r="598" spans="1:10">
      <c r="A598" s="1240"/>
      <c r="B598" s="1240"/>
      <c r="C598" s="1240"/>
      <c r="D598" s="1240"/>
      <c r="E598" s="1240"/>
      <c r="F598" s="674"/>
      <c r="G598" s="1240"/>
      <c r="H598" s="1240"/>
      <c r="I598" s="1240"/>
      <c r="J598" s="1240"/>
    </row>
    <row r="599" spans="1:10">
      <c r="A599" s="1240"/>
      <c r="B599" s="1240"/>
      <c r="C599" s="1240"/>
      <c r="D599" s="1240"/>
      <c r="E599" s="1240"/>
      <c r="F599" s="674"/>
      <c r="G599" s="1240"/>
      <c r="H599" s="1240"/>
      <c r="I599" s="1240"/>
      <c r="J599" s="1240"/>
    </row>
    <row r="600" spans="1:10">
      <c r="A600" s="1240"/>
      <c r="B600" s="1240"/>
      <c r="C600" s="1240"/>
      <c r="D600" s="1240"/>
      <c r="E600" s="1240"/>
      <c r="F600" s="674"/>
      <c r="G600" s="1240"/>
      <c r="H600" s="1240"/>
      <c r="I600" s="1240"/>
      <c r="J600" s="1240"/>
    </row>
    <row r="601" spans="1:10">
      <c r="A601" s="1240"/>
      <c r="B601" s="1240"/>
      <c r="C601" s="1240"/>
      <c r="D601" s="1240"/>
      <c r="E601" s="1240"/>
      <c r="F601" s="674"/>
      <c r="G601" s="697"/>
      <c r="H601" s="697"/>
      <c r="I601" s="697"/>
      <c r="J601" s="697"/>
    </row>
    <row r="602" spans="1:10">
      <c r="A602" s="1240" t="s">
        <v>1932</v>
      </c>
      <c r="B602" s="1240"/>
      <c r="C602" s="1240"/>
      <c r="D602" s="1240"/>
      <c r="E602" s="1240"/>
      <c r="F602" s="674"/>
      <c r="G602" s="697"/>
      <c r="H602" s="697"/>
      <c r="I602" s="697"/>
      <c r="J602" s="697"/>
    </row>
    <row r="603" spans="1:10">
      <c r="A603" s="1240"/>
      <c r="B603" s="1240"/>
      <c r="C603" s="1240"/>
      <c r="D603" s="1240"/>
      <c r="E603" s="1240"/>
      <c r="F603" s="674"/>
      <c r="G603" s="697"/>
      <c r="H603" s="697"/>
      <c r="I603" s="697"/>
      <c r="J603" s="697"/>
    </row>
    <row r="604" spans="1:10">
      <c r="A604" s="1240"/>
      <c r="B604" s="1240"/>
      <c r="C604" s="1240"/>
      <c r="D604" s="1240"/>
      <c r="E604" s="1240"/>
      <c r="F604" s="674"/>
      <c r="G604" s="697"/>
      <c r="H604" s="697"/>
      <c r="I604" s="697"/>
      <c r="J604" s="697"/>
    </row>
    <row r="605" spans="1:10">
      <c r="A605" s="1240"/>
      <c r="B605" s="1240"/>
      <c r="C605" s="1240"/>
      <c r="D605" s="1240"/>
      <c r="E605" s="1240"/>
      <c r="F605" s="674"/>
      <c r="G605" s="697"/>
      <c r="H605" s="697"/>
      <c r="I605" s="697"/>
      <c r="J605" s="697"/>
    </row>
    <row r="606" spans="1:10">
      <c r="A606" s="697"/>
      <c r="B606" s="697"/>
      <c r="C606" s="697"/>
      <c r="D606" s="697"/>
      <c r="E606" s="697"/>
      <c r="F606" s="674"/>
      <c r="G606" s="697"/>
      <c r="H606" s="697"/>
      <c r="I606" s="697"/>
      <c r="J606" s="697"/>
    </row>
    <row r="607" spans="1:10" ht="15" customHeight="1">
      <c r="A607" s="1240" t="s">
        <v>1933</v>
      </c>
      <c r="B607" s="1240"/>
      <c r="C607" s="1240"/>
      <c r="D607" s="1240"/>
      <c r="E607" s="1240"/>
      <c r="F607" s="674"/>
      <c r="G607" s="697"/>
      <c r="H607" s="697"/>
      <c r="I607" s="697"/>
      <c r="J607" s="697"/>
    </row>
    <row r="608" spans="1:10">
      <c r="A608" s="1240"/>
      <c r="B608" s="1240"/>
      <c r="C608" s="1240"/>
      <c r="D608" s="1240"/>
      <c r="E608" s="1240"/>
      <c r="F608" s="674"/>
      <c r="G608" s="697"/>
      <c r="H608" s="697"/>
      <c r="I608" s="697"/>
      <c r="J608" s="697"/>
    </row>
    <row r="609" spans="1:10">
      <c r="A609" s="1240"/>
      <c r="B609" s="1240"/>
      <c r="C609" s="1240"/>
      <c r="D609" s="1240"/>
      <c r="E609" s="1240"/>
      <c r="F609" s="674"/>
      <c r="G609" s="697"/>
      <c r="H609" s="697"/>
      <c r="I609" s="697"/>
      <c r="J609" s="697"/>
    </row>
    <row r="610" spans="1:10">
      <c r="A610" s="1240"/>
      <c r="B610" s="1240"/>
      <c r="C610" s="1240"/>
      <c r="D610" s="1240"/>
      <c r="E610" s="1240"/>
      <c r="F610" s="674"/>
      <c r="G610" s="697"/>
      <c r="H610" s="697"/>
      <c r="I610" s="697"/>
      <c r="J610" s="697"/>
    </row>
    <row r="611" spans="1:10">
      <c r="A611" s="675"/>
      <c r="B611" s="675"/>
      <c r="C611" s="675"/>
      <c r="D611" s="675"/>
      <c r="E611" s="675"/>
      <c r="F611" s="674"/>
      <c r="G611" s="697"/>
      <c r="H611" s="697"/>
      <c r="I611" s="697"/>
      <c r="J611" s="697"/>
    </row>
    <row r="612" spans="1:10">
      <c r="A612" s="1240" t="s">
        <v>1934</v>
      </c>
      <c r="B612" s="1240"/>
      <c r="C612" s="1240"/>
      <c r="D612" s="1240"/>
      <c r="E612" s="1240"/>
      <c r="F612" s="674"/>
      <c r="G612" s="697"/>
      <c r="H612" s="697"/>
      <c r="I612" s="697"/>
      <c r="J612" s="697"/>
    </row>
    <row r="613" spans="1:10">
      <c r="A613" s="1240"/>
      <c r="B613" s="1240"/>
      <c r="C613" s="1240"/>
      <c r="D613" s="1240"/>
      <c r="E613" s="1240"/>
      <c r="F613" s="674"/>
      <c r="G613" s="697"/>
      <c r="H613" s="697"/>
      <c r="I613" s="697"/>
      <c r="J613" s="697"/>
    </row>
    <row r="614" spans="1:10">
      <c r="A614" s="1240"/>
      <c r="B614" s="1240"/>
      <c r="C614" s="1240"/>
      <c r="D614" s="1240"/>
      <c r="E614" s="1240"/>
      <c r="F614" s="674"/>
      <c r="G614" s="697"/>
      <c r="H614" s="697"/>
      <c r="I614" s="697"/>
      <c r="J614" s="697"/>
    </row>
    <row r="615" spans="1:10">
      <c r="A615" s="697"/>
      <c r="B615" s="697"/>
      <c r="C615" s="697"/>
      <c r="D615" s="697"/>
      <c r="E615" s="697"/>
      <c r="F615" s="674"/>
      <c r="G615" s="697"/>
      <c r="H615" s="697"/>
      <c r="I615" s="697"/>
      <c r="J615" s="697"/>
    </row>
    <row r="616" spans="1:10">
      <c r="A616" s="1240" t="s">
        <v>1935</v>
      </c>
      <c r="B616" s="1240"/>
      <c r="C616" s="1240"/>
      <c r="D616" s="1240"/>
      <c r="E616" s="1240"/>
      <c r="F616" s="674"/>
      <c r="G616" s="697"/>
      <c r="H616" s="697"/>
      <c r="I616" s="697"/>
      <c r="J616" s="697"/>
    </row>
    <row r="617" spans="1:10">
      <c r="A617" s="1240"/>
      <c r="B617" s="1240"/>
      <c r="C617" s="1240"/>
      <c r="D617" s="1240"/>
      <c r="E617" s="1240"/>
      <c r="F617" s="674"/>
      <c r="G617" s="697"/>
      <c r="H617" s="697"/>
      <c r="I617" s="697"/>
      <c r="J617" s="697"/>
    </row>
    <row r="618" spans="1:10">
      <c r="A618" s="1240"/>
      <c r="B618" s="1240"/>
      <c r="C618" s="1240"/>
      <c r="D618" s="1240"/>
      <c r="E618" s="1240"/>
      <c r="F618" s="674"/>
      <c r="G618" s="697"/>
      <c r="H618" s="697"/>
      <c r="I618" s="697"/>
      <c r="J618" s="697"/>
    </row>
    <row r="619" spans="1:10">
      <c r="A619" s="697"/>
      <c r="B619" s="697"/>
      <c r="C619" s="697"/>
      <c r="D619" s="697"/>
      <c r="E619" s="697"/>
      <c r="F619" s="674"/>
      <c r="G619" s="697"/>
      <c r="H619" s="697"/>
      <c r="I619" s="697"/>
      <c r="J619" s="697"/>
    </row>
    <row r="620" spans="1:10" ht="15" customHeight="1">
      <c r="A620" s="1240" t="s">
        <v>1936</v>
      </c>
      <c r="B620" s="1240"/>
      <c r="C620" s="1240"/>
      <c r="D620" s="1240"/>
      <c r="E620" s="1240"/>
      <c r="F620" s="674"/>
      <c r="G620" s="697"/>
      <c r="H620" s="697"/>
      <c r="I620" s="697"/>
      <c r="J620" s="697"/>
    </row>
    <row r="621" spans="1:10">
      <c r="A621" s="1240"/>
      <c r="B621" s="1240"/>
      <c r="C621" s="1240"/>
      <c r="D621" s="1240"/>
      <c r="E621" s="1240"/>
      <c r="F621" s="674"/>
      <c r="G621" s="697"/>
      <c r="H621" s="697"/>
      <c r="I621" s="697"/>
      <c r="J621" s="697"/>
    </row>
    <row r="622" spans="1:10">
      <c r="A622" s="1240"/>
      <c r="B622" s="1240"/>
      <c r="C622" s="1240"/>
      <c r="D622" s="1240"/>
      <c r="E622" s="1240"/>
      <c r="F622" s="674"/>
      <c r="G622" s="697"/>
      <c r="H622" s="697"/>
      <c r="I622" s="697"/>
      <c r="J622" s="697"/>
    </row>
    <row r="623" spans="1:10">
      <c r="A623" s="1240"/>
      <c r="B623" s="1240"/>
      <c r="C623" s="1240"/>
      <c r="D623" s="1240"/>
      <c r="E623" s="1240"/>
      <c r="F623" s="674"/>
      <c r="G623" s="697"/>
      <c r="H623" s="697"/>
      <c r="I623" s="697"/>
      <c r="J623" s="697"/>
    </row>
    <row r="624" spans="1:10">
      <c r="A624" s="1240"/>
      <c r="B624" s="1240"/>
      <c r="C624" s="1240"/>
      <c r="D624" s="1240"/>
      <c r="E624" s="1240"/>
      <c r="F624" s="674"/>
      <c r="G624" s="697"/>
      <c r="H624" s="697"/>
      <c r="I624" s="697"/>
      <c r="J624" s="697"/>
    </row>
    <row r="625" spans="1:10">
      <c r="A625" s="1240"/>
      <c r="B625" s="1240"/>
      <c r="C625" s="1240"/>
      <c r="D625" s="1240"/>
      <c r="E625" s="1240"/>
      <c r="F625" s="674"/>
      <c r="G625" s="697"/>
      <c r="H625" s="697"/>
      <c r="I625" s="697"/>
      <c r="J625" s="697"/>
    </row>
    <row r="626" spans="1:10">
      <c r="A626" s="1240"/>
      <c r="B626" s="1240"/>
      <c r="C626" s="1240"/>
      <c r="D626" s="1240"/>
      <c r="E626" s="1240"/>
      <c r="F626" s="674"/>
      <c r="G626" s="697"/>
      <c r="H626" s="697"/>
      <c r="I626" s="697"/>
      <c r="J626" s="697"/>
    </row>
    <row r="627" spans="1:10">
      <c r="A627" s="1240"/>
      <c r="B627" s="1240"/>
      <c r="C627" s="1240"/>
      <c r="D627" s="1240"/>
      <c r="E627" s="1240"/>
      <c r="F627" s="674"/>
      <c r="G627" s="697"/>
      <c r="H627" s="697"/>
      <c r="I627" s="697"/>
      <c r="J627" s="697"/>
    </row>
    <row r="628" spans="1:10">
      <c r="A628" s="1240"/>
      <c r="B628" s="1240"/>
      <c r="C628" s="1240"/>
      <c r="D628" s="1240"/>
      <c r="E628" s="1240"/>
      <c r="F628" s="674"/>
      <c r="G628" s="697"/>
      <c r="H628" s="697"/>
      <c r="I628" s="697"/>
      <c r="J628" s="697"/>
    </row>
    <row r="629" spans="1:10" ht="15" customHeight="1">
      <c r="B629" s="675"/>
      <c r="C629" s="675"/>
      <c r="D629" s="675"/>
      <c r="E629" s="675"/>
      <c r="F629" s="674"/>
      <c r="G629" s="697"/>
      <c r="H629" s="697"/>
      <c r="I629" s="697"/>
      <c r="J629" s="697"/>
    </row>
    <row r="630" spans="1:10">
      <c r="A630" s="1240" t="s">
        <v>1937</v>
      </c>
      <c r="B630" s="1240"/>
      <c r="C630" s="1240"/>
      <c r="D630" s="1240"/>
      <c r="E630" s="1240"/>
      <c r="F630" s="674"/>
      <c r="G630" s="697"/>
      <c r="H630" s="697"/>
      <c r="I630" s="697"/>
      <c r="J630" s="697"/>
    </row>
    <row r="631" spans="1:10">
      <c r="A631" s="1240"/>
      <c r="B631" s="1240"/>
      <c r="C631" s="1240"/>
      <c r="D631" s="1240"/>
      <c r="E631" s="1240"/>
      <c r="F631" s="674"/>
      <c r="G631" s="697"/>
      <c r="H631" s="697"/>
      <c r="I631" s="697"/>
      <c r="J631" s="697"/>
    </row>
    <row r="632" spans="1:10">
      <c r="A632" s="1240"/>
      <c r="B632" s="1240"/>
      <c r="C632" s="1240"/>
      <c r="D632" s="1240"/>
      <c r="E632" s="1240"/>
      <c r="F632" s="674"/>
      <c r="G632" s="697"/>
      <c r="H632" s="697"/>
      <c r="I632" s="697"/>
      <c r="J632" s="697"/>
    </row>
    <row r="633" spans="1:10">
      <c r="A633" s="1240"/>
      <c r="B633" s="1240"/>
      <c r="C633" s="1240"/>
      <c r="D633" s="1240"/>
      <c r="E633" s="1240"/>
      <c r="F633" s="674"/>
      <c r="G633" s="697"/>
      <c r="H633" s="697"/>
      <c r="I633" s="697"/>
      <c r="J633" s="697"/>
    </row>
    <row r="634" spans="1:10" ht="15" customHeight="1">
      <c r="B634" s="675"/>
      <c r="C634" s="675"/>
      <c r="D634" s="675"/>
      <c r="E634" s="675"/>
      <c r="F634" s="674"/>
      <c r="G634" s="697"/>
      <c r="H634" s="697"/>
      <c r="I634" s="697"/>
      <c r="J634" s="697"/>
    </row>
    <row r="635" spans="1:10">
      <c r="A635" s="1240" t="s">
        <v>1938</v>
      </c>
      <c r="B635" s="1240"/>
      <c r="C635" s="1240"/>
      <c r="D635" s="1240"/>
      <c r="E635" s="1240"/>
      <c r="F635" s="674"/>
      <c r="G635" s="697"/>
      <c r="H635" s="697"/>
      <c r="I635" s="697"/>
      <c r="J635" s="697"/>
    </row>
    <row r="636" spans="1:10">
      <c r="A636" s="1240"/>
      <c r="B636" s="1240"/>
      <c r="C636" s="1240"/>
      <c r="D636" s="1240"/>
      <c r="E636" s="1240"/>
      <c r="F636" s="674"/>
      <c r="G636" s="697"/>
      <c r="H636" s="697"/>
      <c r="I636" s="697"/>
      <c r="J636" s="697"/>
    </row>
    <row r="637" spans="1:10">
      <c r="A637" s="1240"/>
      <c r="B637" s="1240"/>
      <c r="C637" s="1240"/>
      <c r="D637" s="1240"/>
      <c r="E637" s="1240"/>
      <c r="F637" s="674"/>
      <c r="G637" s="697"/>
      <c r="H637" s="697"/>
      <c r="I637" s="697"/>
      <c r="J637" s="697"/>
    </row>
    <row r="638" spans="1:10">
      <c r="A638" s="1240"/>
      <c r="B638" s="1240"/>
      <c r="C638" s="1240"/>
      <c r="D638" s="1240"/>
      <c r="E638" s="1240"/>
      <c r="F638" s="674"/>
      <c r="G638" s="697"/>
      <c r="H638" s="697"/>
      <c r="I638" s="697"/>
      <c r="J638" s="697"/>
    </row>
    <row r="639" spans="1:10">
      <c r="A639" s="1240"/>
      <c r="B639" s="1240"/>
      <c r="C639" s="1240"/>
      <c r="D639" s="1240"/>
      <c r="E639" s="1240"/>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7" t="s">
        <v>1060</v>
      </c>
      <c r="B652" s="1247"/>
      <c r="C652" s="1247"/>
      <c r="D652" s="1247"/>
      <c r="E652" s="1247"/>
      <c r="F652" s="1247"/>
      <c r="G652" s="1247"/>
      <c r="H652" s="1247"/>
      <c r="I652" s="1247"/>
      <c r="J652" s="1247"/>
    </row>
    <row r="653" spans="1:10" ht="15.75">
      <c r="A653" s="1081" t="s">
        <v>1311</v>
      </c>
      <c r="B653" s="1082"/>
      <c r="C653" s="1082"/>
      <c r="D653" s="1082"/>
      <c r="E653" s="1082"/>
      <c r="F653" s="1082"/>
      <c r="G653" s="1082"/>
      <c r="H653" s="1082"/>
      <c r="I653" s="1082"/>
      <c r="J653" s="1083"/>
    </row>
    <row r="654" spans="1:10">
      <c r="A654" s="1084" t="s">
        <v>683</v>
      </c>
      <c r="B654" s="1085"/>
      <c r="C654" s="1088" t="str">
        <f ca="1">IF(INDIRECT("'Sales Order Form 3'!$D$6")="","",INDIRECT("'Sales Order Form 3'!$D$6"))</f>
        <v>TWsiteWithMultiNativeTN_201731523738</v>
      </c>
      <c r="D654" s="1088"/>
      <c r="E654" s="1088"/>
      <c r="F654" s="1085" t="s">
        <v>91</v>
      </c>
      <c r="G654" s="1085"/>
      <c r="H654" s="1086"/>
      <c r="I654" s="1086"/>
      <c r="J654" s="1163"/>
    </row>
    <row r="655" spans="1:10" ht="15" customHeight="1">
      <c r="A655" s="1084" t="s">
        <v>89</v>
      </c>
      <c r="B655" s="1085"/>
      <c r="C655" s="1088" t="str">
        <f ca="1">IF(INDIRECT("'Sales Order Form 3'!$D$7")="","",INDIRECT("'Sales Order Form 3'!$D$7"))</f>
        <v>TWsiteWithMultiNativeTN_201731523738</v>
      </c>
      <c r="D655" s="1088"/>
      <c r="E655" s="1088"/>
      <c r="F655" s="1085" t="s">
        <v>92</v>
      </c>
      <c r="G655" s="1085"/>
      <c r="H655" s="1158"/>
      <c r="I655" s="1158"/>
      <c r="J655" s="1159"/>
    </row>
    <row r="656" spans="1:10" ht="15" customHeight="1">
      <c r="A656" s="1084" t="s">
        <v>90</v>
      </c>
      <c r="B656" s="1085"/>
      <c r="C656" s="1090" t="str">
        <f ca="1">IF(INDIRECT("'Sales Order Form 3'!$D$8")="","",INDIRECT("'Sales Order Form 3'!$D$8"))</f>
        <v>FName LName201731523738</v>
      </c>
      <c r="D656" s="1090"/>
      <c r="E656" s="1090"/>
      <c r="F656" s="1085" t="s">
        <v>93</v>
      </c>
      <c r="G656" s="1085"/>
      <c r="H656" s="1158"/>
      <c r="I656" s="1158"/>
      <c r="J656" s="1159"/>
    </row>
    <row r="657" spans="1:10" ht="15" customHeight="1">
      <c r="A657" s="1084" t="s">
        <v>1302</v>
      </c>
      <c r="B657" s="1085"/>
      <c r="C657" s="1090" t="str">
        <f ca="1">IF(INDIRECT("'Sales Order Form 3'!$D$9")="","",INDIRECT("'Sales Order Form 3'!$D$9"))</f>
        <v>12 ADAMS LN</v>
      </c>
      <c r="D657" s="1090"/>
      <c r="E657" s="1090"/>
      <c r="F657" s="1085" t="s">
        <v>15</v>
      </c>
      <c r="G657" s="1085"/>
      <c r="H657" s="1090" t="str">
        <f ca="1">IF(INDIRECT("'Sales Order Form 3'!$D$17")="","",INDIRECT("'Sales Order Form 3'!$D$17"))</f>
        <v>email_31523738@yopmail.com</v>
      </c>
      <c r="I657" s="1090"/>
      <c r="J657" s="1091"/>
    </row>
    <row r="658" spans="1:10" ht="15" customHeight="1">
      <c r="A658" s="1084" t="s">
        <v>1303</v>
      </c>
      <c r="B658" s="1085"/>
      <c r="C658" s="1090" t="str">
        <f ca="1">IF(INDIRECT("'Sales Order Form 3'!$D$10")="","",INDIRECT("'Sales Order Form 3'!$D$10"))</f>
        <v/>
      </c>
      <c r="D658" s="1090"/>
      <c r="E658" s="1090"/>
      <c r="F658" s="1085" t="s">
        <v>715</v>
      </c>
      <c r="G658" s="1085"/>
      <c r="H658" s="1090" t="str">
        <f ca="1">IF(INDIRECT("'Sales Order Form 3'!$D$22")="","",INDIRECT("'Sales Order Form 3'!$D$22"))</f>
        <v>Teleworker</v>
      </c>
      <c r="I658" s="1090"/>
      <c r="J658" s="1091"/>
    </row>
    <row r="659" spans="1:10">
      <c r="A659" s="1084" t="s">
        <v>11</v>
      </c>
      <c r="B659" s="1085"/>
      <c r="C659" s="1090" t="str">
        <f ca="1">IF(INDIRECT("'Sales Order Form 3'!$D$11")="","",INDIRECT("'Sales Order Form 3'!$D$11"))</f>
        <v>DOWNINGTOWN</v>
      </c>
      <c r="D659" s="1090"/>
      <c r="E659" s="1090"/>
      <c r="F659" s="1171" t="s">
        <v>1324</v>
      </c>
      <c r="G659" s="1171"/>
      <c r="H659" s="1172" t="str">
        <f ca="1">IF(INDIRECT("'Sales Order Form 3'!$M$53")="","",INDIRECT("'Sales Order Form 3'!$M$53"))</f>
        <v>12 ADAMS LN</v>
      </c>
      <c r="I659" s="1173"/>
      <c r="J659" s="1174"/>
    </row>
    <row r="660" spans="1:10">
      <c r="A660" s="1084" t="s">
        <v>13</v>
      </c>
      <c r="B660" s="1085"/>
      <c r="C660" s="1090" t="str">
        <f ca="1">IF(INDIRECT("'Sales Order Form 3'!$D$12")="","",INDIRECT("'Sales Order Form 3'!$D$12"))</f>
        <v>PA</v>
      </c>
      <c r="D660" s="1090"/>
      <c r="E660" s="1090"/>
      <c r="F660" s="1171"/>
      <c r="G660" s="1171"/>
      <c r="H660" s="1175" t="str">
        <f ca="1">IF(INDIRECT("'Sales Order Form 3'!$M$54")="","",INDIRECT("'Sales Order Form 3'!$M$54"))</f>
        <v/>
      </c>
      <c r="I660" s="1164"/>
      <c r="J660" s="1165"/>
    </row>
    <row r="661" spans="1:10">
      <c r="A661" s="1084" t="s">
        <v>14</v>
      </c>
      <c r="B661" s="1085"/>
      <c r="C661" s="1210"/>
      <c r="D661" s="1210"/>
      <c r="E661" s="1210"/>
      <c r="F661" s="1168"/>
      <c r="G661" s="1168"/>
      <c r="H661" s="1169" t="str">
        <f ca="1">IF(INDIRECT("'Sales Order Form 3'!$M$55")="","",INDIRECT("'Sales Order Form 3'!$M$55"))</f>
        <v>DOWNINGTOWN, PA  19335</v>
      </c>
      <c r="I661" s="1088"/>
      <c r="J661" s="1089"/>
    </row>
    <row r="662" spans="1:10">
      <c r="A662" s="568"/>
      <c r="B662" s="569"/>
      <c r="C662" s="569"/>
      <c r="D662" s="569"/>
      <c r="E662" s="569"/>
      <c r="F662" s="569"/>
      <c r="G662" s="569"/>
      <c r="H662" s="569"/>
      <c r="I662" s="569"/>
      <c r="J662" s="570"/>
    </row>
    <row r="663" spans="1:10" ht="15.75">
      <c r="A663" s="1081" t="s">
        <v>1312</v>
      </c>
      <c r="B663" s="1082"/>
      <c r="C663" s="1082"/>
      <c r="D663" s="1082"/>
      <c r="E663" s="1082"/>
      <c r="F663" s="1082"/>
      <c r="G663" s="1082"/>
      <c r="H663" s="1082"/>
      <c r="I663" s="1082"/>
      <c r="J663" s="1083"/>
    </row>
    <row r="664" spans="1:10">
      <c r="A664" s="1084"/>
      <c r="B664" s="1085"/>
      <c r="C664" s="1248"/>
      <c r="D664" s="1164"/>
      <c r="E664" s="1164"/>
      <c r="F664" s="1085" t="s">
        <v>1314</v>
      </c>
      <c r="G664" s="1085"/>
      <c r="H664" s="1088">
        <f ca="1">IF(INDIRECT("'Sales Order Form 3'!$M$21")="","",INDIRECT("'Sales Order Form 3'!$M$21"))</f>
        <v>24</v>
      </c>
      <c r="I664" s="1088"/>
      <c r="J664" s="1089"/>
    </row>
    <row r="665" spans="1:10">
      <c r="A665" s="1084"/>
      <c r="B665" s="1085"/>
      <c r="C665" s="1164"/>
      <c r="D665" s="1164"/>
      <c r="E665" s="1164"/>
      <c r="F665" s="1164"/>
      <c r="G665" s="1164"/>
      <c r="H665" s="1164"/>
      <c r="I665" s="1164"/>
      <c r="J665" s="1165"/>
    </row>
    <row r="666" spans="1:10">
      <c r="A666" s="1084" t="s">
        <v>1315</v>
      </c>
      <c r="B666" s="1085"/>
      <c r="C666" s="1088" t="str">
        <f ca="1">IF(INDIRECT("'Sales Order Form 3'!$L$9")="","",INDIRECT("'Sales Order Form 3'!$L$9"))</f>
        <v>TWsiteWithMultiNativeTN_31523738</v>
      </c>
      <c r="D666" s="1088"/>
      <c r="E666" s="1088"/>
      <c r="F666" s="1085" t="s">
        <v>14</v>
      </c>
      <c r="G666" s="1085"/>
      <c r="H666" s="1211"/>
      <c r="I666" s="1211"/>
      <c r="J666" s="1212"/>
    </row>
    <row r="667" spans="1:10">
      <c r="A667" s="1084" t="s">
        <v>1302</v>
      </c>
      <c r="B667" s="1085"/>
      <c r="C667" s="1088" t="str">
        <f ca="1">IF(INDIRECT("'Sales Order Form 3'!$L$10")="","",INDIRECT("'Sales Order Form 3'!$L$10"))</f>
        <v>12 ADAMS LN</v>
      </c>
      <c r="D667" s="1088"/>
      <c r="E667" s="1088"/>
      <c r="F667" s="1085" t="s">
        <v>12</v>
      </c>
      <c r="G667" s="1085"/>
      <c r="H667" s="1213"/>
      <c r="I667" s="1213"/>
      <c r="J667" s="1214"/>
    </row>
    <row r="668" spans="1:10">
      <c r="A668" s="1084" t="s">
        <v>1303</v>
      </c>
      <c r="B668" s="1085"/>
      <c r="C668" s="1088" t="str">
        <f ca="1">IF(INDIRECT("'Sales Order Form 3'!$L$11")="","",INDIRECT("'Sales Order Form 3'!$L$11"))</f>
        <v/>
      </c>
      <c r="D668" s="1088"/>
      <c r="E668" s="1088"/>
      <c r="F668" s="1085" t="s">
        <v>1019</v>
      </c>
      <c r="G668" s="1085"/>
      <c r="H668" s="1213"/>
      <c r="I668" s="1213"/>
      <c r="J668" s="1214"/>
    </row>
    <row r="669" spans="1:10">
      <c r="A669" s="1084" t="s">
        <v>11</v>
      </c>
      <c r="B669" s="1085"/>
      <c r="C669" s="1088" t="str">
        <f ca="1">IF(INDIRECT("'Sales Order Form 3'!$L$12")="","",INDIRECT("'Sales Order Form 3'!$L$12"))</f>
        <v>DOWNINGTOWN</v>
      </c>
      <c r="D669" s="1088"/>
      <c r="E669" s="1088"/>
      <c r="F669" s="1085" t="s">
        <v>15</v>
      </c>
      <c r="G669" s="1085"/>
      <c r="H669" s="1087" t="str">
        <f ca="1">IF(INDIRECT("'Sales Order Form 3'!$L$17")="","",INDIRECT("'Sales Order Form 3'!$L$17"))</f>
        <v>email_31523738@yopmail.com</v>
      </c>
      <c r="I669" s="1088"/>
      <c r="J669" s="1089"/>
    </row>
    <row r="670" spans="1:10">
      <c r="A670" s="1084" t="s">
        <v>13</v>
      </c>
      <c r="B670" s="1085"/>
      <c r="C670" s="1088" t="str">
        <f ca="1">IF(INDIRECT("'Sales Order Form 3'!$L$13")="","",INDIRECT("'Sales Order Form 3'!$L$13"))</f>
        <v>PA</v>
      </c>
      <c r="D670" s="1088"/>
      <c r="E670" s="1088"/>
      <c r="F670" s="569"/>
      <c r="G670" s="569"/>
      <c r="H670" s="569"/>
      <c r="I670" s="569"/>
      <c r="J670" s="570"/>
    </row>
    <row r="671" spans="1:10">
      <c r="A671" s="568"/>
      <c r="B671" s="569"/>
      <c r="C671" s="569"/>
      <c r="D671" s="569"/>
      <c r="E671" s="569"/>
      <c r="F671" s="569"/>
      <c r="G671" s="569"/>
      <c r="H671" s="569"/>
      <c r="I671" s="569"/>
      <c r="J671" s="570"/>
    </row>
    <row r="672" spans="1:10" ht="15.75">
      <c r="A672" s="1081" t="s">
        <v>1330</v>
      </c>
      <c r="B672" s="1082"/>
      <c r="C672" s="1082"/>
      <c r="D672" s="1082"/>
      <c r="E672" s="1082"/>
      <c r="F672" s="1082"/>
      <c r="G672" s="1082"/>
      <c r="H672" s="1082"/>
      <c r="I672" s="1082"/>
      <c r="J672" s="1083"/>
    </row>
    <row r="673" spans="1:10" ht="29.25" customHeight="1">
      <c r="A673" s="1176" t="s">
        <v>34</v>
      </c>
      <c r="B673" s="1177"/>
      <c r="C673" s="1177"/>
      <c r="D673" s="1177"/>
      <c r="E673" s="1178"/>
      <c r="F673" s="574" t="s">
        <v>35</v>
      </c>
      <c r="G673" s="575" t="s">
        <v>1316</v>
      </c>
      <c r="H673" s="575" t="s">
        <v>1317</v>
      </c>
      <c r="I673" s="576" t="s">
        <v>1318</v>
      </c>
      <c r="J673" s="576" t="s">
        <v>904</v>
      </c>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c r="A683" s="1179"/>
      <c r="B683" s="1126"/>
      <c r="C683" s="1126"/>
      <c r="D683" s="1126"/>
      <c r="E683" s="1127"/>
      <c r="F683" s="577"/>
      <c r="G683" s="578"/>
      <c r="H683" s="578"/>
      <c r="I683" s="578"/>
      <c r="J683" s="578"/>
    </row>
    <row r="684" spans="1:10">
      <c r="A684" s="1179"/>
      <c r="B684" s="1126"/>
      <c r="C684" s="1126"/>
      <c r="D684" s="1126"/>
      <c r="E684" s="1127"/>
      <c r="F684" s="577"/>
      <c r="G684" s="578"/>
      <c r="H684" s="578"/>
      <c r="I684" s="578"/>
      <c r="J684" s="578"/>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ht="15.75">
      <c r="A698" s="1081" t="s">
        <v>1331</v>
      </c>
      <c r="B698" s="1082"/>
      <c r="C698" s="1082"/>
      <c r="D698" s="1082"/>
      <c r="E698" s="1082"/>
      <c r="F698" s="1082"/>
      <c r="G698" s="1082"/>
      <c r="H698" s="1082"/>
      <c r="I698" s="1082"/>
      <c r="J698" s="1083"/>
    </row>
    <row r="699" spans="1:10" ht="27.75" customHeight="1">
      <c r="A699" s="1176" t="s">
        <v>1332</v>
      </c>
      <c r="B699" s="1177"/>
      <c r="C699" s="1177"/>
      <c r="D699" s="1177"/>
      <c r="E699" s="1178"/>
      <c r="F699" s="574" t="s">
        <v>35</v>
      </c>
      <c r="G699" s="575" t="s">
        <v>1316</v>
      </c>
      <c r="H699" s="575" t="s">
        <v>1317</v>
      </c>
      <c r="I699" s="576" t="s">
        <v>1318</v>
      </c>
      <c r="J699" s="576" t="s">
        <v>904</v>
      </c>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c r="A709" s="1179"/>
      <c r="B709" s="1126"/>
      <c r="C709" s="1126"/>
      <c r="D709" s="1126"/>
      <c r="E709" s="1127"/>
      <c r="F709" s="577"/>
      <c r="G709" s="578"/>
      <c r="H709" s="578"/>
      <c r="I709" s="578"/>
      <c r="J709" s="578"/>
    </row>
    <row r="710" spans="1:10">
      <c r="A710" s="1179"/>
      <c r="B710" s="1126"/>
      <c r="C710" s="1126"/>
      <c r="D710" s="1126"/>
      <c r="E710" s="1127"/>
      <c r="F710" s="577"/>
      <c r="G710" s="578"/>
      <c r="H710" s="578"/>
      <c r="I710" s="578"/>
      <c r="J710" s="578"/>
    </row>
    <row r="711" spans="1:10">
      <c r="A711" s="1179"/>
      <c r="B711" s="1126"/>
      <c r="C711" s="1126"/>
      <c r="D711" s="1126"/>
      <c r="E711" s="1127"/>
      <c r="F711" s="577"/>
      <c r="G711" s="578"/>
      <c r="H711" s="578"/>
      <c r="I711" s="578"/>
      <c r="J711" s="578"/>
    </row>
    <row r="712" spans="1:10">
      <c r="A712" s="1179"/>
      <c r="B712" s="1126"/>
      <c r="C712" s="1126"/>
      <c r="D712" s="1126"/>
      <c r="E712" s="1127"/>
      <c r="F712" s="577"/>
      <c r="G712" s="578"/>
      <c r="H712" s="578"/>
      <c r="I712" s="578"/>
      <c r="J712" s="578"/>
    </row>
    <row r="713" spans="1:10">
      <c r="A713" s="1179"/>
      <c r="B713" s="1126"/>
      <c r="C713" s="1126"/>
      <c r="D713" s="1126"/>
      <c r="E713" s="1127"/>
      <c r="F713" s="577"/>
      <c r="G713" s="578"/>
      <c r="H713" s="578"/>
      <c r="I713" s="578"/>
      <c r="J713" s="578"/>
    </row>
    <row r="714" spans="1:10">
      <c r="A714" s="1179"/>
      <c r="B714" s="1126"/>
      <c r="C714" s="1126"/>
      <c r="D714" s="1126"/>
      <c r="E714" s="1127"/>
      <c r="F714" s="577"/>
      <c r="G714" s="578"/>
      <c r="H714" s="578"/>
      <c r="I714" s="578"/>
      <c r="J714" s="578"/>
    </row>
    <row r="715" spans="1:10">
      <c r="A715" s="1179"/>
      <c r="B715" s="1126"/>
      <c r="C715" s="1126"/>
      <c r="D715" s="1126"/>
      <c r="E715" s="1127"/>
      <c r="F715" s="577"/>
      <c r="G715" s="578"/>
      <c r="H715" s="578"/>
      <c r="I715" s="578"/>
      <c r="J715" s="578"/>
    </row>
    <row r="716" spans="1:10">
      <c r="A716" s="1179"/>
      <c r="B716" s="1126"/>
      <c r="C716" s="1126"/>
      <c r="D716" s="1126"/>
      <c r="E716" s="1127"/>
      <c r="F716" s="577"/>
      <c r="G716" s="578"/>
      <c r="H716" s="578"/>
      <c r="I716" s="578"/>
      <c r="J716" s="578"/>
    </row>
    <row r="717" spans="1:10">
      <c r="A717" s="1179"/>
      <c r="B717" s="1126"/>
      <c r="C717" s="1126"/>
      <c r="D717" s="1126"/>
      <c r="E717" s="1127"/>
      <c r="F717" s="577"/>
      <c r="G717" s="578"/>
      <c r="H717" s="578"/>
      <c r="I717" s="578"/>
      <c r="J717" s="578"/>
    </row>
    <row r="718" spans="1:10">
      <c r="A718" s="1179"/>
      <c r="B718" s="1126"/>
      <c r="C718" s="1126"/>
      <c r="D718" s="1126"/>
      <c r="E718" s="1127"/>
      <c r="F718" s="577"/>
      <c r="G718" s="578"/>
      <c r="H718" s="578"/>
      <c r="I718" s="578"/>
      <c r="J718" s="578"/>
    </row>
    <row r="719" spans="1:10">
      <c r="A719" s="1179"/>
      <c r="B719" s="1126"/>
      <c r="C719" s="1126"/>
      <c r="D719" s="1126"/>
      <c r="E719" s="1127"/>
      <c r="F719" s="577"/>
      <c r="G719" s="578"/>
      <c r="H719" s="578"/>
      <c r="I719" s="578"/>
      <c r="J719" s="578"/>
    </row>
    <row r="720" spans="1:10">
      <c r="A720" s="1179"/>
      <c r="B720" s="1126"/>
      <c r="C720" s="1126"/>
      <c r="D720" s="1126"/>
      <c r="E720" s="1127"/>
      <c r="F720" s="577"/>
      <c r="G720" s="578"/>
      <c r="H720" s="578"/>
      <c r="I720" s="578"/>
      <c r="J720" s="578"/>
    </row>
    <row r="721" spans="1:10">
      <c r="A721" s="1179"/>
      <c r="B721" s="1126"/>
      <c r="C721" s="1126"/>
      <c r="D721" s="1126"/>
      <c r="E721" s="1127"/>
      <c r="F721" s="577"/>
      <c r="G721" s="578"/>
      <c r="H721" s="578"/>
      <c r="I721" s="578"/>
      <c r="J721" s="578"/>
    </row>
    <row r="722" spans="1:10">
      <c r="A722" s="1179"/>
      <c r="B722" s="1126"/>
      <c r="C722" s="1126"/>
      <c r="D722" s="1126"/>
      <c r="E722" s="1127"/>
      <c r="F722" s="577"/>
      <c r="G722" s="578"/>
      <c r="H722" s="578"/>
      <c r="I722" s="578"/>
      <c r="J722" s="578"/>
    </row>
    <row r="723" spans="1:10">
      <c r="A723" s="1179"/>
      <c r="B723" s="1126"/>
      <c r="C723" s="1126"/>
      <c r="D723" s="1126"/>
      <c r="E723" s="1127"/>
      <c r="F723" s="577"/>
      <c r="G723" s="578"/>
      <c r="H723" s="578"/>
      <c r="I723" s="578"/>
      <c r="J723" s="578"/>
    </row>
    <row r="724" spans="1:10" ht="15.75">
      <c r="A724" s="1193" t="s">
        <v>1319</v>
      </c>
      <c r="B724" s="1193"/>
      <c r="C724" s="1193"/>
      <c r="D724" s="1193"/>
      <c r="E724" s="1193"/>
      <c r="F724" s="1193"/>
      <c r="G724" s="1193"/>
      <c r="H724" s="1193"/>
      <c r="I724" s="1193"/>
      <c r="J724" s="1193"/>
    </row>
    <row r="725" spans="1:10">
      <c r="A725" s="1194" t="s">
        <v>25</v>
      </c>
      <c r="B725" s="1195"/>
      <c r="C725" s="1195"/>
      <c r="D725" s="1195"/>
      <c r="E725" s="1195"/>
      <c r="F725" s="1195"/>
      <c r="G725" s="1195"/>
      <c r="H725" s="1195"/>
      <c r="I725" s="1195"/>
      <c r="J725" s="1196"/>
    </row>
    <row r="726" spans="1:10">
      <c r="A726" s="1181" t="s">
        <v>1759</v>
      </c>
      <c r="B726" s="1182"/>
      <c r="C726" s="1182"/>
      <c r="D726" s="1182"/>
      <c r="E726" s="1182"/>
      <c r="F726" s="1182"/>
      <c r="G726" s="1183"/>
      <c r="H726" s="1184">
        <f ca="1">IF(INDIRECT("'Sales Order Form 3'!$M$22")="","",INDIRECT("'Sales Order Form 3'!$M$22"))</f>
        <v>203.60000000000002</v>
      </c>
      <c r="I726" s="1185"/>
      <c r="J726" s="1186"/>
    </row>
    <row r="727" spans="1:10">
      <c r="A727" s="1181" t="s">
        <v>30</v>
      </c>
      <c r="B727" s="1182"/>
      <c r="C727" s="1182"/>
      <c r="D727" s="1182"/>
      <c r="E727" s="1182"/>
      <c r="F727" s="1182"/>
      <c r="G727" s="1183"/>
      <c r="H727" s="1184">
        <f ca="1">IF(INDIRECT("'Sales Order Form 3'!$M$22")="","",INDIRECT("'Sales Order Form 3'!$M$23"))</f>
        <v>0</v>
      </c>
      <c r="I727" s="1185"/>
      <c r="J727" s="1186"/>
    </row>
    <row r="728" spans="1:10">
      <c r="A728" s="1181" t="s">
        <v>1373</v>
      </c>
      <c r="B728" s="1182"/>
      <c r="C728" s="1182"/>
      <c r="D728" s="1182"/>
      <c r="E728" s="1182"/>
      <c r="F728" s="1182"/>
      <c r="G728" s="1183"/>
      <c r="H728" s="1187" t="str">
        <f ca="1">IF(INDIRECT("'Sales Order Form 3'!$D$25")="","",INDIRECT("'Sales Order Form 3'!$D$25"))</f>
        <v/>
      </c>
      <c r="I728" s="1188"/>
      <c r="J728" s="1189"/>
    </row>
    <row r="729" spans="1:10">
      <c r="A729" s="1181" t="s">
        <v>1374</v>
      </c>
      <c r="B729" s="1182"/>
      <c r="C729" s="1182"/>
      <c r="D729" s="1182"/>
      <c r="E729" s="1182"/>
      <c r="F729" s="1182"/>
      <c r="G729" s="1183"/>
      <c r="H729" s="1190"/>
      <c r="I729" s="1191"/>
      <c r="J729" s="1192"/>
    </row>
    <row r="730" spans="1:10">
      <c r="A730" s="1197" t="str">
        <f ca="1">IF(INDIRECT("'Sales Order Form 3'!$C$27")="","",INDIRECT("'Sales Order Form 3'!$C$27"))</f>
        <v/>
      </c>
      <c r="B730" s="1136"/>
      <c r="C730" s="1136"/>
      <c r="D730" s="1136"/>
      <c r="E730" s="1136"/>
      <c r="F730" s="1136"/>
      <c r="G730" s="1136"/>
      <c r="H730" s="1136"/>
      <c r="I730" s="1136"/>
      <c r="J730" s="1137"/>
    </row>
    <row r="731" spans="1:10">
      <c r="A731" s="1198"/>
      <c r="B731" s="1138"/>
      <c r="C731" s="1138"/>
      <c r="D731" s="1138"/>
      <c r="E731" s="1138"/>
      <c r="F731" s="1138"/>
      <c r="G731" s="1138"/>
      <c r="H731" s="1138"/>
      <c r="I731" s="1138"/>
      <c r="J731" s="1139"/>
    </row>
    <row r="732" spans="1:10">
      <c r="A732" s="1198"/>
      <c r="B732" s="1138"/>
      <c r="C732" s="1138"/>
      <c r="D732" s="1138"/>
      <c r="E732" s="1138"/>
      <c r="F732" s="1138"/>
      <c r="G732" s="1138"/>
      <c r="H732" s="1138"/>
      <c r="I732" s="1138"/>
      <c r="J732" s="1139"/>
    </row>
    <row r="733" spans="1:10">
      <c r="A733" s="1199"/>
      <c r="B733" s="1200"/>
      <c r="C733" s="1200"/>
      <c r="D733" s="1200"/>
      <c r="E733" s="1200"/>
      <c r="F733" s="1200"/>
      <c r="G733" s="1200"/>
      <c r="H733" s="1200"/>
      <c r="I733" s="1200"/>
      <c r="J733" s="1201"/>
    </row>
    <row r="734" spans="1:10">
      <c r="A734" s="1181" t="s">
        <v>65</v>
      </c>
      <c r="B734" s="1182"/>
      <c r="C734" s="1182"/>
      <c r="D734" s="1182"/>
      <c r="E734" s="1182"/>
      <c r="F734" s="1182"/>
      <c r="G734" s="1183"/>
      <c r="H734" s="1184">
        <f ca="1">IF(INDIRECT("'Sales Order Form 3'!$M$24")="","",INDIRECT("'Sales Order Form 3'!$M$24"))</f>
        <v>203.60000000000002</v>
      </c>
      <c r="I734" s="1185"/>
      <c r="J734" s="1186"/>
    </row>
    <row r="735" spans="1:10" ht="26.25" customHeight="1">
      <c r="A735" s="1202" t="s">
        <v>1951</v>
      </c>
      <c r="B735" s="1202"/>
      <c r="C735" s="1202"/>
      <c r="D735" s="1202"/>
      <c r="E735" s="1202"/>
      <c r="F735" s="1202"/>
      <c r="G735" s="1202"/>
      <c r="H735" s="1202"/>
      <c r="I735" s="1202"/>
      <c r="J735" s="1202"/>
    </row>
    <row r="736" spans="1:10">
      <c r="A736" s="1194" t="s">
        <v>1321</v>
      </c>
      <c r="B736" s="1195"/>
      <c r="C736" s="1195"/>
      <c r="D736" s="1195"/>
      <c r="E736" s="1195"/>
      <c r="F736" s="1195"/>
      <c r="G736" s="1195"/>
      <c r="H736" s="1195"/>
      <c r="I736" s="1195"/>
      <c r="J736" s="1196"/>
    </row>
    <row r="737" spans="1:10">
      <c r="A737" s="1181" t="s">
        <v>902</v>
      </c>
      <c r="B737" s="1182"/>
      <c r="C737" s="1203"/>
      <c r="D737" s="1182"/>
      <c r="E737" s="1182"/>
      <c r="F737" s="1182"/>
      <c r="G737" s="1183"/>
      <c r="H737" s="1184" t="str">
        <f ca="1">IF(INDIRECT("'Sales Order Form 3'!$M$71")="","",INDIRECT("'Sales Order Form 3'!$M$71"))</f>
        <v>No Charge</v>
      </c>
      <c r="I737" s="1185"/>
      <c r="J737" s="1186"/>
    </row>
    <row r="738" spans="1:10">
      <c r="A738" s="1181" t="s">
        <v>62</v>
      </c>
      <c r="B738" s="1182"/>
      <c r="C738" s="1182"/>
      <c r="D738" s="1182"/>
      <c r="E738" s="1182"/>
      <c r="F738" s="1182"/>
      <c r="G738" s="1183"/>
      <c r="H738" s="1184">
        <f ca="1">IF(INDIRECT("'Sales Order Form 3'!$M$28")="","",INDIRECT("'Sales Order Form 3'!$M$28"))</f>
        <v>119.8</v>
      </c>
      <c r="I738" s="1185"/>
      <c r="J738" s="1186"/>
    </row>
    <row r="739" spans="1:10">
      <c r="A739" s="1181" t="s">
        <v>95</v>
      </c>
      <c r="B739" s="1182"/>
      <c r="C739" s="1182"/>
      <c r="D739" s="1182"/>
      <c r="E739" s="1182"/>
      <c r="F739" s="1182"/>
      <c r="G739" s="1183"/>
      <c r="H739" s="1184">
        <f ca="1">IF(INDIRECT("'Sales Order Form 3'!$M$29")="","",INDIRECT("'Sales Order Form 3'!$M$29"))</f>
        <v>99</v>
      </c>
      <c r="I739" s="1185"/>
      <c r="J739" s="1186"/>
    </row>
    <row r="740" spans="1:10">
      <c r="A740" s="1181" t="s">
        <v>64</v>
      </c>
      <c r="B740" s="1182"/>
      <c r="C740" s="1182"/>
      <c r="D740" s="1182"/>
      <c r="E740" s="1182"/>
      <c r="F740" s="1182"/>
      <c r="G740" s="1183"/>
      <c r="H740" s="1184">
        <f ca="1">IF(INDIRECT("'Sales Order Form 3'!$M$32")="","",INDIRECT("'Sales Order Form 3'!$M$32"))</f>
        <v>218.8</v>
      </c>
      <c r="I740" s="1185"/>
      <c r="J740" s="1186"/>
    </row>
    <row r="741" spans="1:10" ht="15.75" customHeight="1">
      <c r="A741" s="1160" t="s">
        <v>1060</v>
      </c>
      <c r="B741" s="1161"/>
      <c r="C741" s="1161"/>
      <c r="D741" s="1161"/>
      <c r="E741" s="1161"/>
      <c r="F741" s="1161"/>
      <c r="G741" s="1161"/>
      <c r="H741" s="1161"/>
      <c r="I741" s="1161"/>
      <c r="J741" s="1162"/>
    </row>
    <row r="742" spans="1:10" ht="15.75">
      <c r="A742" s="1081" t="s">
        <v>1311</v>
      </c>
      <c r="B742" s="1082"/>
      <c r="C742" s="1082"/>
      <c r="D742" s="1082"/>
      <c r="E742" s="1082"/>
      <c r="F742" s="1082"/>
      <c r="G742" s="1082"/>
      <c r="H742" s="1082"/>
      <c r="I742" s="1082"/>
      <c r="J742" s="1083"/>
    </row>
    <row r="743" spans="1:10">
      <c r="A743" s="1084" t="s">
        <v>683</v>
      </c>
      <c r="B743" s="1085"/>
      <c r="C743" s="1088" t="str">
        <f ca="1">IF(INDIRECT("'Sales Order Form 4'!$D$6")="","",INDIRECT("'Sales Order Form 4'!$D$6"))</f>
        <v/>
      </c>
      <c r="D743" s="1088"/>
      <c r="E743" s="1088"/>
      <c r="F743" s="1085" t="s">
        <v>91</v>
      </c>
      <c r="G743" s="1085"/>
      <c r="H743" s="1213"/>
      <c r="I743" s="1213"/>
      <c r="J743" s="1214"/>
    </row>
    <row r="744" spans="1:10">
      <c r="A744" s="1084" t="s">
        <v>89</v>
      </c>
      <c r="B744" s="1085"/>
      <c r="C744" s="1088" t="str">
        <f ca="1">IF(INDIRECT("'Sales Order Form 4'!$D$7")="","",INDIRECT("'Sales Order Form 4'!$D$7"))</f>
        <v/>
      </c>
      <c r="D744" s="1088"/>
      <c r="E744" s="1088"/>
      <c r="F744" s="1085" t="s">
        <v>92</v>
      </c>
      <c r="G744" s="1085"/>
      <c r="H744" s="1213"/>
      <c r="I744" s="1213"/>
      <c r="J744" s="1214"/>
    </row>
    <row r="745" spans="1:10">
      <c r="A745" s="1084" t="s">
        <v>90</v>
      </c>
      <c r="B745" s="1085"/>
      <c r="C745" s="1090" t="str">
        <f ca="1">IF(INDIRECT("'Sales Order Form 4'!$D$8")="","",INDIRECT("'Sales Order Form 4'!$D$8"))</f>
        <v/>
      </c>
      <c r="D745" s="1090"/>
      <c r="E745" s="1090"/>
      <c r="F745" s="1085" t="s">
        <v>93</v>
      </c>
      <c r="G745" s="1085"/>
      <c r="H745" s="1213"/>
      <c r="I745" s="1213"/>
      <c r="J745" s="1214"/>
    </row>
    <row r="746" spans="1:10">
      <c r="A746" s="1084" t="s">
        <v>1302</v>
      </c>
      <c r="B746" s="1085"/>
      <c r="C746" s="1090" t="str">
        <f ca="1">IF(INDIRECT("'Sales Order Form 4'!$D$9")="","",INDIRECT("'Sales Order Form 4'!$D$9"))</f>
        <v/>
      </c>
      <c r="D746" s="1090"/>
      <c r="E746" s="1090"/>
      <c r="F746" s="1085" t="s">
        <v>15</v>
      </c>
      <c r="G746" s="1085"/>
      <c r="H746" s="1087" t="str">
        <f ca="1">IF(INDIRECT("'Sales Order Form 4'!$D$17")="","",INDIRECT("'Sales Order Form 4'!$D$17"))</f>
        <v/>
      </c>
      <c r="I746" s="1088"/>
      <c r="J746" s="1089"/>
    </row>
    <row r="747" spans="1:10">
      <c r="A747" s="1084" t="s">
        <v>1303</v>
      </c>
      <c r="B747" s="1085"/>
      <c r="C747" s="1090" t="str">
        <f ca="1">IF(INDIRECT("'Sales Order Form 4'!$D$10")="","",INDIRECT("'Sales Order Form 4'!$D$10"))</f>
        <v/>
      </c>
      <c r="D747" s="1090"/>
      <c r="E747" s="1090"/>
      <c r="F747" s="1085" t="s">
        <v>715</v>
      </c>
      <c r="G747" s="1085"/>
      <c r="H747" s="1090" t="str">
        <f ca="1">IF(INDIRECT("'Sales Order Form 4'!$D$22")="","",INDIRECT("'Sales Order Form 4'!$D$22"))</f>
        <v/>
      </c>
      <c r="I747" s="1090"/>
      <c r="J747" s="1091"/>
    </row>
    <row r="748" spans="1:10">
      <c r="A748" s="1084" t="s">
        <v>11</v>
      </c>
      <c r="B748" s="1085"/>
      <c r="C748" s="1090" t="str">
        <f ca="1">IF(INDIRECT("'Sales Order Form 4'!$D$11")="","",INDIRECT("'Sales Order Form 4'!$D$11"))</f>
        <v/>
      </c>
      <c r="D748" s="1090"/>
      <c r="E748" s="1090"/>
      <c r="F748" s="1171" t="s">
        <v>1324</v>
      </c>
      <c r="G748" s="1171"/>
      <c r="H748" s="1172" t="str">
        <f ca="1">IF(INDIRECT("'Sales Order Form 4'!$M$53")="","",INDIRECT("'Sales Order Form 4'!$M$53"))</f>
        <v xml:space="preserve">  </v>
      </c>
      <c r="I748" s="1173"/>
      <c r="J748" s="1174"/>
    </row>
    <row r="749" spans="1:10">
      <c r="A749" s="1084" t="s">
        <v>13</v>
      </c>
      <c r="B749" s="1085"/>
      <c r="C749" s="1090" t="str">
        <f ca="1">IF(INDIRECT("'Sales Order Form 4'!$D$12")="","",INDIRECT("'Sales Order Form 4'!$D$12"))</f>
        <v/>
      </c>
      <c r="D749" s="1090"/>
      <c r="E749" s="1090"/>
      <c r="F749" s="1171"/>
      <c r="G749" s="1171"/>
      <c r="H749" s="1175" t="str">
        <f ca="1">IF(INDIRECT("'Sales Order Form 4'!$M$54")="","",INDIRECT("'Sales Order Form 4'!$M$54"))</f>
        <v/>
      </c>
      <c r="I749" s="1164"/>
      <c r="J749" s="1165"/>
    </row>
    <row r="750" spans="1:10">
      <c r="A750" s="1084" t="s">
        <v>14</v>
      </c>
      <c r="B750" s="1085"/>
      <c r="C750" s="1210"/>
      <c r="D750" s="1210"/>
      <c r="E750" s="1210"/>
      <c r="F750" s="1168"/>
      <c r="G750" s="1168"/>
      <c r="H750" s="1169" t="str">
        <f ca="1">IF(INDIRECT("'Sales Order Form 4'!$M$55")="","",INDIRECT("'Sales Order Form 4'!$M$55"))</f>
        <v/>
      </c>
      <c r="I750" s="1088"/>
      <c r="J750" s="1089"/>
    </row>
    <row r="751" spans="1:10">
      <c r="A751" s="568"/>
      <c r="B751" s="569"/>
      <c r="C751" s="569"/>
      <c r="D751" s="569"/>
      <c r="E751" s="569"/>
      <c r="F751" s="569"/>
      <c r="G751" s="569"/>
      <c r="H751" s="569"/>
      <c r="I751" s="569"/>
      <c r="J751" s="570"/>
    </row>
    <row r="752" spans="1:10" ht="15.75">
      <c r="A752" s="1081" t="s">
        <v>1312</v>
      </c>
      <c r="B752" s="1082"/>
      <c r="C752" s="1082"/>
      <c r="D752" s="1082"/>
      <c r="E752" s="1082"/>
      <c r="F752" s="1082"/>
      <c r="G752" s="1082"/>
      <c r="H752" s="1082"/>
      <c r="I752" s="1082"/>
      <c r="J752" s="1083"/>
    </row>
    <row r="753" spans="1:10">
      <c r="A753" s="1084"/>
      <c r="B753" s="1085"/>
      <c r="C753" s="1248"/>
      <c r="D753" s="1164"/>
      <c r="E753" s="1164"/>
      <c r="F753" s="1085" t="s">
        <v>1314</v>
      </c>
      <c r="G753" s="1085"/>
      <c r="H753" s="1088">
        <f ca="1">IF(INDIRECT("'Sales Order Form 4'!$M$21")="","",INDIRECT("'Sales Order Form 4'!$M$21"))</f>
        <v>24</v>
      </c>
      <c r="I753" s="1088"/>
      <c r="J753" s="1089"/>
    </row>
    <row r="754" spans="1:10">
      <c r="A754" s="1084"/>
      <c r="B754" s="1085"/>
      <c r="C754" s="1164"/>
      <c r="D754" s="1164"/>
      <c r="E754" s="1164"/>
      <c r="F754" s="1164"/>
      <c r="G754" s="1164"/>
      <c r="H754" s="1164"/>
      <c r="I754" s="1164"/>
      <c r="J754" s="1165"/>
    </row>
    <row r="755" spans="1:10">
      <c r="A755" s="1084" t="s">
        <v>1315</v>
      </c>
      <c r="B755" s="1085"/>
      <c r="C755" s="1088" t="str">
        <f ca="1">IF(INDIRECT("'Sales Order Form 4'!$L$9")="","",INDIRECT("'Sales Order Form 4'!$L$9"))</f>
        <v/>
      </c>
      <c r="D755" s="1088"/>
      <c r="E755" s="1088"/>
      <c r="F755" s="1085" t="s">
        <v>14</v>
      </c>
      <c r="G755" s="1085"/>
      <c r="H755" s="1211"/>
      <c r="I755" s="1211"/>
      <c r="J755" s="1212"/>
    </row>
    <row r="756" spans="1:10">
      <c r="A756" s="1084" t="s">
        <v>1302</v>
      </c>
      <c r="B756" s="1085"/>
      <c r="C756" s="1088" t="str">
        <f ca="1">IF(INDIRECT("'Sales Order Form 4'!$L$10")="","",INDIRECT("'Sales Order Form 4'!$L$10"))</f>
        <v/>
      </c>
      <c r="D756" s="1088"/>
      <c r="E756" s="1088"/>
      <c r="F756" s="1085" t="s">
        <v>12</v>
      </c>
      <c r="G756" s="1085"/>
      <c r="H756" s="1213"/>
      <c r="I756" s="1213"/>
      <c r="J756" s="1214"/>
    </row>
    <row r="757" spans="1:10">
      <c r="A757" s="1084" t="s">
        <v>1303</v>
      </c>
      <c r="B757" s="1085"/>
      <c r="C757" s="1088" t="str">
        <f ca="1">IF(INDIRECT("'Sales Order Form 4'!$L$11")="","",INDIRECT("'Sales Order Form 4'!$L$11"))</f>
        <v/>
      </c>
      <c r="D757" s="1088"/>
      <c r="E757" s="1088"/>
      <c r="F757" s="1085" t="s">
        <v>1019</v>
      </c>
      <c r="G757" s="1085"/>
      <c r="H757" s="1213"/>
      <c r="I757" s="1213"/>
      <c r="J757" s="1214"/>
    </row>
    <row r="758" spans="1:10">
      <c r="A758" s="1084" t="s">
        <v>11</v>
      </c>
      <c r="B758" s="1085"/>
      <c r="C758" s="1088" t="str">
        <f ca="1">IF(INDIRECT("'Sales Order Form 4'!$L$12")="","",INDIRECT("'Sales Order Form 4'!$L$12"))</f>
        <v/>
      </c>
      <c r="D758" s="1088"/>
      <c r="E758" s="1088"/>
      <c r="F758" s="1085" t="s">
        <v>15</v>
      </c>
      <c r="G758" s="1085"/>
      <c r="H758" s="1087" t="str">
        <f ca="1">IF(INDIRECT("'Sales Order Form 4'!$L$17")="","",INDIRECT("'Sales Order Form 4'!$L$17"))</f>
        <v/>
      </c>
      <c r="I758" s="1088"/>
      <c r="J758" s="1089"/>
    </row>
    <row r="759" spans="1:10">
      <c r="A759" s="1084" t="s">
        <v>13</v>
      </c>
      <c r="B759" s="1085"/>
      <c r="C759" s="1088" t="str">
        <f ca="1">IF(INDIRECT("'Sales Order Form 4'!$L$13")="","",INDIRECT("'Sales Order Form 4'!$L$13"))</f>
        <v/>
      </c>
      <c r="D759" s="1088"/>
      <c r="E759" s="1088"/>
      <c r="F759" s="569"/>
      <c r="G759" s="569"/>
      <c r="H759" s="569"/>
      <c r="I759" s="569"/>
      <c r="J759" s="570"/>
    </row>
    <row r="760" spans="1:10">
      <c r="A760" s="568"/>
      <c r="B760" s="569"/>
      <c r="C760" s="569"/>
      <c r="D760" s="569"/>
      <c r="E760" s="569"/>
      <c r="F760" s="569"/>
      <c r="G760" s="569"/>
      <c r="H760" s="569"/>
      <c r="I760" s="569"/>
      <c r="J760" s="570"/>
    </row>
    <row r="761" spans="1:10" ht="15.75">
      <c r="A761" s="1081" t="s">
        <v>1330</v>
      </c>
      <c r="B761" s="1082"/>
      <c r="C761" s="1082"/>
      <c r="D761" s="1082"/>
      <c r="E761" s="1082"/>
      <c r="F761" s="1082"/>
      <c r="G761" s="1082"/>
      <c r="H761" s="1082"/>
      <c r="I761" s="1082"/>
      <c r="J761" s="1083"/>
    </row>
    <row r="762" spans="1:10" ht="27.75" customHeight="1">
      <c r="A762" s="1176" t="s">
        <v>34</v>
      </c>
      <c r="B762" s="1177"/>
      <c r="C762" s="1177"/>
      <c r="D762" s="1177"/>
      <c r="E762" s="1178"/>
      <c r="F762" s="574" t="s">
        <v>35</v>
      </c>
      <c r="G762" s="575" t="s">
        <v>1316</v>
      </c>
      <c r="H762" s="575" t="s">
        <v>1317</v>
      </c>
      <c r="I762" s="576" t="s">
        <v>1318</v>
      </c>
      <c r="J762" s="576" t="s">
        <v>904</v>
      </c>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c r="A772" s="1179"/>
      <c r="B772" s="1126"/>
      <c r="C772" s="1126"/>
      <c r="D772" s="1126"/>
      <c r="E772" s="1127"/>
      <c r="F772" s="577"/>
      <c r="G772" s="578"/>
      <c r="H772" s="578"/>
      <c r="I772" s="578"/>
      <c r="J772" s="578"/>
    </row>
    <row r="773" spans="1:10">
      <c r="A773" s="1179"/>
      <c r="B773" s="1126"/>
      <c r="C773" s="1126"/>
      <c r="D773" s="1126"/>
      <c r="E773" s="1127"/>
      <c r="F773" s="577"/>
      <c r="G773" s="578"/>
      <c r="H773" s="578"/>
      <c r="I773" s="578"/>
      <c r="J773" s="578"/>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ht="15.75">
      <c r="A787" s="1081" t="s">
        <v>1331</v>
      </c>
      <c r="B787" s="1082"/>
      <c r="C787" s="1082"/>
      <c r="D787" s="1082"/>
      <c r="E787" s="1082"/>
      <c r="F787" s="1082"/>
      <c r="G787" s="1082"/>
      <c r="H787" s="1082"/>
      <c r="I787" s="1082"/>
      <c r="J787" s="1083"/>
    </row>
    <row r="788" spans="1:10" ht="29.25" customHeight="1">
      <c r="A788" s="1176" t="s">
        <v>1332</v>
      </c>
      <c r="B788" s="1177"/>
      <c r="C788" s="1177"/>
      <c r="D788" s="1177"/>
      <c r="E788" s="1178"/>
      <c r="F788" s="574" t="s">
        <v>35</v>
      </c>
      <c r="G788" s="575" t="s">
        <v>1316</v>
      </c>
      <c r="H788" s="575" t="s">
        <v>1317</v>
      </c>
      <c r="I788" s="576" t="s">
        <v>1318</v>
      </c>
      <c r="J788" s="576" t="s">
        <v>904</v>
      </c>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c r="A798" s="1179"/>
      <c r="B798" s="1126"/>
      <c r="C798" s="1126"/>
      <c r="D798" s="1126"/>
      <c r="E798" s="1127"/>
      <c r="F798" s="577"/>
      <c r="G798" s="578"/>
      <c r="H798" s="578"/>
      <c r="I798" s="578"/>
      <c r="J798" s="578"/>
    </row>
    <row r="799" spans="1:10">
      <c r="A799" s="1179"/>
      <c r="B799" s="1126"/>
      <c r="C799" s="1126"/>
      <c r="D799" s="1126"/>
      <c r="E799" s="1127"/>
      <c r="F799" s="577"/>
      <c r="G799" s="578"/>
      <c r="H799" s="578"/>
      <c r="I799" s="578"/>
      <c r="J799" s="578"/>
    </row>
    <row r="800" spans="1:10">
      <c r="A800" s="1179"/>
      <c r="B800" s="1126"/>
      <c r="C800" s="1126"/>
      <c r="D800" s="1126"/>
      <c r="E800" s="1127"/>
      <c r="F800" s="577"/>
      <c r="G800" s="578"/>
      <c r="H800" s="578"/>
      <c r="I800" s="578"/>
      <c r="J800" s="578"/>
    </row>
    <row r="801" spans="1:10">
      <c r="A801" s="1179"/>
      <c r="B801" s="1126"/>
      <c r="C801" s="1126"/>
      <c r="D801" s="1126"/>
      <c r="E801" s="1127"/>
      <c r="F801" s="577"/>
      <c r="G801" s="578"/>
      <c r="H801" s="578"/>
      <c r="I801" s="578"/>
      <c r="J801" s="578"/>
    </row>
    <row r="802" spans="1:10">
      <c r="A802" s="1179"/>
      <c r="B802" s="1126"/>
      <c r="C802" s="1126"/>
      <c r="D802" s="1126"/>
      <c r="E802" s="1127"/>
      <c r="F802" s="577"/>
      <c r="G802" s="578"/>
      <c r="H802" s="578"/>
      <c r="I802" s="578"/>
      <c r="J802" s="578"/>
    </row>
    <row r="803" spans="1:10">
      <c r="A803" s="1179"/>
      <c r="B803" s="1126"/>
      <c r="C803" s="1126"/>
      <c r="D803" s="1126"/>
      <c r="E803" s="1127"/>
      <c r="F803" s="577"/>
      <c r="G803" s="578"/>
      <c r="H803" s="578"/>
      <c r="I803" s="578"/>
      <c r="J803" s="578"/>
    </row>
    <row r="804" spans="1:10">
      <c r="A804" s="1179"/>
      <c r="B804" s="1126"/>
      <c r="C804" s="1126"/>
      <c r="D804" s="1126"/>
      <c r="E804" s="1127"/>
      <c r="F804" s="577"/>
      <c r="G804" s="578"/>
      <c r="H804" s="578"/>
      <c r="I804" s="578"/>
      <c r="J804" s="578"/>
    </row>
    <row r="805" spans="1:10">
      <c r="A805" s="1179"/>
      <c r="B805" s="1126"/>
      <c r="C805" s="1126"/>
      <c r="D805" s="1126"/>
      <c r="E805" s="1127"/>
      <c r="F805" s="577"/>
      <c r="G805" s="578"/>
      <c r="H805" s="578"/>
      <c r="I805" s="578"/>
      <c r="J805" s="578"/>
    </row>
    <row r="806" spans="1:10">
      <c r="A806" s="1179"/>
      <c r="B806" s="1126"/>
      <c r="C806" s="1126"/>
      <c r="D806" s="1126"/>
      <c r="E806" s="1127"/>
      <c r="F806" s="577"/>
      <c r="G806" s="578"/>
      <c r="H806" s="578"/>
      <c r="I806" s="578"/>
      <c r="J806" s="578"/>
    </row>
    <row r="807" spans="1:10">
      <c r="A807" s="1179"/>
      <c r="B807" s="1126"/>
      <c r="C807" s="1126"/>
      <c r="D807" s="1126"/>
      <c r="E807" s="1127"/>
      <c r="F807" s="577"/>
      <c r="G807" s="578"/>
      <c r="H807" s="578"/>
      <c r="I807" s="578"/>
      <c r="J807" s="578"/>
    </row>
    <row r="808" spans="1:10">
      <c r="A808" s="1179"/>
      <c r="B808" s="1126"/>
      <c r="C808" s="1126"/>
      <c r="D808" s="1126"/>
      <c r="E808" s="1127"/>
      <c r="F808" s="577"/>
      <c r="G808" s="578"/>
      <c r="H808" s="578"/>
      <c r="I808" s="578"/>
      <c r="J808" s="578"/>
    </row>
    <row r="809" spans="1:10">
      <c r="A809" s="1179"/>
      <c r="B809" s="1126"/>
      <c r="C809" s="1126"/>
      <c r="D809" s="1126"/>
      <c r="E809" s="1127"/>
      <c r="F809" s="577"/>
      <c r="G809" s="578"/>
      <c r="H809" s="578"/>
      <c r="I809" s="578"/>
      <c r="J809" s="578"/>
    </row>
    <row r="810" spans="1:10">
      <c r="A810" s="1179"/>
      <c r="B810" s="1126"/>
      <c r="C810" s="1126"/>
      <c r="D810" s="1126"/>
      <c r="E810" s="1127"/>
      <c r="F810" s="577"/>
      <c r="G810" s="578"/>
      <c r="H810" s="578"/>
      <c r="I810" s="578"/>
      <c r="J810" s="578"/>
    </row>
    <row r="811" spans="1:10">
      <c r="A811" s="1179"/>
      <c r="B811" s="1126"/>
      <c r="C811" s="1126"/>
      <c r="D811" s="1126"/>
      <c r="E811" s="1127"/>
      <c r="F811" s="577"/>
      <c r="G811" s="578"/>
      <c r="H811" s="578"/>
      <c r="I811" s="578"/>
      <c r="J811" s="578"/>
    </row>
    <row r="812" spans="1:10">
      <c r="A812" s="1179"/>
      <c r="B812" s="1126"/>
      <c r="C812" s="1126"/>
      <c r="D812" s="1126"/>
      <c r="E812" s="1127"/>
      <c r="F812" s="577"/>
      <c r="G812" s="578"/>
      <c r="H812" s="578"/>
      <c r="I812" s="578"/>
      <c r="J812" s="578"/>
    </row>
    <row r="813" spans="1:10" ht="15.75">
      <c r="A813" s="1193" t="s">
        <v>1319</v>
      </c>
      <c r="B813" s="1193"/>
      <c r="C813" s="1193"/>
      <c r="D813" s="1193"/>
      <c r="E813" s="1193"/>
      <c r="F813" s="1193"/>
      <c r="G813" s="1193"/>
      <c r="H813" s="1193"/>
      <c r="I813" s="1193"/>
      <c r="J813" s="1193"/>
    </row>
    <row r="814" spans="1:10">
      <c r="A814" s="1194" t="s">
        <v>25</v>
      </c>
      <c r="B814" s="1195"/>
      <c r="C814" s="1195"/>
      <c r="D814" s="1195"/>
      <c r="E814" s="1195"/>
      <c r="F814" s="1195"/>
      <c r="G814" s="1195"/>
      <c r="H814" s="1195"/>
      <c r="I814" s="1195"/>
      <c r="J814" s="1196"/>
    </row>
    <row r="815" spans="1:10">
      <c r="A815" s="1181" t="s">
        <v>1759</v>
      </c>
      <c r="B815" s="1182"/>
      <c r="C815" s="1182"/>
      <c r="D815" s="1182"/>
      <c r="E815" s="1182"/>
      <c r="F815" s="1182"/>
      <c r="G815" s="1183"/>
      <c r="H815" s="1184">
        <f ca="1">IF(INDIRECT("'Sales Order Form 4'!$M$22")="","",INDIRECT("'Sales Order Form 4'!$M$22"))</f>
        <v>0</v>
      </c>
      <c r="I815" s="1185"/>
      <c r="J815" s="1186"/>
    </row>
    <row r="816" spans="1:10">
      <c r="A816" s="1181" t="s">
        <v>30</v>
      </c>
      <c r="B816" s="1182"/>
      <c r="C816" s="1182"/>
      <c r="D816" s="1182"/>
      <c r="E816" s="1182"/>
      <c r="F816" s="1182"/>
      <c r="G816" s="1183"/>
      <c r="H816" s="1204">
        <f ca="1">IF(INDIRECT("'Sales Order Form 4'!$M$22")="","",INDIRECT("'Sales Order Form 4'!$M$23"))</f>
        <v>0</v>
      </c>
      <c r="I816" s="1185"/>
      <c r="J816" s="1186"/>
    </row>
    <row r="817" spans="1:10">
      <c r="A817" s="1181" t="s">
        <v>1373</v>
      </c>
      <c r="B817" s="1182"/>
      <c r="C817" s="1182"/>
      <c r="D817" s="1182"/>
      <c r="E817" s="1182"/>
      <c r="F817" s="1182"/>
      <c r="G817" s="1183"/>
      <c r="H817" s="1187" t="str">
        <f ca="1">IF(INDIRECT("'Sales Order Form 4'!$D$25")="","",INDIRECT("'Sales Order Form 4'!$D$25"))</f>
        <v/>
      </c>
      <c r="I817" s="1188"/>
      <c r="J817" s="1189"/>
    </row>
    <row r="818" spans="1:10">
      <c r="A818" s="1181" t="s">
        <v>1374</v>
      </c>
      <c r="B818" s="1182"/>
      <c r="C818" s="1182"/>
      <c r="D818" s="1182"/>
      <c r="E818" s="1182"/>
      <c r="F818" s="1182"/>
      <c r="G818" s="1183"/>
      <c r="H818" s="1190"/>
      <c r="I818" s="1191"/>
      <c r="J818" s="1192"/>
    </row>
    <row r="819" spans="1:10">
      <c r="A819" s="1197" t="str">
        <f ca="1">IF(INDIRECT("'Sales Order Form 4'!$C$27")="","",INDIRECT("'Sales Order Form 4'!$C$27"))</f>
        <v/>
      </c>
      <c r="B819" s="1136"/>
      <c r="C819" s="1136"/>
      <c r="D819" s="1136"/>
      <c r="E819" s="1136"/>
      <c r="F819" s="1136"/>
      <c r="G819" s="1136"/>
      <c r="H819" s="1136"/>
      <c r="I819" s="1136"/>
      <c r="J819" s="1137"/>
    </row>
    <row r="820" spans="1:10">
      <c r="A820" s="1198"/>
      <c r="B820" s="1138"/>
      <c r="C820" s="1138"/>
      <c r="D820" s="1138"/>
      <c r="E820" s="1138"/>
      <c r="F820" s="1138"/>
      <c r="G820" s="1138"/>
      <c r="H820" s="1138"/>
      <c r="I820" s="1138"/>
      <c r="J820" s="1139"/>
    </row>
    <row r="821" spans="1:10">
      <c r="A821" s="1198"/>
      <c r="B821" s="1138"/>
      <c r="C821" s="1138"/>
      <c r="D821" s="1138"/>
      <c r="E821" s="1138"/>
      <c r="F821" s="1138"/>
      <c r="G821" s="1138"/>
      <c r="H821" s="1138"/>
      <c r="I821" s="1138"/>
      <c r="J821" s="1139"/>
    </row>
    <row r="822" spans="1:10">
      <c r="A822" s="1199"/>
      <c r="B822" s="1200"/>
      <c r="C822" s="1200"/>
      <c r="D822" s="1200"/>
      <c r="E822" s="1200"/>
      <c r="F822" s="1200"/>
      <c r="G822" s="1200"/>
      <c r="H822" s="1200"/>
      <c r="I822" s="1200"/>
      <c r="J822" s="1201"/>
    </row>
    <row r="823" spans="1:10">
      <c r="A823" s="1181" t="s">
        <v>65</v>
      </c>
      <c r="B823" s="1182"/>
      <c r="C823" s="1182"/>
      <c r="D823" s="1182"/>
      <c r="E823" s="1182"/>
      <c r="F823" s="1182"/>
      <c r="G823" s="1183"/>
      <c r="H823" s="1184"/>
      <c r="I823" s="1185"/>
      <c r="J823" s="1186"/>
    </row>
    <row r="824" spans="1:10" ht="25.5" customHeight="1">
      <c r="A824" s="1202" t="s">
        <v>1951</v>
      </c>
      <c r="B824" s="1202"/>
      <c r="C824" s="1202"/>
      <c r="D824" s="1202"/>
      <c r="E824" s="1202"/>
      <c r="F824" s="1202"/>
      <c r="G824" s="1202"/>
      <c r="H824" s="1202"/>
      <c r="I824" s="1202"/>
      <c r="J824" s="1202"/>
    </row>
    <row r="825" spans="1:10">
      <c r="A825" s="1194" t="s">
        <v>1321</v>
      </c>
      <c r="B825" s="1195"/>
      <c r="C825" s="1195"/>
      <c r="D825" s="1195"/>
      <c r="E825" s="1195"/>
      <c r="F825" s="1195"/>
      <c r="G825" s="1195"/>
      <c r="H825" s="1195"/>
      <c r="I825" s="1195"/>
      <c r="J825" s="1196"/>
    </row>
    <row r="826" spans="1:10">
      <c r="A826" s="1181" t="s">
        <v>902</v>
      </c>
      <c r="B826" s="1182"/>
      <c r="C826" s="1203"/>
      <c r="D826" s="1182"/>
      <c r="E826" s="1182"/>
      <c r="F826" s="1182"/>
      <c r="G826" s="1183"/>
      <c r="H826" s="1184">
        <f ca="1">IF(INDIRECT("'Sales Order Form 4'!$M$71")="","",INDIRECT("'Sales Order Form 4'!$M$71"))</f>
        <v>0</v>
      </c>
      <c r="I826" s="1185"/>
      <c r="J826" s="1186"/>
    </row>
    <row r="827" spans="1:10">
      <c r="A827" s="1181" t="s">
        <v>62</v>
      </c>
      <c r="B827" s="1182"/>
      <c r="C827" s="1182"/>
      <c r="D827" s="1182"/>
      <c r="E827" s="1182"/>
      <c r="F827" s="1182"/>
      <c r="G827" s="1183"/>
      <c r="H827" s="1184">
        <f ca="1">IF(INDIRECT("'Sales Order Form 4'!$M$28")="","",INDIRECT("'Sales Order Form 4'!$M$28"))</f>
        <v>0</v>
      </c>
      <c r="I827" s="1185"/>
      <c r="J827" s="1186"/>
    </row>
    <row r="828" spans="1:10">
      <c r="A828" s="1181" t="s">
        <v>95</v>
      </c>
      <c r="B828" s="1182"/>
      <c r="C828" s="1182"/>
      <c r="D828" s="1182"/>
      <c r="E828" s="1182"/>
      <c r="F828" s="1182"/>
      <c r="G828" s="1183"/>
      <c r="H828" s="1184">
        <f ca="1">IF(INDIRECT("'Sales Order Form 4'!$M$29")="","",INDIRECT("'Sales Order Form 4'!$M$29"))</f>
        <v>99</v>
      </c>
      <c r="I828" s="1185"/>
      <c r="J828" s="1186"/>
    </row>
    <row r="829" spans="1:10">
      <c r="A829" s="1181" t="s">
        <v>64</v>
      </c>
      <c r="B829" s="1182"/>
      <c r="C829" s="1182"/>
      <c r="D829" s="1182"/>
      <c r="E829" s="1182"/>
      <c r="F829" s="1182"/>
      <c r="G829" s="1183"/>
      <c r="H829" s="1184">
        <f ca="1">IF(INDIRECT("'Sales Order Form 4'!$M$32")="","",INDIRECT("'Sales Order Form 4'!$M$32"))</f>
        <v>99</v>
      </c>
      <c r="I829" s="1185"/>
      <c r="J829" s="1186"/>
    </row>
    <row r="830" spans="1:10" ht="15.75" customHeight="1">
      <c r="A830" s="1160" t="s">
        <v>1060</v>
      </c>
      <c r="B830" s="1161"/>
      <c r="C830" s="1161"/>
      <c r="D830" s="1161"/>
      <c r="E830" s="1161"/>
      <c r="F830" s="1161"/>
      <c r="G830" s="1161"/>
      <c r="H830" s="1161"/>
      <c r="I830" s="1161"/>
      <c r="J830" s="1162"/>
    </row>
    <row r="831" spans="1:10" ht="15.75">
      <c r="A831" s="1081" t="s">
        <v>1311</v>
      </c>
      <c r="B831" s="1082"/>
      <c r="C831" s="1082"/>
      <c r="D831" s="1082"/>
      <c r="E831" s="1082"/>
      <c r="F831" s="1082"/>
      <c r="G831" s="1082"/>
      <c r="H831" s="1082"/>
      <c r="I831" s="1082"/>
      <c r="J831" s="1083"/>
    </row>
    <row r="832" spans="1:10">
      <c r="A832" s="1084" t="s">
        <v>683</v>
      </c>
      <c r="B832" s="1085"/>
      <c r="C832" s="1088"/>
      <c r="D832" s="1088"/>
      <c r="E832" s="1088"/>
      <c r="F832" s="1085" t="s">
        <v>91</v>
      </c>
      <c r="G832" s="1085"/>
      <c r="H832" s="1086"/>
      <c r="I832" s="1086"/>
      <c r="J832" s="1163"/>
    </row>
    <row r="833" spans="1:10">
      <c r="A833" s="1084" t="s">
        <v>89</v>
      </c>
      <c r="B833" s="1085"/>
      <c r="C833" s="1088"/>
      <c r="D833" s="1088"/>
      <c r="E833" s="1088"/>
      <c r="F833" s="1085" t="s">
        <v>92</v>
      </c>
      <c r="G833" s="1085"/>
      <c r="H833" s="1086"/>
      <c r="I833" s="1086"/>
      <c r="J833" s="1163"/>
    </row>
    <row r="834" spans="1:10">
      <c r="A834" s="1084" t="s">
        <v>90</v>
      </c>
      <c r="B834" s="1085"/>
      <c r="C834" s="1090"/>
      <c r="D834" s="1090"/>
      <c r="E834" s="1090"/>
      <c r="F834" s="1085" t="s">
        <v>93</v>
      </c>
      <c r="G834" s="1085"/>
      <c r="H834" s="1086"/>
      <c r="I834" s="1086"/>
      <c r="J834" s="1163"/>
    </row>
    <row r="835" spans="1:10">
      <c r="A835" s="1084" t="s">
        <v>1302</v>
      </c>
      <c r="B835" s="1085"/>
      <c r="C835" s="1090"/>
      <c r="D835" s="1090"/>
      <c r="E835" s="1090"/>
      <c r="F835" s="1085" t="s">
        <v>15</v>
      </c>
      <c r="G835" s="1085"/>
      <c r="H835" s="1087"/>
      <c r="I835" s="1088"/>
      <c r="J835" s="1089"/>
    </row>
    <row r="836" spans="1:10">
      <c r="A836" s="1084" t="s">
        <v>1303</v>
      </c>
      <c r="B836" s="1085"/>
      <c r="C836" s="1090"/>
      <c r="D836" s="1090"/>
      <c r="E836" s="1090"/>
      <c r="F836" s="1085" t="s">
        <v>715</v>
      </c>
      <c r="G836" s="1085"/>
      <c r="H836" s="1090"/>
      <c r="I836" s="1090"/>
      <c r="J836" s="1091"/>
    </row>
    <row r="837" spans="1:10">
      <c r="A837" s="1084" t="s">
        <v>11</v>
      </c>
      <c r="B837" s="1085"/>
      <c r="C837" s="1090"/>
      <c r="D837" s="1090"/>
      <c r="E837" s="1090"/>
      <c r="F837" s="1171" t="s">
        <v>1324</v>
      </c>
      <c r="G837" s="1171"/>
      <c r="H837" s="1172"/>
      <c r="I837" s="1173"/>
      <c r="J837" s="1174"/>
    </row>
    <row r="838" spans="1:10">
      <c r="A838" s="1084" t="s">
        <v>13</v>
      </c>
      <c r="B838" s="1085"/>
      <c r="C838" s="1090"/>
      <c r="D838" s="1090"/>
      <c r="E838" s="1090"/>
      <c r="F838" s="1171"/>
      <c r="G838" s="1171"/>
      <c r="H838" s="1175"/>
      <c r="I838" s="1164"/>
      <c r="J838" s="1165"/>
    </row>
    <row r="839" spans="1:10">
      <c r="A839" s="1084" t="s">
        <v>14</v>
      </c>
      <c r="B839" s="1085"/>
      <c r="C839" s="1097"/>
      <c r="D839" s="1097"/>
      <c r="E839" s="1097"/>
      <c r="F839" s="1168"/>
      <c r="G839" s="1168"/>
      <c r="H839" s="1169"/>
      <c r="I839" s="1088"/>
      <c r="J839" s="1089"/>
    </row>
    <row r="840" spans="1:10">
      <c r="A840" s="568"/>
      <c r="B840" s="569"/>
      <c r="C840" s="569"/>
      <c r="D840" s="569"/>
      <c r="E840" s="569"/>
      <c r="F840" s="569"/>
      <c r="G840" s="569"/>
      <c r="H840" s="569"/>
      <c r="I840" s="569"/>
      <c r="J840" s="570"/>
    </row>
    <row r="841" spans="1:10" ht="15.75">
      <c r="A841" s="1081" t="s">
        <v>1312</v>
      </c>
      <c r="B841" s="1082"/>
      <c r="C841" s="1082"/>
      <c r="D841" s="1082"/>
      <c r="E841" s="1082"/>
      <c r="F841" s="1082"/>
      <c r="G841" s="1082"/>
      <c r="H841" s="1082"/>
      <c r="I841" s="1082"/>
      <c r="J841" s="1083"/>
    </row>
    <row r="842" spans="1:10">
      <c r="A842" s="1084"/>
      <c r="B842" s="1085"/>
      <c r="C842" s="1248"/>
      <c r="D842" s="1164"/>
      <c r="E842" s="1164"/>
      <c r="F842" s="1085" t="s">
        <v>1314</v>
      </c>
      <c r="G842" s="1085"/>
      <c r="H842" s="1088"/>
      <c r="I842" s="1088"/>
      <c r="J842" s="1089"/>
    </row>
    <row r="843" spans="1:10">
      <c r="A843" s="1084"/>
      <c r="B843" s="1085"/>
      <c r="C843" s="1164"/>
      <c r="D843" s="1164"/>
      <c r="E843" s="1164"/>
      <c r="F843" s="1164"/>
      <c r="G843" s="1164"/>
      <c r="H843" s="1164"/>
      <c r="I843" s="1164"/>
      <c r="J843" s="1165"/>
    </row>
    <row r="844" spans="1:10">
      <c r="A844" s="1084" t="s">
        <v>1315</v>
      </c>
      <c r="B844" s="1085"/>
      <c r="C844" s="1088"/>
      <c r="D844" s="1088"/>
      <c r="E844" s="1088"/>
      <c r="F844" s="1085" t="s">
        <v>14</v>
      </c>
      <c r="G844" s="1085"/>
      <c r="H844" s="1166"/>
      <c r="I844" s="1166"/>
      <c r="J844" s="1167"/>
    </row>
    <row r="845" spans="1:10">
      <c r="A845" s="1084" t="s">
        <v>1302</v>
      </c>
      <c r="B845" s="1085"/>
      <c r="C845" s="1088"/>
      <c r="D845" s="1088"/>
      <c r="E845" s="1088"/>
      <c r="F845" s="1085" t="s">
        <v>12</v>
      </c>
      <c r="G845" s="1085"/>
      <c r="H845" s="1086"/>
      <c r="I845" s="1086"/>
      <c r="J845" s="1163"/>
    </row>
    <row r="846" spans="1:10">
      <c r="A846" s="1084" t="s">
        <v>1303</v>
      </c>
      <c r="B846" s="1085"/>
      <c r="C846" s="1088"/>
      <c r="D846" s="1088"/>
      <c r="E846" s="1088"/>
      <c r="F846" s="1085" t="s">
        <v>1019</v>
      </c>
      <c r="G846" s="1085"/>
      <c r="H846" s="1086"/>
      <c r="I846" s="1086"/>
      <c r="J846" s="1163"/>
    </row>
    <row r="847" spans="1:10">
      <c r="A847" s="1084" t="s">
        <v>11</v>
      </c>
      <c r="B847" s="1085"/>
      <c r="C847" s="1088"/>
      <c r="D847" s="1088"/>
      <c r="E847" s="1088"/>
      <c r="F847" s="1085" t="s">
        <v>15</v>
      </c>
      <c r="G847" s="1085"/>
      <c r="H847" s="1087"/>
      <c r="I847" s="1088"/>
      <c r="J847" s="1089"/>
    </row>
    <row r="848" spans="1:10">
      <c r="A848" s="1084" t="s">
        <v>13</v>
      </c>
      <c r="B848" s="1085"/>
      <c r="C848" s="1088"/>
      <c r="D848" s="1088"/>
      <c r="E848" s="1088"/>
      <c r="F848" s="569"/>
      <c r="G848" s="569"/>
      <c r="H848" s="569"/>
      <c r="I848" s="569"/>
      <c r="J848" s="570"/>
    </row>
    <row r="849" spans="1:10">
      <c r="A849" s="568"/>
      <c r="B849" s="569"/>
      <c r="C849" s="569"/>
      <c r="D849" s="569"/>
      <c r="E849" s="569"/>
      <c r="F849" s="569"/>
      <c r="G849" s="569"/>
      <c r="H849" s="569"/>
      <c r="I849" s="569"/>
      <c r="J849" s="570"/>
    </row>
    <row r="850" spans="1:10" ht="15.75">
      <c r="A850" s="1081" t="s">
        <v>1330</v>
      </c>
      <c r="B850" s="1082"/>
      <c r="C850" s="1082"/>
      <c r="D850" s="1082"/>
      <c r="E850" s="1082"/>
      <c r="F850" s="1082"/>
      <c r="G850" s="1082"/>
      <c r="H850" s="1082"/>
      <c r="I850" s="1082"/>
      <c r="J850" s="1083"/>
    </row>
    <row r="851" spans="1:10" ht="27.75" customHeight="1">
      <c r="A851" s="1176" t="s">
        <v>34</v>
      </c>
      <c r="B851" s="1177"/>
      <c r="C851" s="1177"/>
      <c r="D851" s="1177"/>
      <c r="E851" s="1178"/>
      <c r="F851" s="574" t="s">
        <v>35</v>
      </c>
      <c r="G851" s="575" t="s">
        <v>1316</v>
      </c>
      <c r="H851" s="575" t="s">
        <v>1317</v>
      </c>
      <c r="I851" s="576" t="s">
        <v>1318</v>
      </c>
      <c r="J851" s="576" t="s">
        <v>904</v>
      </c>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c r="A861" s="1179"/>
      <c r="B861" s="1126"/>
      <c r="C861" s="1126"/>
      <c r="D861" s="1126"/>
      <c r="E861" s="1127"/>
      <c r="F861" s="577"/>
      <c r="G861" s="578"/>
      <c r="H861" s="578"/>
      <c r="I861" s="578"/>
      <c r="J861" s="578"/>
    </row>
    <row r="862" spans="1:10">
      <c r="A862" s="1179"/>
      <c r="B862" s="1126"/>
      <c r="C862" s="1126"/>
      <c r="D862" s="1126"/>
      <c r="E862" s="1127"/>
      <c r="F862" s="577"/>
      <c r="G862" s="578"/>
      <c r="H862" s="578"/>
      <c r="I862" s="578"/>
      <c r="J862" s="578"/>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ht="15.75">
      <c r="A876" s="1081" t="s">
        <v>1331</v>
      </c>
      <c r="B876" s="1082"/>
      <c r="C876" s="1082"/>
      <c r="D876" s="1082"/>
      <c r="E876" s="1082"/>
      <c r="F876" s="1082"/>
      <c r="G876" s="1082"/>
      <c r="H876" s="1082"/>
      <c r="I876" s="1082"/>
      <c r="J876" s="1083"/>
    </row>
    <row r="877" spans="1:10" ht="30" customHeight="1">
      <c r="A877" s="1176" t="s">
        <v>1332</v>
      </c>
      <c r="B877" s="1177"/>
      <c r="C877" s="1177"/>
      <c r="D877" s="1177"/>
      <c r="E877" s="1178"/>
      <c r="F877" s="574" t="s">
        <v>35</v>
      </c>
      <c r="G877" s="575" t="s">
        <v>1316</v>
      </c>
      <c r="H877" s="575" t="s">
        <v>1317</v>
      </c>
      <c r="I877" s="576" t="s">
        <v>1318</v>
      </c>
      <c r="J877" s="576" t="s">
        <v>904</v>
      </c>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c r="A887" s="1179"/>
      <c r="B887" s="1126"/>
      <c r="C887" s="1126"/>
      <c r="D887" s="1126"/>
      <c r="E887" s="1127"/>
      <c r="F887" s="577"/>
      <c r="G887" s="578"/>
      <c r="H887" s="578"/>
      <c r="I887" s="578"/>
      <c r="J887" s="578"/>
    </row>
    <row r="888" spans="1:10">
      <c r="A888" s="1179"/>
      <c r="B888" s="1126"/>
      <c r="C888" s="1126"/>
      <c r="D888" s="1126"/>
      <c r="E888" s="1127"/>
      <c r="F888" s="577"/>
      <c r="G888" s="578"/>
      <c r="H888" s="578"/>
      <c r="I888" s="578"/>
      <c r="J888" s="578"/>
    </row>
    <row r="889" spans="1:10">
      <c r="A889" s="1179"/>
      <c r="B889" s="1126"/>
      <c r="C889" s="1126"/>
      <c r="D889" s="1126"/>
      <c r="E889" s="1127"/>
      <c r="F889" s="577"/>
      <c r="G889" s="578"/>
      <c r="H889" s="578"/>
      <c r="I889" s="578"/>
      <c r="J889" s="578"/>
    </row>
    <row r="890" spans="1:10">
      <c r="A890" s="1179"/>
      <c r="B890" s="1126"/>
      <c r="C890" s="1126"/>
      <c r="D890" s="1126"/>
      <c r="E890" s="1127"/>
      <c r="F890" s="577"/>
      <c r="G890" s="578"/>
      <c r="H890" s="578"/>
      <c r="I890" s="578"/>
      <c r="J890" s="578"/>
    </row>
    <row r="891" spans="1:10">
      <c r="A891" s="1179"/>
      <c r="B891" s="1126"/>
      <c r="C891" s="1126"/>
      <c r="D891" s="1126"/>
      <c r="E891" s="1127"/>
      <c r="F891" s="577"/>
      <c r="G891" s="578"/>
      <c r="H891" s="578"/>
      <c r="I891" s="578"/>
      <c r="J891" s="578"/>
    </row>
    <row r="892" spans="1:10">
      <c r="A892" s="1179"/>
      <c r="B892" s="1126"/>
      <c r="C892" s="1126"/>
      <c r="D892" s="1126"/>
      <c r="E892" s="1127"/>
      <c r="F892" s="577"/>
      <c r="G892" s="578"/>
      <c r="H892" s="578"/>
      <c r="I892" s="578"/>
      <c r="J892" s="578"/>
    </row>
    <row r="893" spans="1:10">
      <c r="A893" s="1179"/>
      <c r="B893" s="1126"/>
      <c r="C893" s="1126"/>
      <c r="D893" s="1126"/>
      <c r="E893" s="1127"/>
      <c r="F893" s="577"/>
      <c r="G893" s="578"/>
      <c r="H893" s="578"/>
      <c r="I893" s="578"/>
      <c r="J893" s="578"/>
    </row>
    <row r="894" spans="1:10">
      <c r="A894" s="1179"/>
      <c r="B894" s="1126"/>
      <c r="C894" s="1126"/>
      <c r="D894" s="1126"/>
      <c r="E894" s="1127"/>
      <c r="F894" s="577"/>
      <c r="G894" s="578"/>
      <c r="H894" s="578"/>
      <c r="I894" s="578"/>
      <c r="J894" s="578"/>
    </row>
    <row r="895" spans="1:10">
      <c r="A895" s="1179"/>
      <c r="B895" s="1126"/>
      <c r="C895" s="1126"/>
      <c r="D895" s="1126"/>
      <c r="E895" s="1127"/>
      <c r="F895" s="577"/>
      <c r="G895" s="578"/>
      <c r="H895" s="578"/>
      <c r="I895" s="578"/>
      <c r="J895" s="578"/>
    </row>
    <row r="896" spans="1:10">
      <c r="A896" s="1179"/>
      <c r="B896" s="1126"/>
      <c r="C896" s="1126"/>
      <c r="D896" s="1126"/>
      <c r="E896" s="1127"/>
      <c r="F896" s="577"/>
      <c r="G896" s="578"/>
      <c r="H896" s="578"/>
      <c r="I896" s="578"/>
      <c r="J896" s="578"/>
    </row>
    <row r="897" spans="1:10">
      <c r="A897" s="1179"/>
      <c r="B897" s="1126"/>
      <c r="C897" s="1126"/>
      <c r="D897" s="1126"/>
      <c r="E897" s="1127"/>
      <c r="F897" s="577"/>
      <c r="G897" s="578"/>
      <c r="H897" s="578"/>
      <c r="I897" s="578"/>
      <c r="J897" s="578"/>
    </row>
    <row r="898" spans="1:10">
      <c r="A898" s="1179"/>
      <c r="B898" s="1126"/>
      <c r="C898" s="1126"/>
      <c r="D898" s="1126"/>
      <c r="E898" s="1127"/>
      <c r="F898" s="577"/>
      <c r="G898" s="578"/>
      <c r="H898" s="578"/>
      <c r="I898" s="578"/>
      <c r="J898" s="578"/>
    </row>
    <row r="899" spans="1:10">
      <c r="A899" s="1179"/>
      <c r="B899" s="1126"/>
      <c r="C899" s="1126"/>
      <c r="D899" s="1126"/>
      <c r="E899" s="1127"/>
      <c r="F899" s="577"/>
      <c r="G899" s="578"/>
      <c r="H899" s="578"/>
      <c r="I899" s="578"/>
      <c r="J899" s="578"/>
    </row>
    <row r="900" spans="1:10">
      <c r="A900" s="1179"/>
      <c r="B900" s="1126"/>
      <c r="C900" s="1126"/>
      <c r="D900" s="1126"/>
      <c r="E900" s="1127"/>
      <c r="F900" s="577"/>
      <c r="G900" s="578"/>
      <c r="H900" s="578"/>
      <c r="I900" s="578"/>
      <c r="J900" s="578"/>
    </row>
    <row r="901" spans="1:10">
      <c r="A901" s="1179"/>
      <c r="B901" s="1126"/>
      <c r="C901" s="1126"/>
      <c r="D901" s="1126"/>
      <c r="E901" s="1127"/>
      <c r="F901" s="577"/>
      <c r="G901" s="578"/>
      <c r="H901" s="578"/>
      <c r="I901" s="578"/>
      <c r="J901" s="578"/>
    </row>
    <row r="902" spans="1:10" ht="15.75">
      <c r="A902" s="1193" t="s">
        <v>1319</v>
      </c>
      <c r="B902" s="1193"/>
      <c r="C902" s="1193"/>
      <c r="D902" s="1193"/>
      <c r="E902" s="1193"/>
      <c r="F902" s="1193"/>
      <c r="G902" s="1193"/>
      <c r="H902" s="1193"/>
      <c r="I902" s="1193"/>
      <c r="J902" s="1193"/>
    </row>
    <row r="903" spans="1:10">
      <c r="A903" s="1194" t="s">
        <v>25</v>
      </c>
      <c r="B903" s="1195"/>
      <c r="C903" s="1195"/>
      <c r="D903" s="1195"/>
      <c r="E903" s="1195"/>
      <c r="F903" s="1195"/>
      <c r="G903" s="1195"/>
      <c r="H903" s="1195"/>
      <c r="I903" s="1195"/>
      <c r="J903" s="1196"/>
    </row>
    <row r="904" spans="1:10">
      <c r="A904" s="1181" t="s">
        <v>1759</v>
      </c>
      <c r="B904" s="1182"/>
      <c r="C904" s="1182"/>
      <c r="D904" s="1182"/>
      <c r="E904" s="1182"/>
      <c r="F904" s="1182"/>
      <c r="G904" s="1183"/>
      <c r="H904" s="1184"/>
      <c r="I904" s="1185"/>
      <c r="J904" s="1186"/>
    </row>
    <row r="905" spans="1:10">
      <c r="A905" s="1181" t="s">
        <v>30</v>
      </c>
      <c r="B905" s="1182"/>
      <c r="C905" s="1182"/>
      <c r="D905" s="1182"/>
      <c r="E905" s="1182"/>
      <c r="F905" s="1182"/>
      <c r="G905" s="1183"/>
      <c r="H905" s="1204"/>
      <c r="I905" s="1185"/>
      <c r="J905" s="1186"/>
    </row>
    <row r="906" spans="1:10">
      <c r="A906" s="1181" t="s">
        <v>1373</v>
      </c>
      <c r="B906" s="1182"/>
      <c r="C906" s="1182"/>
      <c r="D906" s="1182"/>
      <c r="E906" s="1182"/>
      <c r="F906" s="1182"/>
      <c r="G906" s="1183"/>
      <c r="H906" s="1187"/>
      <c r="I906" s="1188"/>
      <c r="J906" s="1189"/>
    </row>
    <row r="907" spans="1:10">
      <c r="A907" s="1181" t="s">
        <v>1374</v>
      </c>
      <c r="B907" s="1182"/>
      <c r="C907" s="1182"/>
      <c r="D907" s="1182"/>
      <c r="E907" s="1182"/>
      <c r="F907" s="1182"/>
      <c r="G907" s="1183"/>
      <c r="H907" s="1190"/>
      <c r="I907" s="1191"/>
      <c r="J907" s="1192"/>
    </row>
    <row r="908" spans="1:10">
      <c r="A908" s="1197"/>
      <c r="B908" s="1136"/>
      <c r="C908" s="1136"/>
      <c r="D908" s="1136"/>
      <c r="E908" s="1136"/>
      <c r="F908" s="1136"/>
      <c r="G908" s="1136"/>
      <c r="H908" s="1136"/>
      <c r="I908" s="1136"/>
      <c r="J908" s="1137"/>
    </row>
    <row r="909" spans="1:10">
      <c r="A909" s="1198"/>
      <c r="B909" s="1138"/>
      <c r="C909" s="1138"/>
      <c r="D909" s="1138"/>
      <c r="E909" s="1138"/>
      <c r="F909" s="1138"/>
      <c r="G909" s="1138"/>
      <c r="H909" s="1138"/>
      <c r="I909" s="1138"/>
      <c r="J909" s="1139"/>
    </row>
    <row r="910" spans="1:10">
      <c r="A910" s="1198"/>
      <c r="B910" s="1138"/>
      <c r="C910" s="1138"/>
      <c r="D910" s="1138"/>
      <c r="E910" s="1138"/>
      <c r="F910" s="1138"/>
      <c r="G910" s="1138"/>
      <c r="H910" s="1138"/>
      <c r="I910" s="1138"/>
      <c r="J910" s="1139"/>
    </row>
    <row r="911" spans="1:10">
      <c r="A911" s="1199"/>
      <c r="B911" s="1200"/>
      <c r="C911" s="1200"/>
      <c r="D911" s="1200"/>
      <c r="E911" s="1200"/>
      <c r="F911" s="1200"/>
      <c r="G911" s="1200"/>
      <c r="H911" s="1200"/>
      <c r="I911" s="1200"/>
      <c r="J911" s="1201"/>
    </row>
    <row r="912" spans="1:10">
      <c r="A912" s="1181" t="s">
        <v>65</v>
      </c>
      <c r="B912" s="1182"/>
      <c r="C912" s="1182"/>
      <c r="D912" s="1182"/>
      <c r="E912" s="1182"/>
      <c r="F912" s="1182"/>
      <c r="G912" s="1183"/>
      <c r="H912" s="1184"/>
      <c r="I912" s="1185"/>
      <c r="J912" s="1186"/>
    </row>
    <row r="913" spans="1:10" ht="27" customHeight="1">
      <c r="A913" s="1202" t="s">
        <v>1951</v>
      </c>
      <c r="B913" s="1202"/>
      <c r="C913" s="1202"/>
      <c r="D913" s="1202"/>
      <c r="E913" s="1202"/>
      <c r="F913" s="1202"/>
      <c r="G913" s="1202"/>
      <c r="H913" s="1202"/>
      <c r="I913" s="1202"/>
      <c r="J913" s="1202"/>
    </row>
    <row r="914" spans="1:10">
      <c r="A914" s="1194" t="s">
        <v>1321</v>
      </c>
      <c r="B914" s="1195"/>
      <c r="C914" s="1195"/>
      <c r="D914" s="1195"/>
      <c r="E914" s="1195"/>
      <c r="F914" s="1195"/>
      <c r="G914" s="1195"/>
      <c r="H914" s="1195"/>
      <c r="I914" s="1195"/>
      <c r="J914" s="1196"/>
    </row>
    <row r="915" spans="1:10">
      <c r="A915" s="1181" t="s">
        <v>902</v>
      </c>
      <c r="B915" s="1182"/>
      <c r="C915" s="1203"/>
      <c r="D915" s="1182"/>
      <c r="E915" s="1182"/>
      <c r="F915" s="1182"/>
      <c r="G915" s="1183"/>
      <c r="H915" s="1184"/>
      <c r="I915" s="1185"/>
      <c r="J915" s="1186"/>
    </row>
    <row r="916" spans="1:10">
      <c r="A916" s="1181" t="s">
        <v>62</v>
      </c>
      <c r="B916" s="1182"/>
      <c r="C916" s="1182"/>
      <c r="D916" s="1182"/>
      <c r="E916" s="1182"/>
      <c r="F916" s="1182"/>
      <c r="G916" s="1183"/>
      <c r="H916" s="1184"/>
      <c r="I916" s="1185"/>
      <c r="J916" s="1186"/>
    </row>
    <row r="917" spans="1:10">
      <c r="A917" s="1181" t="s">
        <v>95</v>
      </c>
      <c r="B917" s="1182"/>
      <c r="C917" s="1182"/>
      <c r="D917" s="1182"/>
      <c r="E917" s="1182"/>
      <c r="F917" s="1182"/>
      <c r="G917" s="1183"/>
      <c r="H917" s="1184"/>
      <c r="I917" s="1185"/>
      <c r="J917" s="1186"/>
    </row>
    <row r="918" spans="1:10">
      <c r="A918" s="1181" t="s">
        <v>64</v>
      </c>
      <c r="B918" s="1182"/>
      <c r="C918" s="1182"/>
      <c r="D918" s="1182"/>
      <c r="E918" s="1182"/>
      <c r="F918" s="1182"/>
      <c r="G918" s="1183"/>
      <c r="H918" s="1184"/>
      <c r="I918" s="1185"/>
      <c r="J918" s="1186"/>
    </row>
    <row r="919" spans="1:10" ht="15.75">
      <c r="A919" s="1160" t="s">
        <v>1060</v>
      </c>
      <c r="B919" s="1161"/>
      <c r="C919" s="1161"/>
      <c r="D919" s="1161"/>
      <c r="E919" s="1161"/>
      <c r="F919" s="1161"/>
      <c r="G919" s="1161"/>
      <c r="H919" s="1161"/>
      <c r="I919" s="1161"/>
      <c r="J919" s="1162"/>
    </row>
    <row r="920" spans="1:10" ht="15.75">
      <c r="A920" s="1081" t="s">
        <v>1311</v>
      </c>
      <c r="B920" s="1082"/>
      <c r="C920" s="1082"/>
      <c r="D920" s="1082"/>
      <c r="E920" s="1082"/>
      <c r="F920" s="1082"/>
      <c r="G920" s="1082"/>
      <c r="H920" s="1082"/>
      <c r="I920" s="1082"/>
      <c r="J920" s="1083"/>
    </row>
    <row r="921" spans="1:10">
      <c r="A921" s="1084" t="s">
        <v>683</v>
      </c>
      <c r="B921" s="1085"/>
      <c r="C921" s="1088"/>
      <c r="D921" s="1088"/>
      <c r="E921" s="1088"/>
      <c r="F921" s="1085" t="s">
        <v>91</v>
      </c>
      <c r="G921" s="1085"/>
      <c r="H921" s="1086"/>
      <c r="I921" s="1086"/>
      <c r="J921" s="1163"/>
    </row>
    <row r="922" spans="1:10">
      <c r="A922" s="1084" t="s">
        <v>89</v>
      </c>
      <c r="B922" s="1085"/>
      <c r="C922" s="1088"/>
      <c r="D922" s="1088"/>
      <c r="E922" s="1088"/>
      <c r="F922" s="1085" t="s">
        <v>92</v>
      </c>
      <c r="G922" s="1085"/>
      <c r="H922" s="1086"/>
      <c r="I922" s="1086"/>
      <c r="J922" s="1163"/>
    </row>
    <row r="923" spans="1:10">
      <c r="A923" s="1084" t="s">
        <v>90</v>
      </c>
      <c r="B923" s="1085"/>
      <c r="C923" s="1090"/>
      <c r="D923" s="1090"/>
      <c r="E923" s="1090"/>
      <c r="F923" s="1085" t="s">
        <v>93</v>
      </c>
      <c r="G923" s="1085"/>
      <c r="H923" s="1086"/>
      <c r="I923" s="1086"/>
      <c r="J923" s="1163"/>
    </row>
    <row r="924" spans="1:10">
      <c r="A924" s="1084" t="s">
        <v>1302</v>
      </c>
      <c r="B924" s="1085"/>
      <c r="C924" s="1090"/>
      <c r="D924" s="1090"/>
      <c r="E924" s="1090"/>
      <c r="F924" s="1085" t="s">
        <v>15</v>
      </c>
      <c r="G924" s="1085"/>
      <c r="H924" s="1087"/>
      <c r="I924" s="1088"/>
      <c r="J924" s="1089"/>
    </row>
    <row r="925" spans="1:10">
      <c r="A925" s="1084" t="s">
        <v>1303</v>
      </c>
      <c r="B925" s="1085"/>
      <c r="C925" s="1090"/>
      <c r="D925" s="1090"/>
      <c r="E925" s="1090"/>
      <c r="F925" s="1085" t="s">
        <v>715</v>
      </c>
      <c r="G925" s="1085"/>
      <c r="H925" s="1090"/>
      <c r="I925" s="1090"/>
      <c r="J925" s="1091"/>
    </row>
    <row r="926" spans="1:10">
      <c r="A926" s="1084" t="s">
        <v>11</v>
      </c>
      <c r="B926" s="1085"/>
      <c r="C926" s="1090"/>
      <c r="D926" s="1090"/>
      <c r="E926" s="1090"/>
      <c r="F926" s="1171" t="s">
        <v>1324</v>
      </c>
      <c r="G926" s="1171"/>
      <c r="H926" s="1172"/>
      <c r="I926" s="1173"/>
      <c r="J926" s="1174"/>
    </row>
    <row r="927" spans="1:10">
      <c r="A927" s="1084" t="s">
        <v>13</v>
      </c>
      <c r="B927" s="1085"/>
      <c r="C927" s="1090"/>
      <c r="D927" s="1090"/>
      <c r="E927" s="1090"/>
      <c r="F927" s="1171"/>
      <c r="G927" s="1171"/>
      <c r="H927" s="1175"/>
      <c r="I927" s="1164"/>
      <c r="J927" s="1165"/>
    </row>
    <row r="928" spans="1:10">
      <c r="A928" s="1084" t="s">
        <v>14</v>
      </c>
      <c r="B928" s="1085"/>
      <c r="C928" s="1097"/>
      <c r="D928" s="1097"/>
      <c r="E928" s="1097"/>
      <c r="F928" s="1168"/>
      <c r="G928" s="1168"/>
      <c r="H928" s="1169"/>
      <c r="I928" s="1088"/>
      <c r="J928" s="1089"/>
    </row>
    <row r="929" spans="1:10">
      <c r="A929" s="568"/>
      <c r="B929" s="569"/>
      <c r="C929" s="569"/>
      <c r="D929" s="569"/>
      <c r="E929" s="569"/>
      <c r="F929" s="569"/>
      <c r="G929" s="569"/>
      <c r="H929" s="569"/>
      <c r="I929" s="569"/>
      <c r="J929" s="570"/>
    </row>
    <row r="930" spans="1:10" ht="15.75">
      <c r="A930" s="1081" t="s">
        <v>1312</v>
      </c>
      <c r="B930" s="1082"/>
      <c r="C930" s="1082"/>
      <c r="D930" s="1082"/>
      <c r="E930" s="1082"/>
      <c r="F930" s="1082"/>
      <c r="G930" s="1082"/>
      <c r="H930" s="1082"/>
      <c r="I930" s="1082"/>
      <c r="J930" s="1083"/>
    </row>
    <row r="931" spans="1:10">
      <c r="A931" s="1084"/>
      <c r="B931" s="1085"/>
      <c r="C931" s="1248"/>
      <c r="D931" s="1164"/>
      <c r="E931" s="1164"/>
      <c r="F931" s="1085" t="s">
        <v>1314</v>
      </c>
      <c r="G931" s="1085"/>
      <c r="H931" s="1088"/>
      <c r="I931" s="1088"/>
      <c r="J931" s="1089"/>
    </row>
    <row r="932" spans="1:10">
      <c r="A932" s="1084"/>
      <c r="B932" s="1085"/>
      <c r="C932" s="1164"/>
      <c r="D932" s="1164"/>
      <c r="E932" s="1164"/>
      <c r="F932" s="1164"/>
      <c r="G932" s="1164"/>
      <c r="H932" s="1164"/>
      <c r="I932" s="1164"/>
      <c r="J932" s="1165"/>
    </row>
    <row r="933" spans="1:10">
      <c r="A933" s="1084" t="s">
        <v>1315</v>
      </c>
      <c r="B933" s="1085"/>
      <c r="C933" s="1088"/>
      <c r="D933" s="1088"/>
      <c r="E933" s="1088"/>
      <c r="F933" s="1085" t="s">
        <v>14</v>
      </c>
      <c r="G933" s="1085"/>
      <c r="H933" s="1166"/>
      <c r="I933" s="1166"/>
      <c r="J933" s="1167"/>
    </row>
    <row r="934" spans="1:10">
      <c r="A934" s="1084" t="s">
        <v>1302</v>
      </c>
      <c r="B934" s="1085"/>
      <c r="C934" s="1088"/>
      <c r="D934" s="1088"/>
      <c r="E934" s="1088"/>
      <c r="F934" s="1085" t="s">
        <v>12</v>
      </c>
      <c r="G934" s="1085"/>
      <c r="H934" s="1086"/>
      <c r="I934" s="1086"/>
      <c r="J934" s="1163"/>
    </row>
    <row r="935" spans="1:10">
      <c r="A935" s="1084" t="s">
        <v>1303</v>
      </c>
      <c r="B935" s="1085"/>
      <c r="C935" s="1088"/>
      <c r="D935" s="1088"/>
      <c r="E935" s="1088"/>
      <c r="F935" s="1085" t="s">
        <v>1019</v>
      </c>
      <c r="G935" s="1085"/>
      <c r="H935" s="1086"/>
      <c r="I935" s="1086"/>
      <c r="J935" s="1163"/>
    </row>
    <row r="936" spans="1:10">
      <c r="A936" s="1084" t="s">
        <v>11</v>
      </c>
      <c r="B936" s="1085"/>
      <c r="C936" s="1088"/>
      <c r="D936" s="1088"/>
      <c r="E936" s="1088"/>
      <c r="F936" s="1085" t="s">
        <v>15</v>
      </c>
      <c r="G936" s="1085"/>
      <c r="H936" s="1087"/>
      <c r="I936" s="1088"/>
      <c r="J936" s="1089"/>
    </row>
    <row r="937" spans="1:10">
      <c r="A937" s="1084" t="s">
        <v>13</v>
      </c>
      <c r="B937" s="1085"/>
      <c r="C937" s="1088"/>
      <c r="D937" s="1088"/>
      <c r="E937" s="1088"/>
      <c r="F937" s="569"/>
      <c r="G937" s="569"/>
      <c r="H937" s="569"/>
      <c r="I937" s="569"/>
      <c r="J937" s="570"/>
    </row>
    <row r="938" spans="1:10">
      <c r="A938" s="568"/>
      <c r="B938" s="569"/>
      <c r="C938" s="569"/>
      <c r="D938" s="569"/>
      <c r="E938" s="569"/>
      <c r="F938" s="569"/>
      <c r="G938" s="569"/>
      <c r="H938" s="569"/>
      <c r="I938" s="569"/>
      <c r="J938" s="570"/>
    </row>
    <row r="939" spans="1:10" ht="15.75">
      <c r="A939" s="1081" t="s">
        <v>1330</v>
      </c>
      <c r="B939" s="1082"/>
      <c r="C939" s="1082"/>
      <c r="D939" s="1082"/>
      <c r="E939" s="1082"/>
      <c r="F939" s="1082"/>
      <c r="G939" s="1082"/>
      <c r="H939" s="1082"/>
      <c r="I939" s="1082"/>
      <c r="J939" s="1083"/>
    </row>
    <row r="940" spans="1:10" ht="27.75" customHeight="1">
      <c r="A940" s="1176" t="s">
        <v>34</v>
      </c>
      <c r="B940" s="1177"/>
      <c r="C940" s="1177"/>
      <c r="D940" s="1177"/>
      <c r="E940" s="1178"/>
      <c r="F940" s="574" t="s">
        <v>35</v>
      </c>
      <c r="G940" s="575" t="s">
        <v>1316</v>
      </c>
      <c r="H940" s="575" t="s">
        <v>1317</v>
      </c>
      <c r="I940" s="576" t="s">
        <v>1318</v>
      </c>
      <c r="J940" s="576" t="s">
        <v>904</v>
      </c>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c r="A950" s="1179"/>
      <c r="B950" s="1126"/>
      <c r="C950" s="1126"/>
      <c r="D950" s="1126"/>
      <c r="E950" s="1127"/>
      <c r="F950" s="577"/>
      <c r="G950" s="578"/>
      <c r="H950" s="578"/>
      <c r="I950" s="578"/>
      <c r="J950" s="578"/>
    </row>
    <row r="951" spans="1:10">
      <c r="A951" s="1179"/>
      <c r="B951" s="1126"/>
      <c r="C951" s="1126"/>
      <c r="D951" s="1126"/>
      <c r="E951" s="1127"/>
      <c r="F951" s="577"/>
      <c r="G951" s="578"/>
      <c r="H951" s="578"/>
      <c r="I951" s="578"/>
      <c r="J951" s="578"/>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ht="15.75">
      <c r="A965" s="1081" t="s">
        <v>1331</v>
      </c>
      <c r="B965" s="1082"/>
      <c r="C965" s="1082"/>
      <c r="D965" s="1082"/>
      <c r="E965" s="1082"/>
      <c r="F965" s="1082"/>
      <c r="G965" s="1082"/>
      <c r="H965" s="1082"/>
      <c r="I965" s="1082"/>
      <c r="J965" s="1083"/>
    </row>
    <row r="966" spans="1:10" ht="30.75" customHeight="1">
      <c r="A966" s="1176" t="s">
        <v>1332</v>
      </c>
      <c r="B966" s="1177"/>
      <c r="C966" s="1177"/>
      <c r="D966" s="1177"/>
      <c r="E966" s="1178"/>
      <c r="F966" s="574" t="s">
        <v>35</v>
      </c>
      <c r="G966" s="575" t="s">
        <v>1316</v>
      </c>
      <c r="H966" s="575" t="s">
        <v>1317</v>
      </c>
      <c r="I966" s="576" t="s">
        <v>1318</v>
      </c>
      <c r="J966" s="576" t="s">
        <v>904</v>
      </c>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c r="A976" s="1179"/>
      <c r="B976" s="1126"/>
      <c r="C976" s="1126"/>
      <c r="D976" s="1126"/>
      <c r="E976" s="1127"/>
      <c r="F976" s="577"/>
      <c r="G976" s="578"/>
      <c r="H976" s="578"/>
      <c r="I976" s="578"/>
      <c r="J976" s="578"/>
    </row>
    <row r="977" spans="1:10">
      <c r="A977" s="1179"/>
      <c r="B977" s="1126"/>
      <c r="C977" s="1126"/>
      <c r="D977" s="1126"/>
      <c r="E977" s="1127"/>
      <c r="F977" s="577"/>
      <c r="G977" s="578"/>
      <c r="H977" s="578"/>
      <c r="I977" s="578"/>
      <c r="J977" s="578"/>
    </row>
    <row r="978" spans="1:10">
      <c r="A978" s="1179"/>
      <c r="B978" s="1126"/>
      <c r="C978" s="1126"/>
      <c r="D978" s="1126"/>
      <c r="E978" s="1127"/>
      <c r="F978" s="577"/>
      <c r="G978" s="578"/>
      <c r="H978" s="578"/>
      <c r="I978" s="578"/>
      <c r="J978" s="578"/>
    </row>
    <row r="979" spans="1:10">
      <c r="A979" s="1179"/>
      <c r="B979" s="1126"/>
      <c r="C979" s="1126"/>
      <c r="D979" s="1126"/>
      <c r="E979" s="1127"/>
      <c r="F979" s="577"/>
      <c r="G979" s="578"/>
      <c r="H979" s="578"/>
      <c r="I979" s="578"/>
      <c r="J979" s="578"/>
    </row>
    <row r="980" spans="1:10">
      <c r="A980" s="1179"/>
      <c r="B980" s="1126"/>
      <c r="C980" s="1126"/>
      <c r="D980" s="1126"/>
      <c r="E980" s="1127"/>
      <c r="F980" s="577"/>
      <c r="G980" s="578"/>
      <c r="H980" s="578"/>
      <c r="I980" s="578"/>
      <c r="J980" s="578"/>
    </row>
    <row r="981" spans="1:10">
      <c r="A981" s="1179"/>
      <c r="B981" s="1126"/>
      <c r="C981" s="1126"/>
      <c r="D981" s="1126"/>
      <c r="E981" s="1127"/>
      <c r="F981" s="577"/>
      <c r="G981" s="578"/>
      <c r="H981" s="578"/>
      <c r="I981" s="578"/>
      <c r="J981" s="578"/>
    </row>
    <row r="982" spans="1:10">
      <c r="A982" s="1179"/>
      <c r="B982" s="1126"/>
      <c r="C982" s="1126"/>
      <c r="D982" s="1126"/>
      <c r="E982" s="1127"/>
      <c r="F982" s="577"/>
      <c r="G982" s="578"/>
      <c r="H982" s="578"/>
      <c r="I982" s="578"/>
      <c r="J982" s="578"/>
    </row>
    <row r="983" spans="1:10">
      <c r="A983" s="1179"/>
      <c r="B983" s="1126"/>
      <c r="C983" s="1126"/>
      <c r="D983" s="1126"/>
      <c r="E983" s="1127"/>
      <c r="F983" s="577"/>
      <c r="G983" s="578"/>
      <c r="H983" s="578"/>
      <c r="I983" s="578"/>
      <c r="J983" s="578"/>
    </row>
    <row r="984" spans="1:10">
      <c r="A984" s="1179"/>
      <c r="B984" s="1126"/>
      <c r="C984" s="1126"/>
      <c r="D984" s="1126"/>
      <c r="E984" s="1127"/>
      <c r="F984" s="577"/>
      <c r="G984" s="578"/>
      <c r="H984" s="578"/>
      <c r="I984" s="578"/>
      <c r="J984" s="578"/>
    </row>
    <row r="985" spans="1:10">
      <c r="A985" s="1179"/>
      <c r="B985" s="1126"/>
      <c r="C985" s="1126"/>
      <c r="D985" s="1126"/>
      <c r="E985" s="1127"/>
      <c r="F985" s="577"/>
      <c r="G985" s="578"/>
      <c r="H985" s="578"/>
      <c r="I985" s="578"/>
      <c r="J985" s="578"/>
    </row>
    <row r="986" spans="1:10">
      <c r="A986" s="1179"/>
      <c r="B986" s="1126"/>
      <c r="C986" s="1126"/>
      <c r="D986" s="1126"/>
      <c r="E986" s="1127"/>
      <c r="F986" s="577"/>
      <c r="G986" s="578"/>
      <c r="H986" s="578"/>
      <c r="I986" s="578"/>
      <c r="J986" s="578"/>
    </row>
    <row r="987" spans="1:10">
      <c r="A987" s="1179"/>
      <c r="B987" s="1126"/>
      <c r="C987" s="1126"/>
      <c r="D987" s="1126"/>
      <c r="E987" s="1127"/>
      <c r="F987" s="577"/>
      <c r="G987" s="578"/>
      <c r="H987" s="578"/>
      <c r="I987" s="578"/>
      <c r="J987" s="578"/>
    </row>
    <row r="988" spans="1:10">
      <c r="A988" s="1179"/>
      <c r="B988" s="1126"/>
      <c r="C988" s="1126"/>
      <c r="D988" s="1126"/>
      <c r="E988" s="1127"/>
      <c r="F988" s="577"/>
      <c r="G988" s="578"/>
      <c r="H988" s="578"/>
      <c r="I988" s="578"/>
      <c r="J988" s="578"/>
    </row>
    <row r="989" spans="1:10">
      <c r="A989" s="1179"/>
      <c r="B989" s="1126"/>
      <c r="C989" s="1126"/>
      <c r="D989" s="1126"/>
      <c r="E989" s="1127"/>
      <c r="F989" s="577"/>
      <c r="G989" s="578"/>
      <c r="H989" s="578"/>
      <c r="I989" s="578"/>
      <c r="J989" s="578"/>
    </row>
    <row r="990" spans="1:10">
      <c r="A990" s="1179"/>
      <c r="B990" s="1126"/>
      <c r="C990" s="1126"/>
      <c r="D990" s="1126"/>
      <c r="E990" s="1127"/>
      <c r="F990" s="577"/>
      <c r="G990" s="578"/>
      <c r="H990" s="578"/>
      <c r="I990" s="578"/>
      <c r="J990" s="578"/>
    </row>
    <row r="991" spans="1:10" ht="15.75">
      <c r="A991" s="1193" t="s">
        <v>1319</v>
      </c>
      <c r="B991" s="1193"/>
      <c r="C991" s="1193"/>
      <c r="D991" s="1193"/>
      <c r="E991" s="1193"/>
      <c r="F991" s="1193"/>
      <c r="G991" s="1193"/>
      <c r="H991" s="1193"/>
      <c r="I991" s="1193"/>
      <c r="J991" s="1193"/>
    </row>
    <row r="992" spans="1:10">
      <c r="A992" s="1194" t="s">
        <v>25</v>
      </c>
      <c r="B992" s="1195"/>
      <c r="C992" s="1195"/>
      <c r="D992" s="1195"/>
      <c r="E992" s="1195"/>
      <c r="F992" s="1195"/>
      <c r="G992" s="1195"/>
      <c r="H992" s="1195"/>
      <c r="I992" s="1195"/>
      <c r="J992" s="1196"/>
    </row>
    <row r="993" spans="1:10">
      <c r="A993" s="1181" t="s">
        <v>1759</v>
      </c>
      <c r="B993" s="1182"/>
      <c r="C993" s="1182"/>
      <c r="D993" s="1182"/>
      <c r="E993" s="1182"/>
      <c r="F993" s="1182"/>
      <c r="G993" s="1183"/>
      <c r="H993" s="1184"/>
      <c r="I993" s="1185"/>
      <c r="J993" s="1186"/>
    </row>
    <row r="994" spans="1:10">
      <c r="A994" s="1181" t="s">
        <v>30</v>
      </c>
      <c r="B994" s="1182"/>
      <c r="C994" s="1182"/>
      <c r="D994" s="1182"/>
      <c r="E994" s="1182"/>
      <c r="F994" s="1182"/>
      <c r="G994" s="1183"/>
      <c r="H994" s="1204"/>
      <c r="I994" s="1185"/>
      <c r="J994" s="1186"/>
    </row>
    <row r="995" spans="1:10">
      <c r="A995" s="1181" t="s">
        <v>1373</v>
      </c>
      <c r="B995" s="1182"/>
      <c r="C995" s="1182"/>
      <c r="D995" s="1182"/>
      <c r="E995" s="1182"/>
      <c r="F995" s="1182"/>
      <c r="G995" s="1183"/>
      <c r="H995" s="1187"/>
      <c r="I995" s="1188"/>
      <c r="J995" s="1189"/>
    </row>
    <row r="996" spans="1:10">
      <c r="A996" s="1181" t="s">
        <v>1374</v>
      </c>
      <c r="B996" s="1182"/>
      <c r="C996" s="1182"/>
      <c r="D996" s="1182"/>
      <c r="E996" s="1182"/>
      <c r="F996" s="1182"/>
      <c r="G996" s="1183"/>
      <c r="H996" s="1190"/>
      <c r="I996" s="1191"/>
      <c r="J996" s="1192"/>
    </row>
    <row r="997" spans="1:10">
      <c r="A997" s="1197"/>
      <c r="B997" s="1136"/>
      <c r="C997" s="1136"/>
      <c r="D997" s="1136"/>
      <c r="E997" s="1136"/>
      <c r="F997" s="1136"/>
      <c r="G997" s="1136"/>
      <c r="H997" s="1136"/>
      <c r="I997" s="1136"/>
      <c r="J997" s="1137"/>
    </row>
    <row r="998" spans="1:10">
      <c r="A998" s="1198"/>
      <c r="B998" s="1138"/>
      <c r="C998" s="1138"/>
      <c r="D998" s="1138"/>
      <c r="E998" s="1138"/>
      <c r="F998" s="1138"/>
      <c r="G998" s="1138"/>
      <c r="H998" s="1138"/>
      <c r="I998" s="1138"/>
      <c r="J998" s="1139"/>
    </row>
    <row r="999" spans="1:10">
      <c r="A999" s="1198"/>
      <c r="B999" s="1138"/>
      <c r="C999" s="1138"/>
      <c r="D999" s="1138"/>
      <c r="E999" s="1138"/>
      <c r="F999" s="1138"/>
      <c r="G999" s="1138"/>
      <c r="H999" s="1138"/>
      <c r="I999" s="1138"/>
      <c r="J999" s="1139"/>
    </row>
    <row r="1000" spans="1:10">
      <c r="A1000" s="1199"/>
      <c r="B1000" s="1200"/>
      <c r="C1000" s="1200"/>
      <c r="D1000" s="1200"/>
      <c r="E1000" s="1200"/>
      <c r="F1000" s="1200"/>
      <c r="G1000" s="1200"/>
      <c r="H1000" s="1200"/>
      <c r="I1000" s="1200"/>
      <c r="J1000" s="1201"/>
    </row>
    <row r="1001" spans="1:10">
      <c r="A1001" s="1181" t="s">
        <v>65</v>
      </c>
      <c r="B1001" s="1182"/>
      <c r="C1001" s="1182"/>
      <c r="D1001" s="1182"/>
      <c r="E1001" s="1182"/>
      <c r="F1001" s="1182"/>
      <c r="G1001" s="1183"/>
      <c r="H1001" s="1184"/>
      <c r="I1001" s="1185"/>
      <c r="J1001" s="1186"/>
    </row>
    <row r="1002" spans="1:10" ht="23.25" customHeight="1">
      <c r="A1002" s="1202" t="s">
        <v>1951</v>
      </c>
      <c r="B1002" s="1202"/>
      <c r="C1002" s="1202"/>
      <c r="D1002" s="1202"/>
      <c r="E1002" s="1202"/>
      <c r="F1002" s="1202"/>
      <c r="G1002" s="1202"/>
      <c r="H1002" s="1202"/>
      <c r="I1002" s="1202"/>
      <c r="J1002" s="1202"/>
    </row>
    <row r="1003" spans="1:10">
      <c r="A1003" s="1194" t="s">
        <v>1321</v>
      </c>
      <c r="B1003" s="1195"/>
      <c r="C1003" s="1195"/>
      <c r="D1003" s="1195"/>
      <c r="E1003" s="1195"/>
      <c r="F1003" s="1195"/>
      <c r="G1003" s="1195"/>
      <c r="H1003" s="1195"/>
      <c r="I1003" s="1195"/>
      <c r="J1003" s="1196"/>
    </row>
    <row r="1004" spans="1:10">
      <c r="A1004" s="1181" t="s">
        <v>902</v>
      </c>
      <c r="B1004" s="1182"/>
      <c r="C1004" s="1203"/>
      <c r="D1004" s="1182"/>
      <c r="E1004" s="1182"/>
      <c r="F1004" s="1182"/>
      <c r="G1004" s="1183"/>
      <c r="H1004" s="1184"/>
      <c r="I1004" s="1185"/>
      <c r="J1004" s="1186"/>
    </row>
    <row r="1005" spans="1:10">
      <c r="A1005" s="1181" t="s">
        <v>62</v>
      </c>
      <c r="B1005" s="1182"/>
      <c r="C1005" s="1182"/>
      <c r="D1005" s="1182"/>
      <c r="E1005" s="1182"/>
      <c r="F1005" s="1182"/>
      <c r="G1005" s="1183"/>
      <c r="H1005" s="1184"/>
      <c r="I1005" s="1185"/>
      <c r="J1005" s="1186"/>
    </row>
    <row r="1006" spans="1:10">
      <c r="A1006" s="1181" t="s">
        <v>95</v>
      </c>
      <c r="B1006" s="1182"/>
      <c r="C1006" s="1182"/>
      <c r="D1006" s="1182"/>
      <c r="E1006" s="1182"/>
      <c r="F1006" s="1182"/>
      <c r="G1006" s="1183"/>
      <c r="H1006" s="1184"/>
      <c r="I1006" s="1185"/>
      <c r="J1006" s="1186"/>
    </row>
    <row r="1007" spans="1:10">
      <c r="A1007" s="1181" t="s">
        <v>64</v>
      </c>
      <c r="B1007" s="1182"/>
      <c r="C1007" s="1182"/>
      <c r="D1007" s="1182"/>
      <c r="E1007" s="1182"/>
      <c r="F1007" s="1182"/>
      <c r="G1007" s="1183"/>
      <c r="H1007" s="1184"/>
      <c r="I1007" s="1185"/>
      <c r="J1007" s="1186"/>
    </row>
    <row r="1008" spans="1:10" ht="15.75">
      <c r="A1008" s="1160" t="s">
        <v>1060</v>
      </c>
      <c r="B1008" s="1161"/>
      <c r="C1008" s="1161"/>
      <c r="D1008" s="1161"/>
      <c r="E1008" s="1161"/>
      <c r="F1008" s="1161"/>
      <c r="G1008" s="1161"/>
      <c r="H1008" s="1161"/>
      <c r="I1008" s="1161"/>
      <c r="J1008" s="1162"/>
    </row>
    <row r="1009" spans="1:10" ht="15.75">
      <c r="A1009" s="1081" t="s">
        <v>1311</v>
      </c>
      <c r="B1009" s="1082"/>
      <c r="C1009" s="1082"/>
      <c r="D1009" s="1082"/>
      <c r="E1009" s="1082"/>
      <c r="F1009" s="1082"/>
      <c r="G1009" s="1082"/>
      <c r="H1009" s="1082"/>
      <c r="I1009" s="1082"/>
      <c r="J1009" s="1083"/>
    </row>
    <row r="1010" spans="1:10">
      <c r="A1010" s="1084" t="s">
        <v>683</v>
      </c>
      <c r="B1010" s="1085"/>
      <c r="C1010" s="1088"/>
      <c r="D1010" s="1088"/>
      <c r="E1010" s="1088"/>
      <c r="F1010" s="1085" t="s">
        <v>91</v>
      </c>
      <c r="G1010" s="1085"/>
      <c r="H1010" s="1086"/>
      <c r="I1010" s="1086"/>
      <c r="J1010" s="1163"/>
    </row>
    <row r="1011" spans="1:10">
      <c r="A1011" s="1084" t="s">
        <v>89</v>
      </c>
      <c r="B1011" s="1085"/>
      <c r="C1011" s="1088"/>
      <c r="D1011" s="1088"/>
      <c r="E1011" s="1088"/>
      <c r="F1011" s="1085" t="s">
        <v>92</v>
      </c>
      <c r="G1011" s="1085"/>
      <c r="H1011" s="1086"/>
      <c r="I1011" s="1086"/>
      <c r="J1011" s="1163"/>
    </row>
    <row r="1012" spans="1:10">
      <c r="A1012" s="1084" t="s">
        <v>90</v>
      </c>
      <c r="B1012" s="1085"/>
      <c r="C1012" s="1090"/>
      <c r="D1012" s="1090"/>
      <c r="E1012" s="1090"/>
      <c r="F1012" s="1085" t="s">
        <v>93</v>
      </c>
      <c r="G1012" s="1085"/>
      <c r="H1012" s="1086"/>
      <c r="I1012" s="1086"/>
      <c r="J1012" s="1163"/>
    </row>
    <row r="1013" spans="1:10">
      <c r="A1013" s="1084" t="s">
        <v>1302</v>
      </c>
      <c r="B1013" s="1085"/>
      <c r="C1013" s="1090"/>
      <c r="D1013" s="1090"/>
      <c r="E1013" s="1090"/>
      <c r="F1013" s="1085" t="s">
        <v>15</v>
      </c>
      <c r="G1013" s="1085"/>
      <c r="H1013" s="1087"/>
      <c r="I1013" s="1088"/>
      <c r="J1013" s="1089"/>
    </row>
    <row r="1014" spans="1:10">
      <c r="A1014" s="1084" t="s">
        <v>1303</v>
      </c>
      <c r="B1014" s="1085"/>
      <c r="C1014" s="1090"/>
      <c r="D1014" s="1090"/>
      <c r="E1014" s="1090"/>
      <c r="F1014" s="1085" t="s">
        <v>715</v>
      </c>
      <c r="G1014" s="1085"/>
      <c r="H1014" s="1090"/>
      <c r="I1014" s="1090"/>
      <c r="J1014" s="1091"/>
    </row>
    <row r="1015" spans="1:10">
      <c r="A1015" s="1084" t="s">
        <v>11</v>
      </c>
      <c r="B1015" s="1085"/>
      <c r="C1015" s="1090"/>
      <c r="D1015" s="1090"/>
      <c r="E1015" s="1090"/>
      <c r="F1015" s="1171" t="s">
        <v>1324</v>
      </c>
      <c r="G1015" s="1171"/>
      <c r="H1015" s="1172"/>
      <c r="I1015" s="1173"/>
      <c r="J1015" s="1174"/>
    </row>
    <row r="1016" spans="1:10">
      <c r="A1016" s="1084" t="s">
        <v>13</v>
      </c>
      <c r="B1016" s="1085"/>
      <c r="C1016" s="1090"/>
      <c r="D1016" s="1090"/>
      <c r="E1016" s="1090"/>
      <c r="F1016" s="1171"/>
      <c r="G1016" s="1171"/>
      <c r="H1016" s="1175"/>
      <c r="I1016" s="1164"/>
      <c r="J1016" s="1165"/>
    </row>
    <row r="1017" spans="1:10">
      <c r="A1017" s="1084" t="s">
        <v>14</v>
      </c>
      <c r="B1017" s="1085"/>
      <c r="C1017" s="1097"/>
      <c r="D1017" s="1097"/>
      <c r="E1017" s="1097"/>
      <c r="F1017" s="1168"/>
      <c r="G1017" s="1168"/>
      <c r="H1017" s="1169"/>
      <c r="I1017" s="1088"/>
      <c r="J1017" s="1089"/>
    </row>
    <row r="1018" spans="1:10">
      <c r="A1018" s="568"/>
      <c r="B1018" s="569"/>
      <c r="C1018" s="569"/>
      <c r="D1018" s="569"/>
      <c r="E1018" s="569"/>
      <c r="F1018" s="569"/>
      <c r="G1018" s="569"/>
      <c r="H1018" s="569"/>
      <c r="I1018" s="569"/>
      <c r="J1018" s="570"/>
    </row>
    <row r="1019" spans="1:10" ht="15.75">
      <c r="A1019" s="1081" t="s">
        <v>1312</v>
      </c>
      <c r="B1019" s="1082"/>
      <c r="C1019" s="1082"/>
      <c r="D1019" s="1082"/>
      <c r="E1019" s="1082"/>
      <c r="F1019" s="1082"/>
      <c r="G1019" s="1082"/>
      <c r="H1019" s="1082"/>
      <c r="I1019" s="1082"/>
      <c r="J1019" s="1083"/>
    </row>
    <row r="1020" spans="1:10">
      <c r="A1020" s="1084"/>
      <c r="B1020" s="1085"/>
      <c r="C1020" s="1248"/>
      <c r="D1020" s="1164"/>
      <c r="E1020" s="1164"/>
      <c r="F1020" s="1085" t="s">
        <v>1314</v>
      </c>
      <c r="G1020" s="1085"/>
      <c r="H1020" s="1088"/>
      <c r="I1020" s="1088"/>
      <c r="J1020" s="1089"/>
    </row>
    <row r="1021" spans="1:10">
      <c r="A1021" s="1084"/>
      <c r="B1021" s="1085"/>
      <c r="C1021" s="1164"/>
      <c r="D1021" s="1164"/>
      <c r="E1021" s="1164"/>
      <c r="F1021" s="1164"/>
      <c r="G1021" s="1164"/>
      <c r="H1021" s="1164"/>
      <c r="I1021" s="1164"/>
      <c r="J1021" s="1165"/>
    </row>
    <row r="1022" spans="1:10">
      <c r="A1022" s="1084" t="s">
        <v>1315</v>
      </c>
      <c r="B1022" s="1085"/>
      <c r="C1022" s="1088"/>
      <c r="D1022" s="1088"/>
      <c r="E1022" s="1088"/>
      <c r="F1022" s="1085" t="s">
        <v>14</v>
      </c>
      <c r="G1022" s="1085"/>
      <c r="H1022" s="1166"/>
      <c r="I1022" s="1166"/>
      <c r="J1022" s="1167"/>
    </row>
    <row r="1023" spans="1:10">
      <c r="A1023" s="1084" t="s">
        <v>1302</v>
      </c>
      <c r="B1023" s="1085"/>
      <c r="C1023" s="1088"/>
      <c r="D1023" s="1088"/>
      <c r="E1023" s="1088"/>
      <c r="F1023" s="1085" t="s">
        <v>12</v>
      </c>
      <c r="G1023" s="1085"/>
      <c r="H1023" s="1086"/>
      <c r="I1023" s="1086"/>
      <c r="J1023" s="1163"/>
    </row>
    <row r="1024" spans="1:10">
      <c r="A1024" s="1084" t="s">
        <v>1303</v>
      </c>
      <c r="B1024" s="1085"/>
      <c r="C1024" s="1088"/>
      <c r="D1024" s="1088"/>
      <c r="E1024" s="1088"/>
      <c r="F1024" s="1085" t="s">
        <v>1019</v>
      </c>
      <c r="G1024" s="1085"/>
      <c r="H1024" s="1086"/>
      <c r="I1024" s="1086"/>
      <c r="J1024" s="1163"/>
    </row>
    <row r="1025" spans="1:10">
      <c r="A1025" s="1084" t="s">
        <v>11</v>
      </c>
      <c r="B1025" s="1085"/>
      <c r="C1025" s="1088"/>
      <c r="D1025" s="1088"/>
      <c r="E1025" s="1088"/>
      <c r="F1025" s="1085" t="s">
        <v>15</v>
      </c>
      <c r="G1025" s="1085"/>
      <c r="H1025" s="1087"/>
      <c r="I1025" s="1088"/>
      <c r="J1025" s="1089"/>
    </row>
    <row r="1026" spans="1:10">
      <c r="A1026" s="1084" t="s">
        <v>13</v>
      </c>
      <c r="B1026" s="1085"/>
      <c r="C1026" s="1088"/>
      <c r="D1026" s="1088"/>
      <c r="E1026" s="1088"/>
      <c r="F1026" s="569"/>
      <c r="G1026" s="569"/>
      <c r="H1026" s="569"/>
      <c r="I1026" s="569"/>
      <c r="J1026" s="570"/>
    </row>
    <row r="1027" spans="1:10">
      <c r="A1027" s="568"/>
      <c r="B1027" s="569"/>
      <c r="C1027" s="569"/>
      <c r="D1027" s="569"/>
      <c r="E1027" s="569"/>
      <c r="F1027" s="569"/>
      <c r="G1027" s="569"/>
      <c r="H1027" s="569"/>
      <c r="I1027" s="569"/>
      <c r="J1027" s="570"/>
    </row>
    <row r="1028" spans="1:10" ht="15.75">
      <c r="A1028" s="1081" t="s">
        <v>1330</v>
      </c>
      <c r="B1028" s="1082"/>
      <c r="C1028" s="1082"/>
      <c r="D1028" s="1082"/>
      <c r="E1028" s="1082"/>
      <c r="F1028" s="1082"/>
      <c r="G1028" s="1082"/>
      <c r="H1028" s="1082"/>
      <c r="I1028" s="1082"/>
      <c r="J1028" s="1083"/>
    </row>
    <row r="1029" spans="1:10" ht="29.25" customHeight="1">
      <c r="A1029" s="1176" t="s">
        <v>34</v>
      </c>
      <c r="B1029" s="1177"/>
      <c r="C1029" s="1177"/>
      <c r="D1029" s="1177"/>
      <c r="E1029" s="1178"/>
      <c r="F1029" s="574" t="s">
        <v>35</v>
      </c>
      <c r="G1029" s="575" t="s">
        <v>1316</v>
      </c>
      <c r="H1029" s="575" t="s">
        <v>1317</v>
      </c>
      <c r="I1029" s="576" t="s">
        <v>1318</v>
      </c>
      <c r="J1029" s="576" t="s">
        <v>904</v>
      </c>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c r="A1039" s="1179"/>
      <c r="B1039" s="1126"/>
      <c r="C1039" s="1126"/>
      <c r="D1039" s="1126"/>
      <c r="E1039" s="1127"/>
      <c r="F1039" s="577"/>
      <c r="G1039" s="578"/>
      <c r="H1039" s="578"/>
      <c r="I1039" s="578"/>
      <c r="J1039" s="578"/>
    </row>
    <row r="1040" spans="1:10">
      <c r="A1040" s="1179"/>
      <c r="B1040" s="1126"/>
      <c r="C1040" s="1126"/>
      <c r="D1040" s="1126"/>
      <c r="E1040" s="1127"/>
      <c r="F1040" s="577"/>
      <c r="G1040" s="578"/>
      <c r="H1040" s="578"/>
      <c r="I1040" s="578"/>
      <c r="J1040" s="578"/>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ht="15.75">
      <c r="A1054" s="1081" t="s">
        <v>1331</v>
      </c>
      <c r="B1054" s="1082"/>
      <c r="C1054" s="1082"/>
      <c r="D1054" s="1082"/>
      <c r="E1054" s="1082"/>
      <c r="F1054" s="1082"/>
      <c r="G1054" s="1082"/>
      <c r="H1054" s="1082"/>
      <c r="I1054" s="1082"/>
      <c r="J1054" s="1083"/>
    </row>
    <row r="1055" spans="1:10" ht="30" customHeight="1">
      <c r="A1055" s="1176" t="s">
        <v>1332</v>
      </c>
      <c r="B1055" s="1177"/>
      <c r="C1055" s="1177"/>
      <c r="D1055" s="1177"/>
      <c r="E1055" s="1178"/>
      <c r="F1055" s="574" t="s">
        <v>35</v>
      </c>
      <c r="G1055" s="575" t="s">
        <v>1316</v>
      </c>
      <c r="H1055" s="575" t="s">
        <v>1317</v>
      </c>
      <c r="I1055" s="576" t="s">
        <v>1318</v>
      </c>
      <c r="J1055" s="576" t="s">
        <v>904</v>
      </c>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c r="A1065" s="1179"/>
      <c r="B1065" s="1126"/>
      <c r="C1065" s="1126"/>
      <c r="D1065" s="1126"/>
      <c r="E1065" s="1127"/>
      <c r="F1065" s="577"/>
      <c r="G1065" s="578"/>
      <c r="H1065" s="578"/>
      <c r="I1065" s="578"/>
      <c r="J1065" s="578"/>
    </row>
    <row r="1066" spans="1:10">
      <c r="A1066" s="1179"/>
      <c r="B1066" s="1126"/>
      <c r="C1066" s="1126"/>
      <c r="D1066" s="1126"/>
      <c r="E1066" s="1127"/>
      <c r="F1066" s="577"/>
      <c r="G1066" s="578"/>
      <c r="H1066" s="578"/>
      <c r="I1066" s="578"/>
      <c r="J1066" s="578"/>
    </row>
    <row r="1067" spans="1:10">
      <c r="A1067" s="1179"/>
      <c r="B1067" s="1126"/>
      <c r="C1067" s="1126"/>
      <c r="D1067" s="1126"/>
      <c r="E1067" s="1127"/>
      <c r="F1067" s="577"/>
      <c r="G1067" s="578"/>
      <c r="H1067" s="578"/>
      <c r="I1067" s="578"/>
      <c r="J1067" s="578"/>
    </row>
    <row r="1068" spans="1:10">
      <c r="A1068" s="1179"/>
      <c r="B1068" s="1126"/>
      <c r="C1068" s="1126"/>
      <c r="D1068" s="1126"/>
      <c r="E1068" s="1127"/>
      <c r="F1068" s="577"/>
      <c r="G1068" s="578"/>
      <c r="H1068" s="578"/>
      <c r="I1068" s="578"/>
      <c r="J1068" s="578"/>
    </row>
    <row r="1069" spans="1:10">
      <c r="A1069" s="1179"/>
      <c r="B1069" s="1126"/>
      <c r="C1069" s="1126"/>
      <c r="D1069" s="1126"/>
      <c r="E1069" s="1127"/>
      <c r="F1069" s="577"/>
      <c r="G1069" s="578"/>
      <c r="H1069" s="578"/>
      <c r="I1069" s="578"/>
      <c r="J1069" s="578"/>
    </row>
    <row r="1070" spans="1:10">
      <c r="A1070" s="1179"/>
      <c r="B1070" s="1126"/>
      <c r="C1070" s="1126"/>
      <c r="D1070" s="1126"/>
      <c r="E1070" s="1127"/>
      <c r="F1070" s="577"/>
      <c r="G1070" s="578"/>
      <c r="H1070" s="578"/>
      <c r="I1070" s="578"/>
      <c r="J1070" s="578"/>
    </row>
    <row r="1071" spans="1:10">
      <c r="A1071" s="1179"/>
      <c r="B1071" s="1126"/>
      <c r="C1071" s="1126"/>
      <c r="D1071" s="1126"/>
      <c r="E1071" s="1127"/>
      <c r="F1071" s="577"/>
      <c r="G1071" s="578"/>
      <c r="H1071" s="578"/>
      <c r="I1071" s="578"/>
      <c r="J1071" s="578"/>
    </row>
    <row r="1072" spans="1:10">
      <c r="A1072" s="1179"/>
      <c r="B1072" s="1126"/>
      <c r="C1072" s="1126"/>
      <c r="D1072" s="1126"/>
      <c r="E1072" s="1127"/>
      <c r="F1072" s="577"/>
      <c r="G1072" s="578"/>
      <c r="H1072" s="578"/>
      <c r="I1072" s="578"/>
      <c r="J1072" s="578"/>
    </row>
    <row r="1073" spans="1:10">
      <c r="A1073" s="1179"/>
      <c r="B1073" s="1126"/>
      <c r="C1073" s="1126"/>
      <c r="D1073" s="1126"/>
      <c r="E1073" s="1127"/>
      <c r="F1073" s="577"/>
      <c r="G1073" s="578"/>
      <c r="H1073" s="578"/>
      <c r="I1073" s="578"/>
      <c r="J1073" s="578"/>
    </row>
    <row r="1074" spans="1:10">
      <c r="A1074" s="1179"/>
      <c r="B1074" s="1126"/>
      <c r="C1074" s="1126"/>
      <c r="D1074" s="1126"/>
      <c r="E1074" s="1127"/>
      <c r="F1074" s="577"/>
      <c r="G1074" s="578"/>
      <c r="H1074" s="578"/>
      <c r="I1074" s="578"/>
      <c r="J1074" s="578"/>
    </row>
    <row r="1075" spans="1:10">
      <c r="A1075" s="1179"/>
      <c r="B1075" s="1126"/>
      <c r="C1075" s="1126"/>
      <c r="D1075" s="1126"/>
      <c r="E1075" s="1127"/>
      <c r="F1075" s="577"/>
      <c r="G1075" s="578"/>
      <c r="H1075" s="578"/>
      <c r="I1075" s="578"/>
      <c r="J1075" s="578"/>
    </row>
    <row r="1076" spans="1:10">
      <c r="A1076" s="1179"/>
      <c r="B1076" s="1126"/>
      <c r="C1076" s="1126"/>
      <c r="D1076" s="1126"/>
      <c r="E1076" s="1127"/>
      <c r="F1076" s="577"/>
      <c r="G1076" s="578"/>
      <c r="H1076" s="578"/>
      <c r="I1076" s="578"/>
      <c r="J1076" s="578"/>
    </row>
    <row r="1077" spans="1:10">
      <c r="A1077" s="1179"/>
      <c r="B1077" s="1126"/>
      <c r="C1077" s="1126"/>
      <c r="D1077" s="1126"/>
      <c r="E1077" s="1127"/>
      <c r="F1077" s="577"/>
      <c r="G1077" s="578"/>
      <c r="H1077" s="578"/>
      <c r="I1077" s="578"/>
      <c r="J1077" s="578"/>
    </row>
    <row r="1078" spans="1:10">
      <c r="A1078" s="1179"/>
      <c r="B1078" s="1126"/>
      <c r="C1078" s="1126"/>
      <c r="D1078" s="1126"/>
      <c r="E1078" s="1127"/>
      <c r="F1078" s="577"/>
      <c r="G1078" s="578"/>
      <c r="H1078" s="578"/>
      <c r="I1078" s="578"/>
      <c r="J1078" s="578"/>
    </row>
    <row r="1079" spans="1:10">
      <c r="A1079" s="1179"/>
      <c r="B1079" s="1126"/>
      <c r="C1079" s="1126"/>
      <c r="D1079" s="1126"/>
      <c r="E1079" s="1127"/>
      <c r="F1079" s="577"/>
      <c r="G1079" s="578"/>
      <c r="H1079" s="578"/>
      <c r="I1079" s="578"/>
      <c r="J1079" s="578"/>
    </row>
    <row r="1080" spans="1:10" ht="15.75">
      <c r="A1080" s="1193" t="s">
        <v>1319</v>
      </c>
      <c r="B1080" s="1193"/>
      <c r="C1080" s="1193"/>
      <c r="D1080" s="1193"/>
      <c r="E1080" s="1193"/>
      <c r="F1080" s="1193"/>
      <c r="G1080" s="1193"/>
      <c r="H1080" s="1193"/>
      <c r="I1080" s="1193"/>
      <c r="J1080" s="1193"/>
    </row>
    <row r="1081" spans="1:10">
      <c r="A1081" s="1194" t="s">
        <v>25</v>
      </c>
      <c r="B1081" s="1195"/>
      <c r="C1081" s="1195"/>
      <c r="D1081" s="1195"/>
      <c r="E1081" s="1195"/>
      <c r="F1081" s="1195"/>
      <c r="G1081" s="1195"/>
      <c r="H1081" s="1195"/>
      <c r="I1081" s="1195"/>
      <c r="J1081" s="1196"/>
    </row>
    <row r="1082" spans="1:10">
      <c r="A1082" s="1181" t="s">
        <v>1759</v>
      </c>
      <c r="B1082" s="1182"/>
      <c r="C1082" s="1182"/>
      <c r="D1082" s="1182"/>
      <c r="E1082" s="1182"/>
      <c r="F1082" s="1182"/>
      <c r="G1082" s="1183"/>
      <c r="H1082" s="1184"/>
      <c r="I1082" s="1185"/>
      <c r="J1082" s="1186"/>
    </row>
    <row r="1083" spans="1:10">
      <c r="A1083" s="1181" t="s">
        <v>30</v>
      </c>
      <c r="B1083" s="1182"/>
      <c r="C1083" s="1182"/>
      <c r="D1083" s="1182"/>
      <c r="E1083" s="1182"/>
      <c r="F1083" s="1182"/>
      <c r="G1083" s="1183"/>
      <c r="H1083" s="1204"/>
      <c r="I1083" s="1185"/>
      <c r="J1083" s="1186"/>
    </row>
    <row r="1084" spans="1:10">
      <c r="A1084" s="1181" t="s">
        <v>1373</v>
      </c>
      <c r="B1084" s="1182"/>
      <c r="C1084" s="1182"/>
      <c r="D1084" s="1182"/>
      <c r="E1084" s="1182"/>
      <c r="F1084" s="1182"/>
      <c r="G1084" s="1183"/>
      <c r="H1084" s="1187"/>
      <c r="I1084" s="1188"/>
      <c r="J1084" s="1189"/>
    </row>
    <row r="1085" spans="1:10">
      <c r="A1085" s="1181" t="s">
        <v>1374</v>
      </c>
      <c r="B1085" s="1182"/>
      <c r="C1085" s="1182"/>
      <c r="D1085" s="1182"/>
      <c r="E1085" s="1182"/>
      <c r="F1085" s="1182"/>
      <c r="G1085" s="1183"/>
      <c r="H1085" s="1190"/>
      <c r="I1085" s="1191"/>
      <c r="J1085" s="1192"/>
    </row>
    <row r="1086" spans="1:10">
      <c r="A1086" s="1197"/>
      <c r="B1086" s="1136"/>
      <c r="C1086" s="1136"/>
      <c r="D1086" s="1136"/>
      <c r="E1086" s="1136"/>
      <c r="F1086" s="1136"/>
      <c r="G1086" s="1136"/>
      <c r="H1086" s="1136"/>
      <c r="I1086" s="1136"/>
      <c r="J1086" s="1137"/>
    </row>
    <row r="1087" spans="1:10">
      <c r="A1087" s="1198"/>
      <c r="B1087" s="1138"/>
      <c r="C1087" s="1138"/>
      <c r="D1087" s="1138"/>
      <c r="E1087" s="1138"/>
      <c r="F1087" s="1138"/>
      <c r="G1087" s="1138"/>
      <c r="H1087" s="1138"/>
      <c r="I1087" s="1138"/>
      <c r="J1087" s="1139"/>
    </row>
    <row r="1088" spans="1:10">
      <c r="A1088" s="1198"/>
      <c r="B1088" s="1138"/>
      <c r="C1088" s="1138"/>
      <c r="D1088" s="1138"/>
      <c r="E1088" s="1138"/>
      <c r="F1088" s="1138"/>
      <c r="G1088" s="1138"/>
      <c r="H1088" s="1138"/>
      <c r="I1088" s="1138"/>
      <c r="J1088" s="1139"/>
    </row>
    <row r="1089" spans="1:10">
      <c r="A1089" s="1199"/>
      <c r="B1089" s="1200"/>
      <c r="C1089" s="1200"/>
      <c r="D1089" s="1200"/>
      <c r="E1089" s="1200"/>
      <c r="F1089" s="1200"/>
      <c r="G1089" s="1200"/>
      <c r="H1089" s="1200"/>
      <c r="I1089" s="1200"/>
      <c r="J1089" s="1201"/>
    </row>
    <row r="1090" spans="1:10">
      <c r="A1090" s="1181" t="s">
        <v>65</v>
      </c>
      <c r="B1090" s="1182"/>
      <c r="C1090" s="1182"/>
      <c r="D1090" s="1182"/>
      <c r="E1090" s="1182"/>
      <c r="F1090" s="1182"/>
      <c r="G1090" s="1183"/>
      <c r="H1090" s="1184"/>
      <c r="I1090" s="1185"/>
      <c r="J1090" s="1186"/>
    </row>
    <row r="1091" spans="1:10" ht="25.5" customHeight="1">
      <c r="A1091" s="1202" t="s">
        <v>1951</v>
      </c>
      <c r="B1091" s="1202"/>
      <c r="C1091" s="1202"/>
      <c r="D1091" s="1202"/>
      <c r="E1091" s="1202"/>
      <c r="F1091" s="1202"/>
      <c r="G1091" s="1202"/>
      <c r="H1091" s="1202"/>
      <c r="I1091" s="1202"/>
      <c r="J1091" s="1202"/>
    </row>
    <row r="1092" spans="1:10">
      <c r="A1092" s="1194" t="s">
        <v>1321</v>
      </c>
      <c r="B1092" s="1195"/>
      <c r="C1092" s="1195"/>
      <c r="D1092" s="1195"/>
      <c r="E1092" s="1195"/>
      <c r="F1092" s="1195"/>
      <c r="G1092" s="1195"/>
      <c r="H1092" s="1195"/>
      <c r="I1092" s="1195"/>
      <c r="J1092" s="1196"/>
    </row>
    <row r="1093" spans="1:10">
      <c r="A1093" s="1181" t="s">
        <v>902</v>
      </c>
      <c r="B1093" s="1182"/>
      <c r="C1093" s="1203"/>
      <c r="D1093" s="1182"/>
      <c r="E1093" s="1182"/>
      <c r="F1093" s="1182"/>
      <c r="G1093" s="1183"/>
      <c r="H1093" s="1184"/>
      <c r="I1093" s="1185"/>
      <c r="J1093" s="1186"/>
    </row>
    <row r="1094" spans="1:10">
      <c r="A1094" s="1181" t="s">
        <v>62</v>
      </c>
      <c r="B1094" s="1182"/>
      <c r="C1094" s="1182"/>
      <c r="D1094" s="1182"/>
      <c r="E1094" s="1182"/>
      <c r="F1094" s="1182"/>
      <c r="G1094" s="1183"/>
      <c r="H1094" s="1184"/>
      <c r="I1094" s="1185"/>
      <c r="J1094" s="1186"/>
    </row>
    <row r="1095" spans="1:10">
      <c r="A1095" s="1181" t="s">
        <v>95</v>
      </c>
      <c r="B1095" s="1182"/>
      <c r="C1095" s="1182"/>
      <c r="D1095" s="1182"/>
      <c r="E1095" s="1182"/>
      <c r="F1095" s="1182"/>
      <c r="G1095" s="1183"/>
      <c r="H1095" s="1184"/>
      <c r="I1095" s="1185"/>
      <c r="J1095" s="1186"/>
    </row>
    <row r="1096" spans="1:10">
      <c r="A1096" s="1181" t="s">
        <v>64</v>
      </c>
      <c r="B1096" s="1182"/>
      <c r="C1096" s="1182"/>
      <c r="D1096" s="1182"/>
      <c r="E1096" s="1182"/>
      <c r="F1096" s="1182"/>
      <c r="G1096" s="1183"/>
      <c r="H1096" s="1184"/>
      <c r="I1096" s="1185"/>
      <c r="J1096" s="1186"/>
    </row>
    <row r="1097" spans="1:10" ht="15.75">
      <c r="A1097" s="1160" t="s">
        <v>1060</v>
      </c>
      <c r="B1097" s="1161"/>
      <c r="C1097" s="1161"/>
      <c r="D1097" s="1161"/>
      <c r="E1097" s="1161"/>
      <c r="F1097" s="1161"/>
      <c r="G1097" s="1161"/>
      <c r="H1097" s="1161"/>
      <c r="I1097" s="1161"/>
      <c r="J1097" s="1162"/>
    </row>
    <row r="1098" spans="1:10" ht="15.75">
      <c r="A1098" s="1081" t="s">
        <v>1311</v>
      </c>
      <c r="B1098" s="1082"/>
      <c r="C1098" s="1082"/>
      <c r="D1098" s="1082"/>
      <c r="E1098" s="1082"/>
      <c r="F1098" s="1082"/>
      <c r="G1098" s="1082"/>
      <c r="H1098" s="1082"/>
      <c r="I1098" s="1082"/>
      <c r="J1098" s="1083"/>
    </row>
    <row r="1099" spans="1:10">
      <c r="A1099" s="1084" t="s">
        <v>683</v>
      </c>
      <c r="B1099" s="1085"/>
      <c r="C1099" s="1088"/>
      <c r="D1099" s="1088"/>
      <c r="E1099" s="1088"/>
      <c r="F1099" s="1085" t="s">
        <v>91</v>
      </c>
      <c r="G1099" s="1085"/>
      <c r="H1099" s="1086"/>
      <c r="I1099" s="1086"/>
      <c r="J1099" s="1163"/>
    </row>
    <row r="1100" spans="1:10">
      <c r="A1100" s="1084" t="s">
        <v>89</v>
      </c>
      <c r="B1100" s="1085"/>
      <c r="C1100" s="1088"/>
      <c r="D1100" s="1088"/>
      <c r="E1100" s="1088"/>
      <c r="F1100" s="1085" t="s">
        <v>92</v>
      </c>
      <c r="G1100" s="1085"/>
      <c r="H1100" s="1086"/>
      <c r="I1100" s="1086"/>
      <c r="J1100" s="1163"/>
    </row>
    <row r="1101" spans="1:10">
      <c r="A1101" s="1084" t="s">
        <v>90</v>
      </c>
      <c r="B1101" s="1085"/>
      <c r="C1101" s="1090"/>
      <c r="D1101" s="1090"/>
      <c r="E1101" s="1090"/>
      <c r="F1101" s="1085" t="s">
        <v>93</v>
      </c>
      <c r="G1101" s="1085"/>
      <c r="H1101" s="1086"/>
      <c r="I1101" s="1086"/>
      <c r="J1101" s="1163"/>
    </row>
    <row r="1102" spans="1:10">
      <c r="A1102" s="1084" t="s">
        <v>1302</v>
      </c>
      <c r="B1102" s="1085"/>
      <c r="C1102" s="1090"/>
      <c r="D1102" s="1090"/>
      <c r="E1102" s="1090"/>
      <c r="F1102" s="1085" t="s">
        <v>15</v>
      </c>
      <c r="G1102" s="1085"/>
      <c r="H1102" s="1087"/>
      <c r="I1102" s="1088"/>
      <c r="J1102" s="1089"/>
    </row>
    <row r="1103" spans="1:10">
      <c r="A1103" s="1084" t="s">
        <v>1303</v>
      </c>
      <c r="B1103" s="1085"/>
      <c r="C1103" s="1090"/>
      <c r="D1103" s="1090"/>
      <c r="E1103" s="1090"/>
      <c r="F1103" s="1085" t="s">
        <v>715</v>
      </c>
      <c r="G1103" s="1085"/>
      <c r="H1103" s="1090"/>
      <c r="I1103" s="1090"/>
      <c r="J1103" s="1091"/>
    </row>
    <row r="1104" spans="1:10">
      <c r="A1104" s="1084" t="s">
        <v>11</v>
      </c>
      <c r="B1104" s="1085"/>
      <c r="C1104" s="1090"/>
      <c r="D1104" s="1090"/>
      <c r="E1104" s="1090"/>
      <c r="F1104" s="1171" t="s">
        <v>1324</v>
      </c>
      <c r="G1104" s="1171"/>
      <c r="H1104" s="1172"/>
      <c r="I1104" s="1173"/>
      <c r="J1104" s="1174"/>
    </row>
    <row r="1105" spans="1:10">
      <c r="A1105" s="1084" t="s">
        <v>13</v>
      </c>
      <c r="B1105" s="1085"/>
      <c r="C1105" s="1090"/>
      <c r="D1105" s="1090"/>
      <c r="E1105" s="1090"/>
      <c r="F1105" s="1171"/>
      <c r="G1105" s="1171"/>
      <c r="H1105" s="1175"/>
      <c r="I1105" s="1164"/>
      <c r="J1105" s="1165"/>
    </row>
    <row r="1106" spans="1:10">
      <c r="A1106" s="1084" t="s">
        <v>14</v>
      </c>
      <c r="B1106" s="1085"/>
      <c r="C1106" s="1097"/>
      <c r="D1106" s="1097"/>
      <c r="E1106" s="1097"/>
      <c r="F1106" s="1168"/>
      <c r="G1106" s="1168"/>
      <c r="H1106" s="1169"/>
      <c r="I1106" s="1088"/>
      <c r="J1106" s="1089"/>
    </row>
    <row r="1107" spans="1:10">
      <c r="A1107" s="568"/>
      <c r="B1107" s="569"/>
      <c r="C1107" s="569"/>
      <c r="D1107" s="569"/>
      <c r="E1107" s="569"/>
      <c r="F1107" s="569"/>
      <c r="G1107" s="569"/>
      <c r="H1107" s="569"/>
      <c r="I1107" s="569"/>
      <c r="J1107" s="570"/>
    </row>
    <row r="1108" spans="1:10" ht="15.75">
      <c r="A1108" s="1081" t="s">
        <v>1312</v>
      </c>
      <c r="B1108" s="1082"/>
      <c r="C1108" s="1082"/>
      <c r="D1108" s="1082"/>
      <c r="E1108" s="1082"/>
      <c r="F1108" s="1082"/>
      <c r="G1108" s="1082"/>
      <c r="H1108" s="1082"/>
      <c r="I1108" s="1082"/>
      <c r="J1108" s="1083"/>
    </row>
    <row r="1109" spans="1:10">
      <c r="A1109" s="1084"/>
      <c r="B1109" s="1085"/>
      <c r="C1109" s="1248"/>
      <c r="D1109" s="1164"/>
      <c r="E1109" s="1164"/>
      <c r="F1109" s="1085" t="s">
        <v>1314</v>
      </c>
      <c r="G1109" s="1085"/>
      <c r="H1109" s="1088"/>
      <c r="I1109" s="1088"/>
      <c r="J1109" s="1089"/>
    </row>
    <row r="1110" spans="1:10">
      <c r="A1110" s="1084"/>
      <c r="B1110" s="1085"/>
      <c r="C1110" s="1164"/>
      <c r="D1110" s="1164"/>
      <c r="E1110" s="1164"/>
      <c r="F1110" s="1164"/>
      <c r="G1110" s="1164"/>
      <c r="H1110" s="1164"/>
      <c r="I1110" s="1164"/>
      <c r="J1110" s="1165"/>
    </row>
    <row r="1111" spans="1:10">
      <c r="A1111" s="1084" t="s">
        <v>1315</v>
      </c>
      <c r="B1111" s="1085"/>
      <c r="C1111" s="1088"/>
      <c r="D1111" s="1088"/>
      <c r="E1111" s="1088"/>
      <c r="F1111" s="1085" t="s">
        <v>14</v>
      </c>
      <c r="G1111" s="1085"/>
      <c r="H1111" s="1166"/>
      <c r="I1111" s="1166"/>
      <c r="J1111" s="1167"/>
    </row>
    <row r="1112" spans="1:10">
      <c r="A1112" s="1084" t="s">
        <v>1302</v>
      </c>
      <c r="B1112" s="1085"/>
      <c r="C1112" s="1088"/>
      <c r="D1112" s="1088"/>
      <c r="E1112" s="1088"/>
      <c r="F1112" s="1085" t="s">
        <v>12</v>
      </c>
      <c r="G1112" s="1085"/>
      <c r="H1112" s="1086"/>
      <c r="I1112" s="1086"/>
      <c r="J1112" s="1163"/>
    </row>
    <row r="1113" spans="1:10">
      <c r="A1113" s="1084" t="s">
        <v>1303</v>
      </c>
      <c r="B1113" s="1085"/>
      <c r="C1113" s="1088"/>
      <c r="D1113" s="1088"/>
      <c r="E1113" s="1088"/>
      <c r="F1113" s="1085" t="s">
        <v>1019</v>
      </c>
      <c r="G1113" s="1085"/>
      <c r="H1113" s="1086"/>
      <c r="I1113" s="1086"/>
      <c r="J1113" s="1163"/>
    </row>
    <row r="1114" spans="1:10">
      <c r="A1114" s="1084" t="s">
        <v>11</v>
      </c>
      <c r="B1114" s="1085"/>
      <c r="C1114" s="1088"/>
      <c r="D1114" s="1088"/>
      <c r="E1114" s="1088"/>
      <c r="F1114" s="1085" t="s">
        <v>15</v>
      </c>
      <c r="G1114" s="1085"/>
      <c r="H1114" s="1087"/>
      <c r="I1114" s="1088"/>
      <c r="J1114" s="1089"/>
    </row>
    <row r="1115" spans="1:10">
      <c r="A1115" s="1084" t="s">
        <v>13</v>
      </c>
      <c r="B1115" s="1085"/>
      <c r="C1115" s="1088"/>
      <c r="D1115" s="1088"/>
      <c r="E1115" s="1088"/>
      <c r="F1115" s="569"/>
      <c r="G1115" s="569"/>
      <c r="H1115" s="569"/>
      <c r="I1115" s="569"/>
      <c r="J1115" s="570"/>
    </row>
    <row r="1116" spans="1:10">
      <c r="A1116" s="568"/>
      <c r="B1116" s="569"/>
      <c r="C1116" s="569"/>
      <c r="D1116" s="569"/>
      <c r="E1116" s="569"/>
      <c r="F1116" s="569"/>
      <c r="G1116" s="569"/>
      <c r="H1116" s="569"/>
      <c r="I1116" s="569"/>
      <c r="J1116" s="570"/>
    </row>
    <row r="1117" spans="1:10" ht="15.75">
      <c r="A1117" s="1081" t="s">
        <v>1330</v>
      </c>
      <c r="B1117" s="1082"/>
      <c r="C1117" s="1082"/>
      <c r="D1117" s="1082"/>
      <c r="E1117" s="1082"/>
      <c r="F1117" s="1082"/>
      <c r="G1117" s="1082"/>
      <c r="H1117" s="1082"/>
      <c r="I1117" s="1082"/>
      <c r="J1117" s="1083"/>
    </row>
    <row r="1118" spans="1:10" ht="29.25" customHeight="1">
      <c r="A1118" s="1176" t="s">
        <v>34</v>
      </c>
      <c r="B1118" s="1177"/>
      <c r="C1118" s="1177"/>
      <c r="D1118" s="1177"/>
      <c r="E1118" s="1178"/>
      <c r="F1118" s="574" t="s">
        <v>35</v>
      </c>
      <c r="G1118" s="575" t="s">
        <v>1316</v>
      </c>
      <c r="H1118" s="575" t="s">
        <v>1317</v>
      </c>
      <c r="I1118" s="576" t="s">
        <v>1318</v>
      </c>
      <c r="J1118" s="576" t="s">
        <v>904</v>
      </c>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c r="A1128" s="1179"/>
      <c r="B1128" s="1126"/>
      <c r="C1128" s="1126"/>
      <c r="D1128" s="1126"/>
      <c r="E1128" s="1127"/>
      <c r="F1128" s="577"/>
      <c r="G1128" s="578"/>
      <c r="H1128" s="578"/>
      <c r="I1128" s="578"/>
      <c r="J1128" s="578"/>
    </row>
    <row r="1129" spans="1:10">
      <c r="A1129" s="1179"/>
      <c r="B1129" s="1126"/>
      <c r="C1129" s="1126"/>
      <c r="D1129" s="1126"/>
      <c r="E1129" s="1127"/>
      <c r="F1129" s="577"/>
      <c r="G1129" s="578"/>
      <c r="H1129" s="578"/>
      <c r="I1129" s="578"/>
      <c r="J1129" s="578"/>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ht="15.75">
      <c r="A1143" s="1081" t="s">
        <v>1331</v>
      </c>
      <c r="B1143" s="1082"/>
      <c r="C1143" s="1082"/>
      <c r="D1143" s="1082"/>
      <c r="E1143" s="1082"/>
      <c r="F1143" s="1082"/>
      <c r="G1143" s="1082"/>
      <c r="H1143" s="1082"/>
      <c r="I1143" s="1082"/>
      <c r="J1143" s="1083"/>
    </row>
    <row r="1144" spans="1:10" ht="30" customHeight="1">
      <c r="A1144" s="1176" t="s">
        <v>1332</v>
      </c>
      <c r="B1144" s="1177"/>
      <c r="C1144" s="1177"/>
      <c r="D1144" s="1177"/>
      <c r="E1144" s="1178"/>
      <c r="F1144" s="574" t="s">
        <v>35</v>
      </c>
      <c r="G1144" s="575" t="s">
        <v>1316</v>
      </c>
      <c r="H1144" s="575" t="s">
        <v>1317</v>
      </c>
      <c r="I1144" s="576" t="s">
        <v>1318</v>
      </c>
      <c r="J1144" s="576" t="s">
        <v>904</v>
      </c>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c r="A1154" s="1179"/>
      <c r="B1154" s="1126"/>
      <c r="C1154" s="1126"/>
      <c r="D1154" s="1126"/>
      <c r="E1154" s="1127"/>
      <c r="F1154" s="577"/>
      <c r="G1154" s="578"/>
      <c r="H1154" s="578"/>
      <c r="I1154" s="578"/>
      <c r="J1154" s="578"/>
    </row>
    <row r="1155" spans="1:10">
      <c r="A1155" s="1179"/>
      <c r="B1155" s="1126"/>
      <c r="C1155" s="1126"/>
      <c r="D1155" s="1126"/>
      <c r="E1155" s="1127"/>
      <c r="F1155" s="577"/>
      <c r="G1155" s="578"/>
      <c r="H1155" s="578"/>
      <c r="I1155" s="578"/>
      <c r="J1155" s="578"/>
    </row>
    <row r="1156" spans="1:10">
      <c r="A1156" s="1179"/>
      <c r="B1156" s="1126"/>
      <c r="C1156" s="1126"/>
      <c r="D1156" s="1126"/>
      <c r="E1156" s="1127"/>
      <c r="F1156" s="577"/>
      <c r="G1156" s="578"/>
      <c r="H1156" s="578"/>
      <c r="I1156" s="578"/>
      <c r="J1156" s="578"/>
    </row>
    <row r="1157" spans="1:10">
      <c r="A1157" s="1179"/>
      <c r="B1157" s="1126"/>
      <c r="C1157" s="1126"/>
      <c r="D1157" s="1126"/>
      <c r="E1157" s="1127"/>
      <c r="F1157" s="577"/>
      <c r="G1157" s="578"/>
      <c r="H1157" s="578"/>
      <c r="I1157" s="578"/>
      <c r="J1157" s="578"/>
    </row>
    <row r="1158" spans="1:10">
      <c r="A1158" s="1179"/>
      <c r="B1158" s="1126"/>
      <c r="C1158" s="1126"/>
      <c r="D1158" s="1126"/>
      <c r="E1158" s="1127"/>
      <c r="F1158" s="577"/>
      <c r="G1158" s="578"/>
      <c r="H1158" s="578"/>
      <c r="I1158" s="578"/>
      <c r="J1158" s="578"/>
    </row>
    <row r="1159" spans="1:10">
      <c r="A1159" s="1179"/>
      <c r="B1159" s="1126"/>
      <c r="C1159" s="1126"/>
      <c r="D1159" s="1126"/>
      <c r="E1159" s="1127"/>
      <c r="F1159" s="577"/>
      <c r="G1159" s="578"/>
      <c r="H1159" s="578"/>
      <c r="I1159" s="578"/>
      <c r="J1159" s="578"/>
    </row>
    <row r="1160" spans="1:10">
      <c r="A1160" s="1179"/>
      <c r="B1160" s="1126"/>
      <c r="C1160" s="1126"/>
      <c r="D1160" s="1126"/>
      <c r="E1160" s="1127"/>
      <c r="F1160" s="577"/>
      <c r="G1160" s="578"/>
      <c r="H1160" s="578"/>
      <c r="I1160" s="578"/>
      <c r="J1160" s="578"/>
    </row>
    <row r="1161" spans="1:10">
      <c r="A1161" s="1179"/>
      <c r="B1161" s="1126"/>
      <c r="C1161" s="1126"/>
      <c r="D1161" s="1126"/>
      <c r="E1161" s="1127"/>
      <c r="F1161" s="577"/>
      <c r="G1161" s="578"/>
      <c r="H1161" s="578"/>
      <c r="I1161" s="578"/>
      <c r="J1161" s="578"/>
    </row>
    <row r="1162" spans="1:10">
      <c r="A1162" s="1179"/>
      <c r="B1162" s="1126"/>
      <c r="C1162" s="1126"/>
      <c r="D1162" s="1126"/>
      <c r="E1162" s="1127"/>
      <c r="F1162" s="577"/>
      <c r="G1162" s="578"/>
      <c r="H1162" s="578"/>
      <c r="I1162" s="578"/>
      <c r="J1162" s="578"/>
    </row>
    <row r="1163" spans="1:10">
      <c r="A1163" s="1179"/>
      <c r="B1163" s="1126"/>
      <c r="C1163" s="1126"/>
      <c r="D1163" s="1126"/>
      <c r="E1163" s="1127"/>
      <c r="F1163" s="577"/>
      <c r="G1163" s="578"/>
      <c r="H1163" s="578"/>
      <c r="I1163" s="578"/>
      <c r="J1163" s="578"/>
    </row>
    <row r="1164" spans="1:10">
      <c r="A1164" s="1179"/>
      <c r="B1164" s="1126"/>
      <c r="C1164" s="1126"/>
      <c r="D1164" s="1126"/>
      <c r="E1164" s="1127"/>
      <c r="F1164" s="577"/>
      <c r="G1164" s="578"/>
      <c r="H1164" s="578"/>
      <c r="I1164" s="578"/>
      <c r="J1164" s="578"/>
    </row>
    <row r="1165" spans="1:10">
      <c r="A1165" s="1179"/>
      <c r="B1165" s="1126"/>
      <c r="C1165" s="1126"/>
      <c r="D1165" s="1126"/>
      <c r="E1165" s="1127"/>
      <c r="F1165" s="577"/>
      <c r="G1165" s="578"/>
      <c r="H1165" s="578"/>
      <c r="I1165" s="578"/>
      <c r="J1165" s="578"/>
    </row>
    <row r="1166" spans="1:10">
      <c r="A1166" s="1179"/>
      <c r="B1166" s="1126"/>
      <c r="C1166" s="1126"/>
      <c r="D1166" s="1126"/>
      <c r="E1166" s="1127"/>
      <c r="F1166" s="577"/>
      <c r="G1166" s="578"/>
      <c r="H1166" s="578"/>
      <c r="I1166" s="578"/>
      <c r="J1166" s="578"/>
    </row>
    <row r="1167" spans="1:10">
      <c r="A1167" s="1179"/>
      <c r="B1167" s="1126"/>
      <c r="C1167" s="1126"/>
      <c r="D1167" s="1126"/>
      <c r="E1167" s="1127"/>
      <c r="F1167" s="577"/>
      <c r="G1167" s="578"/>
      <c r="H1167" s="578"/>
      <c r="I1167" s="578"/>
      <c r="J1167" s="578"/>
    </row>
    <row r="1168" spans="1:10">
      <c r="A1168" s="1179"/>
      <c r="B1168" s="1126"/>
      <c r="C1168" s="1126"/>
      <c r="D1168" s="1126"/>
      <c r="E1168" s="1127"/>
      <c r="F1168" s="577"/>
      <c r="G1168" s="578"/>
      <c r="H1168" s="578"/>
      <c r="I1168" s="578"/>
      <c r="J1168" s="578"/>
    </row>
    <row r="1169" spans="1:10" ht="15.75">
      <c r="A1169" s="1193" t="s">
        <v>1319</v>
      </c>
      <c r="B1169" s="1193"/>
      <c r="C1169" s="1193"/>
      <c r="D1169" s="1193"/>
      <c r="E1169" s="1193"/>
      <c r="F1169" s="1193"/>
      <c r="G1169" s="1193"/>
      <c r="H1169" s="1193"/>
      <c r="I1169" s="1193"/>
      <c r="J1169" s="1193"/>
    </row>
    <row r="1170" spans="1:10">
      <c r="A1170" s="1194" t="s">
        <v>25</v>
      </c>
      <c r="B1170" s="1195"/>
      <c r="C1170" s="1195"/>
      <c r="D1170" s="1195"/>
      <c r="E1170" s="1195"/>
      <c r="F1170" s="1195"/>
      <c r="G1170" s="1195"/>
      <c r="H1170" s="1195"/>
      <c r="I1170" s="1195"/>
      <c r="J1170" s="1196"/>
    </row>
    <row r="1171" spans="1:10">
      <c r="A1171" s="1181" t="s">
        <v>1759</v>
      </c>
      <c r="B1171" s="1182"/>
      <c r="C1171" s="1182"/>
      <c r="D1171" s="1182"/>
      <c r="E1171" s="1182"/>
      <c r="F1171" s="1182"/>
      <c r="G1171" s="1183"/>
      <c r="H1171" s="1184"/>
      <c r="I1171" s="1185"/>
      <c r="J1171" s="1186"/>
    </row>
    <row r="1172" spans="1:10">
      <c r="A1172" s="1181" t="s">
        <v>30</v>
      </c>
      <c r="B1172" s="1182"/>
      <c r="C1172" s="1182"/>
      <c r="D1172" s="1182"/>
      <c r="E1172" s="1182"/>
      <c r="F1172" s="1182"/>
      <c r="G1172" s="1183"/>
      <c r="H1172" s="1204"/>
      <c r="I1172" s="1185"/>
      <c r="J1172" s="1186"/>
    </row>
    <row r="1173" spans="1:10">
      <c r="A1173" s="1181" t="s">
        <v>1373</v>
      </c>
      <c r="B1173" s="1182"/>
      <c r="C1173" s="1182"/>
      <c r="D1173" s="1182"/>
      <c r="E1173" s="1182"/>
      <c r="F1173" s="1182"/>
      <c r="G1173" s="1183"/>
      <c r="H1173" s="1187"/>
      <c r="I1173" s="1188"/>
      <c r="J1173" s="1189"/>
    </row>
    <row r="1174" spans="1:10">
      <c r="A1174" s="1181" t="s">
        <v>1374</v>
      </c>
      <c r="B1174" s="1182"/>
      <c r="C1174" s="1182"/>
      <c r="D1174" s="1182"/>
      <c r="E1174" s="1182"/>
      <c r="F1174" s="1182"/>
      <c r="G1174" s="1183"/>
      <c r="H1174" s="1190"/>
      <c r="I1174" s="1191"/>
      <c r="J1174" s="1192"/>
    </row>
    <row r="1175" spans="1:10">
      <c r="A1175" s="1197"/>
      <c r="B1175" s="1136"/>
      <c r="C1175" s="1136"/>
      <c r="D1175" s="1136"/>
      <c r="E1175" s="1136"/>
      <c r="F1175" s="1136"/>
      <c r="G1175" s="1136"/>
      <c r="H1175" s="1136"/>
      <c r="I1175" s="1136"/>
      <c r="J1175" s="1137"/>
    </row>
    <row r="1176" spans="1:10">
      <c r="A1176" s="1198"/>
      <c r="B1176" s="1138"/>
      <c r="C1176" s="1138"/>
      <c r="D1176" s="1138"/>
      <c r="E1176" s="1138"/>
      <c r="F1176" s="1138"/>
      <c r="G1176" s="1138"/>
      <c r="H1176" s="1138"/>
      <c r="I1176" s="1138"/>
      <c r="J1176" s="1139"/>
    </row>
    <row r="1177" spans="1:10">
      <c r="A1177" s="1198"/>
      <c r="B1177" s="1138"/>
      <c r="C1177" s="1138"/>
      <c r="D1177" s="1138"/>
      <c r="E1177" s="1138"/>
      <c r="F1177" s="1138"/>
      <c r="G1177" s="1138"/>
      <c r="H1177" s="1138"/>
      <c r="I1177" s="1138"/>
      <c r="J1177" s="1139"/>
    </row>
    <row r="1178" spans="1:10">
      <c r="A1178" s="1199"/>
      <c r="B1178" s="1200"/>
      <c r="C1178" s="1200"/>
      <c r="D1178" s="1200"/>
      <c r="E1178" s="1200"/>
      <c r="F1178" s="1200"/>
      <c r="G1178" s="1200"/>
      <c r="H1178" s="1200"/>
      <c r="I1178" s="1200"/>
      <c r="J1178" s="1201"/>
    </row>
    <row r="1179" spans="1:10">
      <c r="A1179" s="1181" t="s">
        <v>65</v>
      </c>
      <c r="B1179" s="1182"/>
      <c r="C1179" s="1182"/>
      <c r="D1179" s="1182"/>
      <c r="E1179" s="1182"/>
      <c r="F1179" s="1182"/>
      <c r="G1179" s="1183"/>
      <c r="H1179" s="1184"/>
      <c r="I1179" s="1185"/>
      <c r="J1179" s="1186"/>
    </row>
    <row r="1180" spans="1:10" ht="24" customHeight="1">
      <c r="A1180" s="1202" t="s">
        <v>1951</v>
      </c>
      <c r="B1180" s="1202"/>
      <c r="C1180" s="1202"/>
      <c r="D1180" s="1202"/>
      <c r="E1180" s="1202"/>
      <c r="F1180" s="1202"/>
      <c r="G1180" s="1202"/>
      <c r="H1180" s="1202"/>
      <c r="I1180" s="1202"/>
      <c r="J1180" s="1202"/>
    </row>
    <row r="1181" spans="1:10">
      <c r="A1181" s="1194" t="s">
        <v>1321</v>
      </c>
      <c r="B1181" s="1195"/>
      <c r="C1181" s="1195"/>
      <c r="D1181" s="1195"/>
      <c r="E1181" s="1195"/>
      <c r="F1181" s="1195"/>
      <c r="G1181" s="1195"/>
      <c r="H1181" s="1195"/>
      <c r="I1181" s="1195"/>
      <c r="J1181" s="1196"/>
    </row>
    <row r="1182" spans="1:10">
      <c r="A1182" s="1181" t="s">
        <v>902</v>
      </c>
      <c r="B1182" s="1182"/>
      <c r="C1182" s="1203"/>
      <c r="D1182" s="1182"/>
      <c r="E1182" s="1182"/>
      <c r="F1182" s="1182"/>
      <c r="G1182" s="1183"/>
      <c r="H1182" s="1184"/>
      <c r="I1182" s="1185"/>
      <c r="J1182" s="1186"/>
    </row>
    <row r="1183" spans="1:10">
      <c r="A1183" s="1181" t="s">
        <v>62</v>
      </c>
      <c r="B1183" s="1182"/>
      <c r="C1183" s="1182"/>
      <c r="D1183" s="1182"/>
      <c r="E1183" s="1182"/>
      <c r="F1183" s="1182"/>
      <c r="G1183" s="1183"/>
      <c r="H1183" s="1184"/>
      <c r="I1183" s="1185"/>
      <c r="J1183" s="1186"/>
    </row>
    <row r="1184" spans="1:10">
      <c r="A1184" s="1181" t="s">
        <v>95</v>
      </c>
      <c r="B1184" s="1182"/>
      <c r="C1184" s="1182"/>
      <c r="D1184" s="1182"/>
      <c r="E1184" s="1182"/>
      <c r="F1184" s="1182"/>
      <c r="G1184" s="1183"/>
      <c r="H1184" s="1184"/>
      <c r="I1184" s="1185"/>
      <c r="J1184" s="1186"/>
    </row>
    <row r="1185" spans="1:10">
      <c r="A1185" s="1181" t="s">
        <v>64</v>
      </c>
      <c r="B1185" s="1182"/>
      <c r="C1185" s="1182"/>
      <c r="D1185" s="1182"/>
      <c r="E1185" s="1182"/>
      <c r="F1185" s="1182"/>
      <c r="G1185" s="1183"/>
      <c r="H1185" s="1184"/>
      <c r="I1185" s="1185"/>
      <c r="J1185" s="1186"/>
    </row>
    <row r="1186" spans="1:10" ht="15.75">
      <c r="A1186" s="1160" t="s">
        <v>1060</v>
      </c>
      <c r="B1186" s="1161"/>
      <c r="C1186" s="1161"/>
      <c r="D1186" s="1161"/>
      <c r="E1186" s="1161"/>
      <c r="F1186" s="1161"/>
      <c r="G1186" s="1161"/>
      <c r="H1186" s="1161"/>
      <c r="I1186" s="1161"/>
      <c r="J1186" s="1162"/>
    </row>
    <row r="1187" spans="1:10" ht="15.75">
      <c r="A1187" s="1081" t="s">
        <v>1311</v>
      </c>
      <c r="B1187" s="1082"/>
      <c r="C1187" s="1082"/>
      <c r="D1187" s="1082"/>
      <c r="E1187" s="1082"/>
      <c r="F1187" s="1082"/>
      <c r="G1187" s="1082"/>
      <c r="H1187" s="1082"/>
      <c r="I1187" s="1082"/>
      <c r="J1187" s="1083"/>
    </row>
    <row r="1188" spans="1:10">
      <c r="A1188" s="1084" t="s">
        <v>683</v>
      </c>
      <c r="B1188" s="1085"/>
      <c r="C1188" s="1088"/>
      <c r="D1188" s="1088"/>
      <c r="E1188" s="1088"/>
      <c r="F1188" s="1085" t="s">
        <v>91</v>
      </c>
      <c r="G1188" s="1085"/>
      <c r="H1188" s="1086"/>
      <c r="I1188" s="1086"/>
      <c r="J1188" s="1163"/>
    </row>
    <row r="1189" spans="1:10">
      <c r="A1189" s="1084" t="s">
        <v>89</v>
      </c>
      <c r="B1189" s="1085"/>
      <c r="C1189" s="1088"/>
      <c r="D1189" s="1088"/>
      <c r="E1189" s="1088"/>
      <c r="F1189" s="1085" t="s">
        <v>92</v>
      </c>
      <c r="G1189" s="1085"/>
      <c r="H1189" s="1086"/>
      <c r="I1189" s="1086"/>
      <c r="J1189" s="1163"/>
    </row>
    <row r="1190" spans="1:10">
      <c r="A1190" s="1084" t="s">
        <v>90</v>
      </c>
      <c r="B1190" s="1085"/>
      <c r="C1190" s="1090"/>
      <c r="D1190" s="1090"/>
      <c r="E1190" s="1090"/>
      <c r="F1190" s="1085" t="s">
        <v>93</v>
      </c>
      <c r="G1190" s="1085"/>
      <c r="H1190" s="1086"/>
      <c r="I1190" s="1086"/>
      <c r="J1190" s="1163"/>
    </row>
    <row r="1191" spans="1:10">
      <c r="A1191" s="1084" t="s">
        <v>1302</v>
      </c>
      <c r="B1191" s="1085"/>
      <c r="C1191" s="1090"/>
      <c r="D1191" s="1090"/>
      <c r="E1191" s="1090"/>
      <c r="F1191" s="1085" t="s">
        <v>15</v>
      </c>
      <c r="G1191" s="1085"/>
      <c r="H1191" s="1087"/>
      <c r="I1191" s="1088"/>
      <c r="J1191" s="1089"/>
    </row>
    <row r="1192" spans="1:10">
      <c r="A1192" s="1084" t="s">
        <v>1303</v>
      </c>
      <c r="B1192" s="1085"/>
      <c r="C1192" s="1090"/>
      <c r="D1192" s="1090"/>
      <c r="E1192" s="1090"/>
      <c r="F1192" s="1085" t="s">
        <v>715</v>
      </c>
      <c r="G1192" s="1085"/>
      <c r="H1192" s="1090"/>
      <c r="I1192" s="1090"/>
      <c r="J1192" s="1091"/>
    </row>
    <row r="1193" spans="1:10">
      <c r="A1193" s="1084" t="s">
        <v>11</v>
      </c>
      <c r="B1193" s="1085"/>
      <c r="C1193" s="1090"/>
      <c r="D1193" s="1090"/>
      <c r="E1193" s="1090"/>
      <c r="F1193" s="1171" t="s">
        <v>1324</v>
      </c>
      <c r="G1193" s="1171"/>
      <c r="H1193" s="1172"/>
      <c r="I1193" s="1173"/>
      <c r="J1193" s="1174"/>
    </row>
    <row r="1194" spans="1:10">
      <c r="A1194" s="1084" t="s">
        <v>13</v>
      </c>
      <c r="B1194" s="1085"/>
      <c r="C1194" s="1090"/>
      <c r="D1194" s="1090"/>
      <c r="E1194" s="1090"/>
      <c r="F1194" s="1171"/>
      <c r="G1194" s="1171"/>
      <c r="H1194" s="1175"/>
      <c r="I1194" s="1164"/>
      <c r="J1194" s="1165"/>
    </row>
    <row r="1195" spans="1:10">
      <c r="A1195" s="1084" t="s">
        <v>14</v>
      </c>
      <c r="B1195" s="1085"/>
      <c r="C1195" s="1097"/>
      <c r="D1195" s="1097"/>
      <c r="E1195" s="1097"/>
      <c r="F1195" s="1168"/>
      <c r="G1195" s="1168"/>
      <c r="H1195" s="1169"/>
      <c r="I1195" s="1088"/>
      <c r="J1195" s="1089"/>
    </row>
    <row r="1196" spans="1:10">
      <c r="A1196" s="568"/>
      <c r="B1196" s="569"/>
      <c r="C1196" s="569"/>
      <c r="D1196" s="569"/>
      <c r="E1196" s="569"/>
      <c r="F1196" s="569"/>
      <c r="G1196" s="569"/>
      <c r="H1196" s="569"/>
      <c r="I1196" s="569"/>
      <c r="J1196" s="570"/>
    </row>
    <row r="1197" spans="1:10" ht="15.75">
      <c r="A1197" s="1081" t="s">
        <v>1312</v>
      </c>
      <c r="B1197" s="1082"/>
      <c r="C1197" s="1082"/>
      <c r="D1197" s="1082"/>
      <c r="E1197" s="1082"/>
      <c r="F1197" s="1082"/>
      <c r="G1197" s="1082"/>
      <c r="H1197" s="1082"/>
      <c r="I1197" s="1082"/>
      <c r="J1197" s="1083"/>
    </row>
    <row r="1198" spans="1:10">
      <c r="A1198" s="1084"/>
      <c r="B1198" s="1085"/>
      <c r="C1198" s="1248"/>
      <c r="D1198" s="1164"/>
      <c r="E1198" s="1164"/>
      <c r="F1198" s="1085" t="s">
        <v>1314</v>
      </c>
      <c r="G1198" s="1085"/>
      <c r="H1198" s="1088"/>
      <c r="I1198" s="1088"/>
      <c r="J1198" s="1089"/>
    </row>
    <row r="1199" spans="1:10">
      <c r="A1199" s="1084"/>
      <c r="B1199" s="1085"/>
      <c r="C1199" s="1164"/>
      <c r="D1199" s="1164"/>
      <c r="E1199" s="1164"/>
      <c r="F1199" s="1164"/>
      <c r="G1199" s="1164"/>
      <c r="H1199" s="1164"/>
      <c r="I1199" s="1164"/>
      <c r="J1199" s="1165"/>
    </row>
    <row r="1200" spans="1:10">
      <c r="A1200" s="1084" t="s">
        <v>1315</v>
      </c>
      <c r="B1200" s="1085"/>
      <c r="C1200" s="1088"/>
      <c r="D1200" s="1088"/>
      <c r="E1200" s="1088"/>
      <c r="F1200" s="1085" t="s">
        <v>14</v>
      </c>
      <c r="G1200" s="1085"/>
      <c r="H1200" s="1166"/>
      <c r="I1200" s="1166"/>
      <c r="J1200" s="1167"/>
    </row>
    <row r="1201" spans="1:10">
      <c r="A1201" s="1084" t="s">
        <v>1302</v>
      </c>
      <c r="B1201" s="1085"/>
      <c r="C1201" s="1088"/>
      <c r="D1201" s="1088"/>
      <c r="E1201" s="1088"/>
      <c r="F1201" s="1085" t="s">
        <v>12</v>
      </c>
      <c r="G1201" s="1085"/>
      <c r="H1201" s="1086"/>
      <c r="I1201" s="1086"/>
      <c r="J1201" s="1163"/>
    </row>
    <row r="1202" spans="1:10">
      <c r="A1202" s="1084" t="s">
        <v>1303</v>
      </c>
      <c r="B1202" s="1085"/>
      <c r="C1202" s="1088"/>
      <c r="D1202" s="1088"/>
      <c r="E1202" s="1088"/>
      <c r="F1202" s="1085" t="s">
        <v>1019</v>
      </c>
      <c r="G1202" s="1085"/>
      <c r="H1202" s="1086"/>
      <c r="I1202" s="1086"/>
      <c r="J1202" s="1163"/>
    </row>
    <row r="1203" spans="1:10">
      <c r="A1203" s="1084" t="s">
        <v>11</v>
      </c>
      <c r="B1203" s="1085"/>
      <c r="C1203" s="1088"/>
      <c r="D1203" s="1088"/>
      <c r="E1203" s="1088"/>
      <c r="F1203" s="1085" t="s">
        <v>15</v>
      </c>
      <c r="G1203" s="1085"/>
      <c r="H1203" s="1087"/>
      <c r="I1203" s="1088"/>
      <c r="J1203" s="1089"/>
    </row>
    <row r="1204" spans="1:10">
      <c r="A1204" s="1084" t="s">
        <v>13</v>
      </c>
      <c r="B1204" s="1085"/>
      <c r="C1204" s="1088"/>
      <c r="D1204" s="1088"/>
      <c r="E1204" s="1088"/>
      <c r="F1204" s="569"/>
      <c r="G1204" s="569"/>
      <c r="H1204" s="569"/>
      <c r="I1204" s="569"/>
      <c r="J1204" s="570"/>
    </row>
    <row r="1205" spans="1:10">
      <c r="A1205" s="568"/>
      <c r="B1205" s="569"/>
      <c r="C1205" s="569"/>
      <c r="D1205" s="569"/>
      <c r="E1205" s="569"/>
      <c r="F1205" s="569"/>
      <c r="G1205" s="569"/>
      <c r="H1205" s="569"/>
      <c r="I1205" s="569"/>
      <c r="J1205" s="570"/>
    </row>
    <row r="1206" spans="1:10" ht="15.75">
      <c r="A1206" s="1081" t="s">
        <v>1330</v>
      </c>
      <c r="B1206" s="1082"/>
      <c r="C1206" s="1082"/>
      <c r="D1206" s="1082"/>
      <c r="E1206" s="1082"/>
      <c r="F1206" s="1082"/>
      <c r="G1206" s="1082"/>
      <c r="H1206" s="1082"/>
      <c r="I1206" s="1082"/>
      <c r="J1206" s="1083"/>
    </row>
    <row r="1207" spans="1:10" ht="29.25" customHeight="1">
      <c r="A1207" s="1176" t="s">
        <v>34</v>
      </c>
      <c r="B1207" s="1177"/>
      <c r="C1207" s="1177"/>
      <c r="D1207" s="1177"/>
      <c r="E1207" s="1178"/>
      <c r="F1207" s="574" t="s">
        <v>35</v>
      </c>
      <c r="G1207" s="575" t="s">
        <v>1316</v>
      </c>
      <c r="H1207" s="575" t="s">
        <v>1317</v>
      </c>
      <c r="I1207" s="576" t="s">
        <v>1318</v>
      </c>
      <c r="J1207" s="576" t="s">
        <v>904</v>
      </c>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c r="A1217" s="1179"/>
      <c r="B1217" s="1126"/>
      <c r="C1217" s="1126"/>
      <c r="D1217" s="1126"/>
      <c r="E1217" s="1127"/>
      <c r="F1217" s="577"/>
      <c r="G1217" s="578"/>
      <c r="H1217" s="578"/>
      <c r="I1217" s="578"/>
      <c r="J1217" s="578"/>
    </row>
    <row r="1218" spans="1:10">
      <c r="A1218" s="1179"/>
      <c r="B1218" s="1126"/>
      <c r="C1218" s="1126"/>
      <c r="D1218" s="1126"/>
      <c r="E1218" s="1127"/>
      <c r="F1218" s="577"/>
      <c r="G1218" s="578"/>
      <c r="H1218" s="578"/>
      <c r="I1218" s="578"/>
      <c r="J1218" s="578"/>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ht="15.75">
      <c r="A1232" s="1081" t="s">
        <v>1331</v>
      </c>
      <c r="B1232" s="1082"/>
      <c r="C1232" s="1082"/>
      <c r="D1232" s="1082"/>
      <c r="E1232" s="1082"/>
      <c r="F1232" s="1082"/>
      <c r="G1232" s="1082"/>
      <c r="H1232" s="1082"/>
      <c r="I1232" s="1082"/>
      <c r="J1232" s="1083"/>
    </row>
    <row r="1233" spans="1:10" ht="30" customHeight="1">
      <c r="A1233" s="1176" t="s">
        <v>1332</v>
      </c>
      <c r="B1233" s="1177"/>
      <c r="C1233" s="1177"/>
      <c r="D1233" s="1177"/>
      <c r="E1233" s="1178"/>
      <c r="F1233" s="574" t="s">
        <v>35</v>
      </c>
      <c r="G1233" s="575" t="s">
        <v>1316</v>
      </c>
      <c r="H1233" s="575" t="s">
        <v>1317</v>
      </c>
      <c r="I1233" s="576" t="s">
        <v>1318</v>
      </c>
      <c r="J1233" s="576" t="s">
        <v>904</v>
      </c>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c r="A1243" s="1179"/>
      <c r="B1243" s="1126"/>
      <c r="C1243" s="1126"/>
      <c r="D1243" s="1126"/>
      <c r="E1243" s="1127"/>
      <c r="F1243" s="577"/>
      <c r="G1243" s="578"/>
      <c r="H1243" s="578"/>
      <c r="I1243" s="578"/>
      <c r="J1243" s="578"/>
    </row>
    <row r="1244" spans="1:10">
      <c r="A1244" s="1179"/>
      <c r="B1244" s="1126"/>
      <c r="C1244" s="1126"/>
      <c r="D1244" s="1126"/>
      <c r="E1244" s="1127"/>
      <c r="F1244" s="577"/>
      <c r="G1244" s="578"/>
      <c r="H1244" s="578"/>
      <c r="I1244" s="578"/>
      <c r="J1244" s="578"/>
    </row>
    <row r="1245" spans="1:10">
      <c r="A1245" s="1179"/>
      <c r="B1245" s="1126"/>
      <c r="C1245" s="1126"/>
      <c r="D1245" s="1126"/>
      <c r="E1245" s="1127"/>
      <c r="F1245" s="577"/>
      <c r="G1245" s="578"/>
      <c r="H1245" s="578"/>
      <c r="I1245" s="578"/>
      <c r="J1245" s="578"/>
    </row>
    <row r="1246" spans="1:10">
      <c r="A1246" s="1179"/>
      <c r="B1246" s="1126"/>
      <c r="C1246" s="1126"/>
      <c r="D1246" s="1126"/>
      <c r="E1246" s="1127"/>
      <c r="F1246" s="577"/>
      <c r="G1246" s="578"/>
      <c r="H1246" s="578"/>
      <c r="I1246" s="578"/>
      <c r="J1246" s="578"/>
    </row>
    <row r="1247" spans="1:10">
      <c r="A1247" s="1179"/>
      <c r="B1247" s="1126"/>
      <c r="C1247" s="1126"/>
      <c r="D1247" s="1126"/>
      <c r="E1247" s="1127"/>
      <c r="F1247" s="577"/>
      <c r="G1247" s="578"/>
      <c r="H1247" s="578"/>
      <c r="I1247" s="578"/>
      <c r="J1247" s="578"/>
    </row>
    <row r="1248" spans="1:10">
      <c r="A1248" s="1179"/>
      <c r="B1248" s="1126"/>
      <c r="C1248" s="1126"/>
      <c r="D1248" s="1126"/>
      <c r="E1248" s="1127"/>
      <c r="F1248" s="577"/>
      <c r="G1248" s="578"/>
      <c r="H1248" s="578"/>
      <c r="I1248" s="578"/>
      <c r="J1248" s="578"/>
    </row>
    <row r="1249" spans="1:10">
      <c r="A1249" s="1179"/>
      <c r="B1249" s="1126"/>
      <c r="C1249" s="1126"/>
      <c r="D1249" s="1126"/>
      <c r="E1249" s="1127"/>
      <c r="F1249" s="577"/>
      <c r="G1249" s="578"/>
      <c r="H1249" s="578"/>
      <c r="I1249" s="578"/>
      <c r="J1249" s="578"/>
    </row>
    <row r="1250" spans="1:10">
      <c r="A1250" s="1179"/>
      <c r="B1250" s="1126"/>
      <c r="C1250" s="1126"/>
      <c r="D1250" s="1126"/>
      <c r="E1250" s="1127"/>
      <c r="F1250" s="577"/>
      <c r="G1250" s="578"/>
      <c r="H1250" s="578"/>
      <c r="I1250" s="578"/>
      <c r="J1250" s="578"/>
    </row>
    <row r="1251" spans="1:10">
      <c r="A1251" s="1179"/>
      <c r="B1251" s="1126"/>
      <c r="C1251" s="1126"/>
      <c r="D1251" s="1126"/>
      <c r="E1251" s="1127"/>
      <c r="F1251" s="577"/>
      <c r="G1251" s="578"/>
      <c r="H1251" s="578"/>
      <c r="I1251" s="578"/>
      <c r="J1251" s="578"/>
    </row>
    <row r="1252" spans="1:10">
      <c r="A1252" s="1179"/>
      <c r="B1252" s="1126"/>
      <c r="C1252" s="1126"/>
      <c r="D1252" s="1126"/>
      <c r="E1252" s="1127"/>
      <c r="F1252" s="577"/>
      <c r="G1252" s="578"/>
      <c r="H1252" s="578"/>
      <c r="I1252" s="578"/>
      <c r="J1252" s="578"/>
    </row>
    <row r="1253" spans="1:10">
      <c r="A1253" s="1179"/>
      <c r="B1253" s="1126"/>
      <c r="C1253" s="1126"/>
      <c r="D1253" s="1126"/>
      <c r="E1253" s="1127"/>
      <c r="F1253" s="577"/>
      <c r="G1253" s="578"/>
      <c r="H1253" s="578"/>
      <c r="I1253" s="578"/>
      <c r="J1253" s="578"/>
    </row>
    <row r="1254" spans="1:10">
      <c r="A1254" s="1179"/>
      <c r="B1254" s="1126"/>
      <c r="C1254" s="1126"/>
      <c r="D1254" s="1126"/>
      <c r="E1254" s="1127"/>
      <c r="F1254" s="577"/>
      <c r="G1254" s="578"/>
      <c r="H1254" s="578"/>
      <c r="I1254" s="578"/>
      <c r="J1254" s="578"/>
    </row>
    <row r="1255" spans="1:10">
      <c r="A1255" s="1179"/>
      <c r="B1255" s="1126"/>
      <c r="C1255" s="1126"/>
      <c r="D1255" s="1126"/>
      <c r="E1255" s="1127"/>
      <c r="F1255" s="577"/>
      <c r="G1255" s="578"/>
      <c r="H1255" s="578"/>
      <c r="I1255" s="578"/>
      <c r="J1255" s="578"/>
    </row>
    <row r="1256" spans="1:10">
      <c r="A1256" s="1179"/>
      <c r="B1256" s="1126"/>
      <c r="C1256" s="1126"/>
      <c r="D1256" s="1126"/>
      <c r="E1256" s="1127"/>
      <c r="F1256" s="577"/>
      <c r="G1256" s="578"/>
      <c r="H1256" s="578"/>
      <c r="I1256" s="578"/>
      <c r="J1256" s="578"/>
    </row>
    <row r="1257" spans="1:10">
      <c r="A1257" s="1179"/>
      <c r="B1257" s="1126"/>
      <c r="C1257" s="1126"/>
      <c r="D1257" s="1126"/>
      <c r="E1257" s="1127"/>
      <c r="F1257" s="577"/>
      <c r="G1257" s="578"/>
      <c r="H1257" s="578"/>
      <c r="I1257" s="578"/>
      <c r="J1257" s="578"/>
    </row>
    <row r="1258" spans="1:10" ht="15.75">
      <c r="A1258" s="1193" t="s">
        <v>1319</v>
      </c>
      <c r="B1258" s="1193"/>
      <c r="C1258" s="1193"/>
      <c r="D1258" s="1193"/>
      <c r="E1258" s="1193"/>
      <c r="F1258" s="1193"/>
      <c r="G1258" s="1193"/>
      <c r="H1258" s="1193"/>
      <c r="I1258" s="1193"/>
      <c r="J1258" s="1193"/>
    </row>
    <row r="1259" spans="1:10">
      <c r="A1259" s="1194" t="s">
        <v>25</v>
      </c>
      <c r="B1259" s="1195"/>
      <c r="C1259" s="1195"/>
      <c r="D1259" s="1195"/>
      <c r="E1259" s="1195"/>
      <c r="F1259" s="1195"/>
      <c r="G1259" s="1195"/>
      <c r="H1259" s="1195"/>
      <c r="I1259" s="1195"/>
      <c r="J1259" s="1196"/>
    </row>
    <row r="1260" spans="1:10">
      <c r="A1260" s="1181" t="s">
        <v>1759</v>
      </c>
      <c r="B1260" s="1182"/>
      <c r="C1260" s="1182"/>
      <c r="D1260" s="1182"/>
      <c r="E1260" s="1182"/>
      <c r="F1260" s="1182"/>
      <c r="G1260" s="1183"/>
      <c r="H1260" s="1184"/>
      <c r="I1260" s="1185"/>
      <c r="J1260" s="1186"/>
    </row>
    <row r="1261" spans="1:10">
      <c r="A1261" s="1181" t="s">
        <v>30</v>
      </c>
      <c r="B1261" s="1182"/>
      <c r="C1261" s="1182"/>
      <c r="D1261" s="1182"/>
      <c r="E1261" s="1182"/>
      <c r="F1261" s="1182"/>
      <c r="G1261" s="1183"/>
      <c r="H1261" s="1204"/>
      <c r="I1261" s="1185"/>
      <c r="J1261" s="1186"/>
    </row>
    <row r="1262" spans="1:10">
      <c r="A1262" s="1181" t="s">
        <v>1373</v>
      </c>
      <c r="B1262" s="1182"/>
      <c r="C1262" s="1182"/>
      <c r="D1262" s="1182"/>
      <c r="E1262" s="1182"/>
      <c r="F1262" s="1182"/>
      <c r="G1262" s="1183"/>
      <c r="H1262" s="1187"/>
      <c r="I1262" s="1188"/>
      <c r="J1262" s="1189"/>
    </row>
    <row r="1263" spans="1:10">
      <c r="A1263" s="1181" t="s">
        <v>1374</v>
      </c>
      <c r="B1263" s="1182"/>
      <c r="C1263" s="1182"/>
      <c r="D1263" s="1182"/>
      <c r="E1263" s="1182"/>
      <c r="F1263" s="1182"/>
      <c r="G1263" s="1183"/>
      <c r="H1263" s="1190"/>
      <c r="I1263" s="1191"/>
      <c r="J1263" s="1192"/>
    </row>
    <row r="1264" spans="1:10">
      <c r="A1264" s="1197"/>
      <c r="B1264" s="1136"/>
      <c r="C1264" s="1136"/>
      <c r="D1264" s="1136"/>
      <c r="E1264" s="1136"/>
      <c r="F1264" s="1136"/>
      <c r="G1264" s="1136"/>
      <c r="H1264" s="1136"/>
      <c r="I1264" s="1136"/>
      <c r="J1264" s="1137"/>
    </row>
    <row r="1265" spans="1:10">
      <c r="A1265" s="1198"/>
      <c r="B1265" s="1138"/>
      <c r="C1265" s="1138"/>
      <c r="D1265" s="1138"/>
      <c r="E1265" s="1138"/>
      <c r="F1265" s="1138"/>
      <c r="G1265" s="1138"/>
      <c r="H1265" s="1138"/>
      <c r="I1265" s="1138"/>
      <c r="J1265" s="1139"/>
    </row>
    <row r="1266" spans="1:10">
      <c r="A1266" s="1198"/>
      <c r="B1266" s="1138"/>
      <c r="C1266" s="1138"/>
      <c r="D1266" s="1138"/>
      <c r="E1266" s="1138"/>
      <c r="F1266" s="1138"/>
      <c r="G1266" s="1138"/>
      <c r="H1266" s="1138"/>
      <c r="I1266" s="1138"/>
      <c r="J1266" s="1139"/>
    </row>
    <row r="1267" spans="1:10">
      <c r="A1267" s="1199"/>
      <c r="B1267" s="1200"/>
      <c r="C1267" s="1200"/>
      <c r="D1267" s="1200"/>
      <c r="E1267" s="1200"/>
      <c r="F1267" s="1200"/>
      <c r="G1267" s="1200"/>
      <c r="H1267" s="1200"/>
      <c r="I1267" s="1200"/>
      <c r="J1267" s="1201"/>
    </row>
    <row r="1268" spans="1:10">
      <c r="A1268" s="1181" t="s">
        <v>65</v>
      </c>
      <c r="B1268" s="1182"/>
      <c r="C1268" s="1182"/>
      <c r="D1268" s="1182"/>
      <c r="E1268" s="1182"/>
      <c r="F1268" s="1182"/>
      <c r="G1268" s="1183"/>
      <c r="H1268" s="1184"/>
      <c r="I1268" s="1185"/>
      <c r="J1268" s="1186"/>
    </row>
    <row r="1269" spans="1:10" ht="26.25" customHeight="1">
      <c r="A1269" s="1202" t="s">
        <v>1951</v>
      </c>
      <c r="B1269" s="1202"/>
      <c r="C1269" s="1202"/>
      <c r="D1269" s="1202"/>
      <c r="E1269" s="1202"/>
      <c r="F1269" s="1202"/>
      <c r="G1269" s="1202"/>
      <c r="H1269" s="1202"/>
      <c r="I1269" s="1202"/>
      <c r="J1269" s="1202"/>
    </row>
    <row r="1270" spans="1:10">
      <c r="A1270" s="1194" t="s">
        <v>1321</v>
      </c>
      <c r="B1270" s="1195"/>
      <c r="C1270" s="1195"/>
      <c r="D1270" s="1195"/>
      <c r="E1270" s="1195"/>
      <c r="F1270" s="1195"/>
      <c r="G1270" s="1195"/>
      <c r="H1270" s="1195"/>
      <c r="I1270" s="1195"/>
      <c r="J1270" s="1196"/>
    </row>
    <row r="1271" spans="1:10">
      <c r="A1271" s="1181" t="s">
        <v>902</v>
      </c>
      <c r="B1271" s="1182"/>
      <c r="C1271" s="1203"/>
      <c r="D1271" s="1182"/>
      <c r="E1271" s="1182"/>
      <c r="F1271" s="1182"/>
      <c r="G1271" s="1183"/>
      <c r="H1271" s="1184"/>
      <c r="I1271" s="1185"/>
      <c r="J1271" s="1186"/>
    </row>
    <row r="1272" spans="1:10">
      <c r="A1272" s="1181" t="s">
        <v>62</v>
      </c>
      <c r="B1272" s="1182"/>
      <c r="C1272" s="1182"/>
      <c r="D1272" s="1182"/>
      <c r="E1272" s="1182"/>
      <c r="F1272" s="1182"/>
      <c r="G1272" s="1183"/>
      <c r="H1272" s="1184"/>
      <c r="I1272" s="1185"/>
      <c r="J1272" s="1186"/>
    </row>
    <row r="1273" spans="1:10">
      <c r="A1273" s="1181" t="s">
        <v>95</v>
      </c>
      <c r="B1273" s="1182"/>
      <c r="C1273" s="1182"/>
      <c r="D1273" s="1182"/>
      <c r="E1273" s="1182"/>
      <c r="F1273" s="1182"/>
      <c r="G1273" s="1183"/>
      <c r="H1273" s="1184"/>
      <c r="I1273" s="1185"/>
      <c r="J1273" s="1186"/>
    </row>
    <row r="1274" spans="1:10">
      <c r="A1274" s="1181" t="s">
        <v>64</v>
      </c>
      <c r="B1274" s="1182"/>
      <c r="C1274" s="1182"/>
      <c r="D1274" s="1182"/>
      <c r="E1274" s="1182"/>
      <c r="F1274" s="1182"/>
      <c r="G1274" s="1183"/>
      <c r="H1274" s="1184"/>
      <c r="I1274" s="1185"/>
      <c r="J1274" s="1186"/>
    </row>
    <row r="1275" spans="1:10" ht="15.75">
      <c r="A1275" s="1160" t="s">
        <v>1060</v>
      </c>
      <c r="B1275" s="1161"/>
      <c r="C1275" s="1161"/>
      <c r="D1275" s="1161"/>
      <c r="E1275" s="1161"/>
      <c r="F1275" s="1161"/>
      <c r="G1275" s="1161"/>
      <c r="H1275" s="1161"/>
      <c r="I1275" s="1161"/>
      <c r="J1275" s="1162"/>
    </row>
    <row r="1276" spans="1:10" ht="15.75">
      <c r="A1276" s="1081" t="s">
        <v>1311</v>
      </c>
      <c r="B1276" s="1082"/>
      <c r="C1276" s="1082"/>
      <c r="D1276" s="1082"/>
      <c r="E1276" s="1082"/>
      <c r="F1276" s="1082"/>
      <c r="G1276" s="1082"/>
      <c r="H1276" s="1082"/>
      <c r="I1276" s="1082"/>
      <c r="J1276" s="1083"/>
    </row>
    <row r="1277" spans="1:10">
      <c r="A1277" s="1084" t="s">
        <v>683</v>
      </c>
      <c r="B1277" s="1085"/>
      <c r="C1277" s="1088"/>
      <c r="D1277" s="1088"/>
      <c r="E1277" s="1088"/>
      <c r="F1277" s="1085" t="s">
        <v>91</v>
      </c>
      <c r="G1277" s="1085"/>
      <c r="H1277" s="1086"/>
      <c r="I1277" s="1086"/>
      <c r="J1277" s="1163"/>
    </row>
    <row r="1278" spans="1:10">
      <c r="A1278" s="1084" t="s">
        <v>89</v>
      </c>
      <c r="B1278" s="1085"/>
      <c r="C1278" s="1088"/>
      <c r="D1278" s="1088"/>
      <c r="E1278" s="1088"/>
      <c r="F1278" s="1085" t="s">
        <v>92</v>
      </c>
      <c r="G1278" s="1085"/>
      <c r="H1278" s="1086"/>
      <c r="I1278" s="1086"/>
      <c r="J1278" s="1163"/>
    </row>
    <row r="1279" spans="1:10">
      <c r="A1279" s="1084" t="s">
        <v>90</v>
      </c>
      <c r="B1279" s="1085"/>
      <c r="C1279" s="1090"/>
      <c r="D1279" s="1090"/>
      <c r="E1279" s="1090"/>
      <c r="F1279" s="1085" t="s">
        <v>93</v>
      </c>
      <c r="G1279" s="1085"/>
      <c r="H1279" s="1086"/>
      <c r="I1279" s="1086"/>
      <c r="J1279" s="1163"/>
    </row>
    <row r="1280" spans="1:10">
      <c r="A1280" s="1084" t="s">
        <v>1302</v>
      </c>
      <c r="B1280" s="1085"/>
      <c r="C1280" s="1090"/>
      <c r="D1280" s="1090"/>
      <c r="E1280" s="1090"/>
      <c r="F1280" s="1085" t="s">
        <v>15</v>
      </c>
      <c r="G1280" s="1085"/>
      <c r="H1280" s="1087"/>
      <c r="I1280" s="1088"/>
      <c r="J1280" s="1089"/>
    </row>
    <row r="1281" spans="1:10">
      <c r="A1281" s="1084" t="s">
        <v>1303</v>
      </c>
      <c r="B1281" s="1085"/>
      <c r="C1281" s="1090"/>
      <c r="D1281" s="1090"/>
      <c r="E1281" s="1090"/>
      <c r="F1281" s="1085" t="s">
        <v>715</v>
      </c>
      <c r="G1281" s="1085"/>
      <c r="H1281" s="1090"/>
      <c r="I1281" s="1090"/>
      <c r="J1281" s="1091"/>
    </row>
    <row r="1282" spans="1:10">
      <c r="A1282" s="1084" t="s">
        <v>11</v>
      </c>
      <c r="B1282" s="1085"/>
      <c r="C1282" s="1090"/>
      <c r="D1282" s="1090"/>
      <c r="E1282" s="1090"/>
      <c r="F1282" s="1171" t="s">
        <v>1324</v>
      </c>
      <c r="G1282" s="1171"/>
      <c r="H1282" s="1172"/>
      <c r="I1282" s="1173"/>
      <c r="J1282" s="1174"/>
    </row>
    <row r="1283" spans="1:10">
      <c r="A1283" s="1084" t="s">
        <v>13</v>
      </c>
      <c r="B1283" s="1085"/>
      <c r="C1283" s="1090"/>
      <c r="D1283" s="1090"/>
      <c r="E1283" s="1090"/>
      <c r="F1283" s="1171"/>
      <c r="G1283" s="1171"/>
      <c r="H1283" s="1175"/>
      <c r="I1283" s="1164"/>
      <c r="J1283" s="1165"/>
    </row>
    <row r="1284" spans="1:10">
      <c r="A1284" s="1084" t="s">
        <v>14</v>
      </c>
      <c r="B1284" s="1085"/>
      <c r="C1284" s="1097"/>
      <c r="D1284" s="1097"/>
      <c r="E1284" s="1097"/>
      <c r="F1284" s="1168"/>
      <c r="G1284" s="1168"/>
      <c r="H1284" s="1169"/>
      <c r="I1284" s="1088"/>
      <c r="J1284" s="1089"/>
    </row>
    <row r="1285" spans="1:10">
      <c r="A1285" s="568"/>
      <c r="B1285" s="569"/>
      <c r="C1285" s="569"/>
      <c r="D1285" s="569"/>
      <c r="E1285" s="569"/>
      <c r="F1285" s="569"/>
      <c r="G1285" s="569"/>
      <c r="H1285" s="569"/>
      <c r="I1285" s="569"/>
      <c r="J1285" s="570"/>
    </row>
    <row r="1286" spans="1:10" ht="15.75">
      <c r="A1286" s="1081" t="s">
        <v>1312</v>
      </c>
      <c r="B1286" s="1082"/>
      <c r="C1286" s="1082"/>
      <c r="D1286" s="1082"/>
      <c r="E1286" s="1082"/>
      <c r="F1286" s="1082"/>
      <c r="G1286" s="1082"/>
      <c r="H1286" s="1082"/>
      <c r="I1286" s="1082"/>
      <c r="J1286" s="1083"/>
    </row>
    <row r="1287" spans="1:10">
      <c r="A1287" s="1084"/>
      <c r="B1287" s="1085"/>
      <c r="C1287" s="1248"/>
      <c r="D1287" s="1164"/>
      <c r="E1287" s="1164"/>
      <c r="F1287" s="1085" t="s">
        <v>1314</v>
      </c>
      <c r="G1287" s="1085"/>
      <c r="H1287" s="1088"/>
      <c r="I1287" s="1088"/>
      <c r="J1287" s="1089"/>
    </row>
    <row r="1288" spans="1:10">
      <c r="A1288" s="1084"/>
      <c r="B1288" s="1085"/>
      <c r="C1288" s="1164"/>
      <c r="D1288" s="1164"/>
      <c r="E1288" s="1164"/>
      <c r="F1288" s="1164"/>
      <c r="G1288" s="1164"/>
      <c r="H1288" s="1164"/>
      <c r="I1288" s="1164"/>
      <c r="J1288" s="1165"/>
    </row>
    <row r="1289" spans="1:10">
      <c r="A1289" s="1084" t="s">
        <v>1315</v>
      </c>
      <c r="B1289" s="1085"/>
      <c r="C1289" s="1088"/>
      <c r="D1289" s="1088"/>
      <c r="E1289" s="1088"/>
      <c r="F1289" s="1085" t="s">
        <v>14</v>
      </c>
      <c r="G1289" s="1085"/>
      <c r="H1289" s="1166"/>
      <c r="I1289" s="1166"/>
      <c r="J1289" s="1167"/>
    </row>
    <row r="1290" spans="1:10">
      <c r="A1290" s="1084" t="s">
        <v>1302</v>
      </c>
      <c r="B1290" s="1085"/>
      <c r="C1290" s="1088"/>
      <c r="D1290" s="1088"/>
      <c r="E1290" s="1088"/>
      <c r="F1290" s="1085" t="s">
        <v>12</v>
      </c>
      <c r="G1290" s="1085"/>
      <c r="H1290" s="1086"/>
      <c r="I1290" s="1086"/>
      <c r="J1290" s="1163"/>
    </row>
    <row r="1291" spans="1:10">
      <c r="A1291" s="1084" t="s">
        <v>1303</v>
      </c>
      <c r="B1291" s="1085"/>
      <c r="C1291" s="1088"/>
      <c r="D1291" s="1088"/>
      <c r="E1291" s="1088"/>
      <c r="F1291" s="1085" t="s">
        <v>1019</v>
      </c>
      <c r="G1291" s="1085"/>
      <c r="H1291" s="1086"/>
      <c r="I1291" s="1086"/>
      <c r="J1291" s="1163"/>
    </row>
    <row r="1292" spans="1:10">
      <c r="A1292" s="1084" t="s">
        <v>11</v>
      </c>
      <c r="B1292" s="1085"/>
      <c r="C1292" s="1088"/>
      <c r="D1292" s="1088"/>
      <c r="E1292" s="1088"/>
      <c r="F1292" s="1085" t="s">
        <v>15</v>
      </c>
      <c r="G1292" s="1085"/>
      <c r="H1292" s="1087"/>
      <c r="I1292" s="1088"/>
      <c r="J1292" s="1089"/>
    </row>
    <row r="1293" spans="1:10">
      <c r="A1293" s="1084" t="s">
        <v>13</v>
      </c>
      <c r="B1293" s="1085"/>
      <c r="C1293" s="1088"/>
      <c r="D1293" s="1088"/>
      <c r="E1293" s="1088"/>
      <c r="F1293" s="569"/>
      <c r="G1293" s="569"/>
      <c r="H1293" s="569"/>
      <c r="I1293" s="569"/>
      <c r="J1293" s="570"/>
    </row>
    <row r="1294" spans="1:10">
      <c r="A1294" s="568"/>
      <c r="B1294" s="569"/>
      <c r="C1294" s="569"/>
      <c r="D1294" s="569"/>
      <c r="E1294" s="569"/>
      <c r="F1294" s="569"/>
      <c r="G1294" s="569"/>
      <c r="H1294" s="569"/>
      <c r="I1294" s="569"/>
      <c r="J1294" s="570"/>
    </row>
    <row r="1295" spans="1:10" ht="15.75">
      <c r="A1295" s="1081" t="s">
        <v>1330</v>
      </c>
      <c r="B1295" s="1082"/>
      <c r="C1295" s="1082"/>
      <c r="D1295" s="1082"/>
      <c r="E1295" s="1082"/>
      <c r="F1295" s="1082"/>
      <c r="G1295" s="1082"/>
      <c r="H1295" s="1082"/>
      <c r="I1295" s="1082"/>
      <c r="J1295" s="1083"/>
    </row>
    <row r="1296" spans="1:10" ht="27.75" customHeight="1">
      <c r="A1296" s="1176" t="s">
        <v>34</v>
      </c>
      <c r="B1296" s="1177"/>
      <c r="C1296" s="1177"/>
      <c r="D1296" s="1177"/>
      <c r="E1296" s="1178"/>
      <c r="F1296" s="574" t="s">
        <v>35</v>
      </c>
      <c r="G1296" s="575" t="s">
        <v>1316</v>
      </c>
      <c r="H1296" s="575" t="s">
        <v>1317</v>
      </c>
      <c r="I1296" s="576" t="s">
        <v>1318</v>
      </c>
      <c r="J1296" s="576" t="s">
        <v>904</v>
      </c>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c r="A1306" s="1179"/>
      <c r="B1306" s="1126"/>
      <c r="C1306" s="1126"/>
      <c r="D1306" s="1126"/>
      <c r="E1306" s="1127"/>
      <c r="F1306" s="577"/>
      <c r="G1306" s="578"/>
      <c r="H1306" s="578"/>
      <c r="I1306" s="578"/>
      <c r="J1306" s="578"/>
    </row>
    <row r="1307" spans="1:10">
      <c r="A1307" s="1179"/>
      <c r="B1307" s="1126"/>
      <c r="C1307" s="1126"/>
      <c r="D1307" s="1126"/>
      <c r="E1307" s="1127"/>
      <c r="F1307" s="577"/>
      <c r="G1307" s="578"/>
      <c r="H1307" s="578"/>
      <c r="I1307" s="578"/>
      <c r="J1307" s="578"/>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ht="15.75">
      <c r="A1321" s="1081" t="s">
        <v>1331</v>
      </c>
      <c r="B1321" s="1082"/>
      <c r="C1321" s="1082"/>
      <c r="D1321" s="1082"/>
      <c r="E1321" s="1082"/>
      <c r="F1321" s="1082"/>
      <c r="G1321" s="1082"/>
      <c r="H1321" s="1082"/>
      <c r="I1321" s="1082"/>
      <c r="J1321" s="1083"/>
    </row>
    <row r="1322" spans="1:10" ht="30" customHeight="1">
      <c r="A1322" s="1176" t="s">
        <v>1332</v>
      </c>
      <c r="B1322" s="1177"/>
      <c r="C1322" s="1177"/>
      <c r="D1322" s="1177"/>
      <c r="E1322" s="1178"/>
      <c r="F1322" s="574" t="s">
        <v>35</v>
      </c>
      <c r="G1322" s="575" t="s">
        <v>1316</v>
      </c>
      <c r="H1322" s="575" t="s">
        <v>1317</v>
      </c>
      <c r="I1322" s="576" t="s">
        <v>1318</v>
      </c>
      <c r="J1322" s="576" t="s">
        <v>904</v>
      </c>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c r="A1332" s="1179"/>
      <c r="B1332" s="1126"/>
      <c r="C1332" s="1126"/>
      <c r="D1332" s="1126"/>
      <c r="E1332" s="1127"/>
      <c r="F1332" s="577"/>
      <c r="G1332" s="578"/>
      <c r="H1332" s="578"/>
      <c r="I1332" s="578"/>
      <c r="J1332" s="578"/>
    </row>
    <row r="1333" spans="1:10">
      <c r="A1333" s="1179"/>
      <c r="B1333" s="1126"/>
      <c r="C1333" s="1126"/>
      <c r="D1333" s="1126"/>
      <c r="E1333" s="1127"/>
      <c r="F1333" s="577"/>
      <c r="G1333" s="578"/>
      <c r="H1333" s="578"/>
      <c r="I1333" s="578"/>
      <c r="J1333" s="578"/>
    </row>
    <row r="1334" spans="1:10">
      <c r="A1334" s="1179"/>
      <c r="B1334" s="1126"/>
      <c r="C1334" s="1126"/>
      <c r="D1334" s="1126"/>
      <c r="E1334" s="1127"/>
      <c r="F1334" s="577"/>
      <c r="G1334" s="578"/>
      <c r="H1334" s="578"/>
      <c r="I1334" s="578"/>
      <c r="J1334" s="578"/>
    </row>
    <row r="1335" spans="1:10">
      <c r="A1335" s="1179"/>
      <c r="B1335" s="1126"/>
      <c r="C1335" s="1126"/>
      <c r="D1335" s="1126"/>
      <c r="E1335" s="1127"/>
      <c r="F1335" s="577"/>
      <c r="G1335" s="578"/>
      <c r="H1335" s="578"/>
      <c r="I1335" s="578"/>
      <c r="J1335" s="578"/>
    </row>
    <row r="1336" spans="1:10">
      <c r="A1336" s="1179"/>
      <c r="B1336" s="1126"/>
      <c r="C1336" s="1126"/>
      <c r="D1336" s="1126"/>
      <c r="E1336" s="1127"/>
      <c r="F1336" s="577"/>
      <c r="G1336" s="578"/>
      <c r="H1336" s="578"/>
      <c r="I1336" s="578"/>
      <c r="J1336" s="578"/>
    </row>
    <row r="1337" spans="1:10">
      <c r="A1337" s="1179"/>
      <c r="B1337" s="1126"/>
      <c r="C1337" s="1126"/>
      <c r="D1337" s="1126"/>
      <c r="E1337" s="1127"/>
      <c r="F1337" s="577"/>
      <c r="G1337" s="578"/>
      <c r="H1337" s="578"/>
      <c r="I1337" s="578"/>
      <c r="J1337" s="578"/>
    </row>
    <row r="1338" spans="1:10">
      <c r="A1338" s="1179"/>
      <c r="B1338" s="1126"/>
      <c r="C1338" s="1126"/>
      <c r="D1338" s="1126"/>
      <c r="E1338" s="1127"/>
      <c r="F1338" s="577"/>
      <c r="G1338" s="578"/>
      <c r="H1338" s="578"/>
      <c r="I1338" s="578"/>
      <c r="J1338" s="578"/>
    </row>
    <row r="1339" spans="1:10">
      <c r="A1339" s="1179"/>
      <c r="B1339" s="1126"/>
      <c r="C1339" s="1126"/>
      <c r="D1339" s="1126"/>
      <c r="E1339" s="1127"/>
      <c r="F1339" s="577"/>
      <c r="G1339" s="578"/>
      <c r="H1339" s="578"/>
      <c r="I1339" s="578"/>
      <c r="J1339" s="578"/>
    </row>
    <row r="1340" spans="1:10">
      <c r="A1340" s="1179"/>
      <c r="B1340" s="1126"/>
      <c r="C1340" s="1126"/>
      <c r="D1340" s="1126"/>
      <c r="E1340" s="1127"/>
      <c r="F1340" s="577"/>
      <c r="G1340" s="578"/>
      <c r="H1340" s="578"/>
      <c r="I1340" s="578"/>
      <c r="J1340" s="578"/>
    </row>
    <row r="1341" spans="1:10">
      <c r="A1341" s="1179"/>
      <c r="B1341" s="1126"/>
      <c r="C1341" s="1126"/>
      <c r="D1341" s="1126"/>
      <c r="E1341" s="1127"/>
      <c r="F1341" s="577"/>
      <c r="G1341" s="578"/>
      <c r="H1341" s="578"/>
      <c r="I1341" s="578"/>
      <c r="J1341" s="578"/>
    </row>
    <row r="1342" spans="1:10">
      <c r="A1342" s="1179"/>
      <c r="B1342" s="1126"/>
      <c r="C1342" s="1126"/>
      <c r="D1342" s="1126"/>
      <c r="E1342" s="1127"/>
      <c r="F1342" s="577"/>
      <c r="G1342" s="578"/>
      <c r="H1342" s="578"/>
      <c r="I1342" s="578"/>
      <c r="J1342" s="578"/>
    </row>
    <row r="1343" spans="1:10">
      <c r="A1343" s="1179"/>
      <c r="B1343" s="1126"/>
      <c r="C1343" s="1126"/>
      <c r="D1343" s="1126"/>
      <c r="E1343" s="1127"/>
      <c r="F1343" s="577"/>
      <c r="G1343" s="578"/>
      <c r="H1343" s="578"/>
      <c r="I1343" s="578"/>
      <c r="J1343" s="578"/>
    </row>
    <row r="1344" spans="1:10">
      <c r="A1344" s="1179"/>
      <c r="B1344" s="1126"/>
      <c r="C1344" s="1126"/>
      <c r="D1344" s="1126"/>
      <c r="E1344" s="1127"/>
      <c r="F1344" s="577"/>
      <c r="G1344" s="578"/>
      <c r="H1344" s="578"/>
      <c r="I1344" s="578"/>
      <c r="J1344" s="578"/>
    </row>
    <row r="1345" spans="1:10">
      <c r="A1345" s="1179"/>
      <c r="B1345" s="1126"/>
      <c r="C1345" s="1126"/>
      <c r="D1345" s="1126"/>
      <c r="E1345" s="1127"/>
      <c r="F1345" s="577"/>
      <c r="G1345" s="578"/>
      <c r="H1345" s="578"/>
      <c r="I1345" s="578"/>
      <c r="J1345" s="578"/>
    </row>
    <row r="1346" spans="1:10">
      <c r="A1346" s="1179"/>
      <c r="B1346" s="1126"/>
      <c r="C1346" s="1126"/>
      <c r="D1346" s="1126"/>
      <c r="E1346" s="1127"/>
      <c r="F1346" s="577"/>
      <c r="G1346" s="578"/>
      <c r="H1346" s="578"/>
      <c r="I1346" s="578"/>
      <c r="J1346" s="578"/>
    </row>
    <row r="1347" spans="1:10" ht="15.75">
      <c r="A1347" s="1193" t="s">
        <v>1319</v>
      </c>
      <c r="B1347" s="1193"/>
      <c r="C1347" s="1193"/>
      <c r="D1347" s="1193"/>
      <c r="E1347" s="1193"/>
      <c r="F1347" s="1193"/>
      <c r="G1347" s="1193"/>
      <c r="H1347" s="1193"/>
      <c r="I1347" s="1193"/>
      <c r="J1347" s="1193"/>
    </row>
    <row r="1348" spans="1:10">
      <c r="A1348" s="1194" t="s">
        <v>25</v>
      </c>
      <c r="B1348" s="1195"/>
      <c r="C1348" s="1195"/>
      <c r="D1348" s="1195"/>
      <c r="E1348" s="1195"/>
      <c r="F1348" s="1195"/>
      <c r="G1348" s="1195"/>
      <c r="H1348" s="1195"/>
      <c r="I1348" s="1195"/>
      <c r="J1348" s="1196"/>
    </row>
    <row r="1349" spans="1:10">
      <c r="A1349" s="1181" t="s">
        <v>1759</v>
      </c>
      <c r="B1349" s="1182"/>
      <c r="C1349" s="1182"/>
      <c r="D1349" s="1182"/>
      <c r="E1349" s="1182"/>
      <c r="F1349" s="1182"/>
      <c r="G1349" s="1183"/>
      <c r="H1349" s="1184"/>
      <c r="I1349" s="1185"/>
      <c r="J1349" s="1186"/>
    </row>
    <row r="1350" spans="1:10">
      <c r="A1350" s="1181" t="s">
        <v>30</v>
      </c>
      <c r="B1350" s="1182"/>
      <c r="C1350" s="1182"/>
      <c r="D1350" s="1182"/>
      <c r="E1350" s="1182"/>
      <c r="F1350" s="1182"/>
      <c r="G1350" s="1183"/>
      <c r="H1350" s="1204"/>
      <c r="I1350" s="1185"/>
      <c r="J1350" s="1186"/>
    </row>
    <row r="1351" spans="1:10">
      <c r="A1351" s="1181" t="s">
        <v>1373</v>
      </c>
      <c r="B1351" s="1182"/>
      <c r="C1351" s="1182"/>
      <c r="D1351" s="1182"/>
      <c r="E1351" s="1182"/>
      <c r="F1351" s="1182"/>
      <c r="G1351" s="1183"/>
      <c r="H1351" s="1187"/>
      <c r="I1351" s="1188"/>
      <c r="J1351" s="1189"/>
    </row>
    <row r="1352" spans="1:10">
      <c r="A1352" s="1181" t="s">
        <v>1374</v>
      </c>
      <c r="B1352" s="1182"/>
      <c r="C1352" s="1182"/>
      <c r="D1352" s="1182"/>
      <c r="E1352" s="1182"/>
      <c r="F1352" s="1182"/>
      <c r="G1352" s="1183"/>
      <c r="H1352" s="1190"/>
      <c r="I1352" s="1191"/>
      <c r="J1352" s="1192"/>
    </row>
    <row r="1353" spans="1:10">
      <c r="A1353" s="1197"/>
      <c r="B1353" s="1136"/>
      <c r="C1353" s="1136"/>
      <c r="D1353" s="1136"/>
      <c r="E1353" s="1136"/>
      <c r="F1353" s="1136"/>
      <c r="G1353" s="1136"/>
      <c r="H1353" s="1136"/>
      <c r="I1353" s="1136"/>
      <c r="J1353" s="1137"/>
    </row>
    <row r="1354" spans="1:10">
      <c r="A1354" s="1198"/>
      <c r="B1354" s="1138"/>
      <c r="C1354" s="1138"/>
      <c r="D1354" s="1138"/>
      <c r="E1354" s="1138"/>
      <c r="F1354" s="1138"/>
      <c r="G1354" s="1138"/>
      <c r="H1354" s="1138"/>
      <c r="I1354" s="1138"/>
      <c r="J1354" s="1139"/>
    </row>
    <row r="1355" spans="1:10">
      <c r="A1355" s="1198"/>
      <c r="B1355" s="1138"/>
      <c r="C1355" s="1138"/>
      <c r="D1355" s="1138"/>
      <c r="E1355" s="1138"/>
      <c r="F1355" s="1138"/>
      <c r="G1355" s="1138"/>
      <c r="H1355" s="1138"/>
      <c r="I1355" s="1138"/>
      <c r="J1355" s="1139"/>
    </row>
    <row r="1356" spans="1:10">
      <c r="A1356" s="1199"/>
      <c r="B1356" s="1200"/>
      <c r="C1356" s="1200"/>
      <c r="D1356" s="1200"/>
      <c r="E1356" s="1200"/>
      <c r="F1356" s="1200"/>
      <c r="G1356" s="1200"/>
      <c r="H1356" s="1200"/>
      <c r="I1356" s="1200"/>
      <c r="J1356" s="1201"/>
    </row>
    <row r="1357" spans="1:10">
      <c r="A1357" s="1181" t="s">
        <v>65</v>
      </c>
      <c r="B1357" s="1182"/>
      <c r="C1357" s="1182"/>
      <c r="D1357" s="1182"/>
      <c r="E1357" s="1182"/>
      <c r="F1357" s="1182"/>
      <c r="G1357" s="1183"/>
      <c r="H1357" s="1184"/>
      <c r="I1357" s="1185"/>
      <c r="J1357" s="1186"/>
    </row>
    <row r="1358" spans="1:10" ht="25.5" customHeight="1">
      <c r="A1358" s="1202" t="s">
        <v>1951</v>
      </c>
      <c r="B1358" s="1202"/>
      <c r="C1358" s="1202"/>
      <c r="D1358" s="1202"/>
      <c r="E1358" s="1202"/>
      <c r="F1358" s="1202"/>
      <c r="G1358" s="1202"/>
      <c r="H1358" s="1202"/>
      <c r="I1358" s="1202"/>
      <c r="J1358" s="1202"/>
    </row>
    <row r="1359" spans="1:10">
      <c r="A1359" s="1194" t="s">
        <v>1321</v>
      </c>
      <c r="B1359" s="1195"/>
      <c r="C1359" s="1195"/>
      <c r="D1359" s="1195"/>
      <c r="E1359" s="1195"/>
      <c r="F1359" s="1195"/>
      <c r="G1359" s="1195"/>
      <c r="H1359" s="1195"/>
      <c r="I1359" s="1195"/>
      <c r="J1359" s="1196"/>
    </row>
    <row r="1360" spans="1:10">
      <c r="A1360" s="1181" t="s">
        <v>902</v>
      </c>
      <c r="B1360" s="1182"/>
      <c r="C1360" s="1203"/>
      <c r="D1360" s="1182"/>
      <c r="E1360" s="1182"/>
      <c r="F1360" s="1182"/>
      <c r="G1360" s="1183"/>
      <c r="H1360" s="1184"/>
      <c r="I1360" s="1185"/>
      <c r="J1360" s="1186"/>
    </row>
    <row r="1361" spans="1:10">
      <c r="A1361" s="1181" t="s">
        <v>62</v>
      </c>
      <c r="B1361" s="1182"/>
      <c r="C1361" s="1182"/>
      <c r="D1361" s="1182"/>
      <c r="E1361" s="1182"/>
      <c r="F1361" s="1182"/>
      <c r="G1361" s="1183"/>
      <c r="H1361" s="1184"/>
      <c r="I1361" s="1185"/>
      <c r="J1361" s="1186"/>
    </row>
    <row r="1362" spans="1:10">
      <c r="A1362" s="1181" t="s">
        <v>95</v>
      </c>
      <c r="B1362" s="1182"/>
      <c r="C1362" s="1182"/>
      <c r="D1362" s="1182"/>
      <c r="E1362" s="1182"/>
      <c r="F1362" s="1182"/>
      <c r="G1362" s="1183"/>
      <c r="H1362" s="1184"/>
      <c r="I1362" s="1185"/>
      <c r="J1362" s="1186"/>
    </row>
    <row r="1363" spans="1:10">
      <c r="A1363" s="1181" t="s">
        <v>64</v>
      </c>
      <c r="B1363" s="1182"/>
      <c r="C1363" s="1182"/>
      <c r="D1363" s="1182"/>
      <c r="E1363" s="1182"/>
      <c r="F1363" s="1182"/>
      <c r="G1363" s="1183"/>
      <c r="H1363" s="1184"/>
      <c r="I1363" s="1185"/>
      <c r="J1363" s="1186"/>
    </row>
    <row r="1364" spans="1:10" ht="15.75">
      <c r="A1364" s="1160" t="s">
        <v>1060</v>
      </c>
      <c r="B1364" s="1161"/>
      <c r="C1364" s="1161"/>
      <c r="D1364" s="1161"/>
      <c r="E1364" s="1161"/>
      <c r="F1364" s="1161"/>
      <c r="G1364" s="1161"/>
      <c r="H1364" s="1161"/>
      <c r="I1364" s="1161"/>
      <c r="J1364" s="1162"/>
    </row>
    <row r="1365" spans="1:10" ht="15.75">
      <c r="A1365" s="1081" t="s">
        <v>1311</v>
      </c>
      <c r="B1365" s="1082"/>
      <c r="C1365" s="1082"/>
      <c r="D1365" s="1082"/>
      <c r="E1365" s="1082"/>
      <c r="F1365" s="1082"/>
      <c r="G1365" s="1082"/>
      <c r="H1365" s="1082"/>
      <c r="I1365" s="1082"/>
      <c r="J1365" s="1083"/>
    </row>
    <row r="1366" spans="1:10">
      <c r="A1366" s="1084" t="s">
        <v>683</v>
      </c>
      <c r="B1366" s="1085"/>
      <c r="C1366" s="1088"/>
      <c r="D1366" s="1088"/>
      <c r="E1366" s="1088"/>
      <c r="F1366" s="1085" t="s">
        <v>91</v>
      </c>
      <c r="G1366" s="1085"/>
      <c r="H1366" s="1086"/>
      <c r="I1366" s="1086"/>
      <c r="J1366" s="1163"/>
    </row>
    <row r="1367" spans="1:10">
      <c r="A1367" s="1084" t="s">
        <v>89</v>
      </c>
      <c r="B1367" s="1085"/>
      <c r="C1367" s="1088"/>
      <c r="D1367" s="1088"/>
      <c r="E1367" s="1088"/>
      <c r="F1367" s="1085" t="s">
        <v>92</v>
      </c>
      <c r="G1367" s="1085"/>
      <c r="H1367" s="1086"/>
      <c r="I1367" s="1086"/>
      <c r="J1367" s="1163"/>
    </row>
    <row r="1368" spans="1:10">
      <c r="A1368" s="1084" t="s">
        <v>90</v>
      </c>
      <c r="B1368" s="1085"/>
      <c r="C1368" s="1090"/>
      <c r="D1368" s="1090"/>
      <c r="E1368" s="1090"/>
      <c r="F1368" s="1085" t="s">
        <v>93</v>
      </c>
      <c r="G1368" s="1085"/>
      <c r="H1368" s="1086"/>
      <c r="I1368" s="1086"/>
      <c r="J1368" s="1163"/>
    </row>
    <row r="1369" spans="1:10">
      <c r="A1369" s="1084" t="s">
        <v>1302</v>
      </c>
      <c r="B1369" s="1085"/>
      <c r="C1369" s="1090"/>
      <c r="D1369" s="1090"/>
      <c r="E1369" s="1090"/>
      <c r="F1369" s="1085" t="s">
        <v>15</v>
      </c>
      <c r="G1369" s="1085"/>
      <c r="H1369" s="1087"/>
      <c r="I1369" s="1088"/>
      <c r="J1369" s="1089"/>
    </row>
    <row r="1370" spans="1:10">
      <c r="A1370" s="1084" t="s">
        <v>1303</v>
      </c>
      <c r="B1370" s="1085"/>
      <c r="C1370" s="1090"/>
      <c r="D1370" s="1090"/>
      <c r="E1370" s="1090"/>
      <c r="F1370" s="1085" t="s">
        <v>715</v>
      </c>
      <c r="G1370" s="1085"/>
      <c r="H1370" s="1090"/>
      <c r="I1370" s="1090"/>
      <c r="J1370" s="1091"/>
    </row>
    <row r="1371" spans="1:10">
      <c r="A1371" s="1084" t="s">
        <v>11</v>
      </c>
      <c r="B1371" s="1085"/>
      <c r="C1371" s="1090"/>
      <c r="D1371" s="1090"/>
      <c r="E1371" s="1090"/>
      <c r="F1371" s="1171" t="s">
        <v>1324</v>
      </c>
      <c r="G1371" s="1171"/>
      <c r="H1371" s="1172"/>
      <c r="I1371" s="1173"/>
      <c r="J1371" s="1174"/>
    </row>
    <row r="1372" spans="1:10">
      <c r="A1372" s="1084" t="s">
        <v>13</v>
      </c>
      <c r="B1372" s="1085"/>
      <c r="C1372" s="1090"/>
      <c r="D1372" s="1090"/>
      <c r="E1372" s="1090"/>
      <c r="F1372" s="1171"/>
      <c r="G1372" s="1171"/>
      <c r="H1372" s="1175"/>
      <c r="I1372" s="1164"/>
      <c r="J1372" s="1165"/>
    </row>
    <row r="1373" spans="1:10">
      <c r="A1373" s="1084" t="s">
        <v>14</v>
      </c>
      <c r="B1373" s="1085"/>
      <c r="C1373" s="1097"/>
      <c r="D1373" s="1097"/>
      <c r="E1373" s="1097"/>
      <c r="F1373" s="1168"/>
      <c r="G1373" s="1168"/>
      <c r="H1373" s="1169"/>
      <c r="I1373" s="1088"/>
      <c r="J1373" s="1089"/>
    </row>
    <row r="1374" spans="1:10">
      <c r="A1374" s="568"/>
      <c r="B1374" s="569"/>
      <c r="C1374" s="569"/>
      <c r="D1374" s="569"/>
      <c r="E1374" s="569"/>
      <c r="F1374" s="569"/>
      <c r="G1374" s="569"/>
      <c r="H1374" s="569"/>
      <c r="I1374" s="569"/>
      <c r="J1374" s="570"/>
    </row>
    <row r="1375" spans="1:10" ht="15.75">
      <c r="A1375" s="1081" t="s">
        <v>1312</v>
      </c>
      <c r="B1375" s="1082"/>
      <c r="C1375" s="1082"/>
      <c r="D1375" s="1082"/>
      <c r="E1375" s="1082"/>
      <c r="F1375" s="1082"/>
      <c r="G1375" s="1082"/>
      <c r="H1375" s="1082"/>
      <c r="I1375" s="1082"/>
      <c r="J1375" s="1083"/>
    </row>
    <row r="1376" spans="1:10">
      <c r="A1376" s="1084"/>
      <c r="B1376" s="1085"/>
      <c r="C1376" s="1248"/>
      <c r="D1376" s="1164"/>
      <c r="E1376" s="1164"/>
      <c r="F1376" s="1085" t="s">
        <v>1314</v>
      </c>
      <c r="G1376" s="1085"/>
      <c r="H1376" s="1088"/>
      <c r="I1376" s="1088"/>
      <c r="J1376" s="1089"/>
    </row>
    <row r="1377" spans="1:10">
      <c r="A1377" s="1084"/>
      <c r="B1377" s="1085"/>
      <c r="C1377" s="1164"/>
      <c r="D1377" s="1164"/>
      <c r="E1377" s="1164"/>
      <c r="F1377" s="1164"/>
      <c r="G1377" s="1164"/>
      <c r="H1377" s="1164"/>
      <c r="I1377" s="1164"/>
      <c r="J1377" s="1165"/>
    </row>
    <row r="1378" spans="1:10">
      <c r="A1378" s="1084" t="s">
        <v>1315</v>
      </c>
      <c r="B1378" s="1085"/>
      <c r="C1378" s="1088"/>
      <c r="D1378" s="1088"/>
      <c r="E1378" s="1088"/>
      <c r="F1378" s="1085" t="s">
        <v>14</v>
      </c>
      <c r="G1378" s="1085"/>
      <c r="H1378" s="1166"/>
      <c r="I1378" s="1166"/>
      <c r="J1378" s="1167"/>
    </row>
    <row r="1379" spans="1:10">
      <c r="A1379" s="1084" t="s">
        <v>1302</v>
      </c>
      <c r="B1379" s="1085"/>
      <c r="C1379" s="1088"/>
      <c r="D1379" s="1088"/>
      <c r="E1379" s="1088"/>
      <c r="F1379" s="1085" t="s">
        <v>12</v>
      </c>
      <c r="G1379" s="1085"/>
      <c r="H1379" s="1086"/>
      <c r="I1379" s="1086"/>
      <c r="J1379" s="1163"/>
    </row>
    <row r="1380" spans="1:10">
      <c r="A1380" s="1084" t="s">
        <v>1303</v>
      </c>
      <c r="B1380" s="1085"/>
      <c r="C1380" s="1088"/>
      <c r="D1380" s="1088"/>
      <c r="E1380" s="1088"/>
      <c r="F1380" s="1085" t="s">
        <v>1019</v>
      </c>
      <c r="G1380" s="1085"/>
      <c r="H1380" s="1086"/>
      <c r="I1380" s="1086"/>
      <c r="J1380" s="1163"/>
    </row>
    <row r="1381" spans="1:10">
      <c r="A1381" s="1084" t="s">
        <v>11</v>
      </c>
      <c r="B1381" s="1085"/>
      <c r="C1381" s="1088"/>
      <c r="D1381" s="1088"/>
      <c r="E1381" s="1088"/>
      <c r="F1381" s="1085" t="s">
        <v>15</v>
      </c>
      <c r="G1381" s="1085"/>
      <c r="H1381" s="1087"/>
      <c r="I1381" s="1088"/>
      <c r="J1381" s="1089"/>
    </row>
    <row r="1382" spans="1:10">
      <c r="A1382" s="1084" t="s">
        <v>13</v>
      </c>
      <c r="B1382" s="1085"/>
      <c r="C1382" s="1088"/>
      <c r="D1382" s="1088"/>
      <c r="E1382" s="1088"/>
      <c r="F1382" s="569"/>
      <c r="G1382" s="569"/>
      <c r="H1382" s="569"/>
      <c r="I1382" s="569"/>
      <c r="J1382" s="570"/>
    </row>
    <row r="1383" spans="1:10">
      <c r="A1383" s="568"/>
      <c r="B1383" s="569"/>
      <c r="C1383" s="569"/>
      <c r="D1383" s="569"/>
      <c r="E1383" s="569"/>
      <c r="F1383" s="569"/>
      <c r="G1383" s="569"/>
      <c r="H1383" s="569"/>
      <c r="I1383" s="569"/>
      <c r="J1383" s="570"/>
    </row>
    <row r="1384" spans="1:10" ht="15.75">
      <c r="A1384" s="1081" t="s">
        <v>1330</v>
      </c>
      <c r="B1384" s="1082"/>
      <c r="C1384" s="1082"/>
      <c r="D1384" s="1082"/>
      <c r="E1384" s="1082"/>
      <c r="F1384" s="1082"/>
      <c r="G1384" s="1082"/>
      <c r="H1384" s="1082"/>
      <c r="I1384" s="1082"/>
      <c r="J1384" s="1083"/>
    </row>
    <row r="1385" spans="1:10" ht="29.25" customHeight="1">
      <c r="A1385" s="1176" t="s">
        <v>34</v>
      </c>
      <c r="B1385" s="1177"/>
      <c r="C1385" s="1177"/>
      <c r="D1385" s="1177"/>
      <c r="E1385" s="1178"/>
      <c r="F1385" s="574" t="s">
        <v>35</v>
      </c>
      <c r="G1385" s="575" t="s">
        <v>1316</v>
      </c>
      <c r="H1385" s="575" t="s">
        <v>1317</v>
      </c>
      <c r="I1385" s="576" t="s">
        <v>1318</v>
      </c>
      <c r="J1385" s="576" t="s">
        <v>904</v>
      </c>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c r="A1395" s="1179"/>
      <c r="B1395" s="1126"/>
      <c r="C1395" s="1126"/>
      <c r="D1395" s="1126"/>
      <c r="E1395" s="1127"/>
      <c r="F1395" s="577"/>
      <c r="G1395" s="578"/>
      <c r="H1395" s="578"/>
      <c r="I1395" s="578"/>
      <c r="J1395" s="578"/>
    </row>
    <row r="1396" spans="1:10">
      <c r="A1396" s="1179"/>
      <c r="B1396" s="1126"/>
      <c r="C1396" s="1126"/>
      <c r="D1396" s="1126"/>
      <c r="E1396" s="1127"/>
      <c r="F1396" s="577"/>
      <c r="G1396" s="578"/>
      <c r="H1396" s="578"/>
      <c r="I1396" s="578"/>
      <c r="J1396" s="578"/>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ht="15.75">
      <c r="A1410" s="1081" t="s">
        <v>1331</v>
      </c>
      <c r="B1410" s="1082"/>
      <c r="C1410" s="1082"/>
      <c r="D1410" s="1082"/>
      <c r="E1410" s="1082"/>
      <c r="F1410" s="1082"/>
      <c r="G1410" s="1082"/>
      <c r="H1410" s="1082"/>
      <c r="I1410" s="1082"/>
      <c r="J1410" s="1083"/>
    </row>
    <row r="1411" spans="1:10" ht="29.25" customHeight="1">
      <c r="A1411" s="1176" t="s">
        <v>1332</v>
      </c>
      <c r="B1411" s="1177"/>
      <c r="C1411" s="1177"/>
      <c r="D1411" s="1177"/>
      <c r="E1411" s="1178"/>
      <c r="F1411" s="574" t="s">
        <v>35</v>
      </c>
      <c r="G1411" s="575" t="s">
        <v>1316</v>
      </c>
      <c r="H1411" s="575" t="s">
        <v>1317</v>
      </c>
      <c r="I1411" s="576" t="s">
        <v>1318</v>
      </c>
      <c r="J1411" s="576" t="s">
        <v>904</v>
      </c>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c r="A1421" s="1179"/>
      <c r="B1421" s="1126"/>
      <c r="C1421" s="1126"/>
      <c r="D1421" s="1126"/>
      <c r="E1421" s="1127"/>
      <c r="F1421" s="577"/>
      <c r="G1421" s="578"/>
      <c r="H1421" s="578"/>
      <c r="I1421" s="578"/>
      <c r="J1421" s="578"/>
    </row>
    <row r="1422" spans="1:10">
      <c r="A1422" s="1179"/>
      <c r="B1422" s="1126"/>
      <c r="C1422" s="1126"/>
      <c r="D1422" s="1126"/>
      <c r="E1422" s="1127"/>
      <c r="F1422" s="577"/>
      <c r="G1422" s="578"/>
      <c r="H1422" s="578"/>
      <c r="I1422" s="578"/>
      <c r="J1422" s="578"/>
    </row>
    <row r="1423" spans="1:10">
      <c r="A1423" s="1179"/>
      <c r="B1423" s="1126"/>
      <c r="C1423" s="1126"/>
      <c r="D1423" s="1126"/>
      <c r="E1423" s="1127"/>
      <c r="F1423" s="577"/>
      <c r="G1423" s="578"/>
      <c r="H1423" s="578"/>
      <c r="I1423" s="578"/>
      <c r="J1423" s="578"/>
    </row>
    <row r="1424" spans="1:10">
      <c r="A1424" s="1179"/>
      <c r="B1424" s="1126"/>
      <c r="C1424" s="1126"/>
      <c r="D1424" s="1126"/>
      <c r="E1424" s="1127"/>
      <c r="F1424" s="577"/>
      <c r="G1424" s="578"/>
      <c r="H1424" s="578"/>
      <c r="I1424" s="578"/>
      <c r="J1424" s="578"/>
    </row>
    <row r="1425" spans="1:10">
      <c r="A1425" s="1179"/>
      <c r="B1425" s="1126"/>
      <c r="C1425" s="1126"/>
      <c r="D1425" s="1126"/>
      <c r="E1425" s="1127"/>
      <c r="F1425" s="577"/>
      <c r="G1425" s="578"/>
      <c r="H1425" s="578"/>
      <c r="I1425" s="578"/>
      <c r="J1425" s="578"/>
    </row>
    <row r="1426" spans="1:10">
      <c r="A1426" s="1179"/>
      <c r="B1426" s="1126"/>
      <c r="C1426" s="1126"/>
      <c r="D1426" s="1126"/>
      <c r="E1426" s="1127"/>
      <c r="F1426" s="577"/>
      <c r="G1426" s="578"/>
      <c r="H1426" s="578"/>
      <c r="I1426" s="578"/>
      <c r="J1426" s="578"/>
    </row>
    <row r="1427" spans="1:10">
      <c r="A1427" s="1179"/>
      <c r="B1427" s="1126"/>
      <c r="C1427" s="1126"/>
      <c r="D1427" s="1126"/>
      <c r="E1427" s="1127"/>
      <c r="F1427" s="577"/>
      <c r="G1427" s="578"/>
      <c r="H1427" s="578"/>
      <c r="I1427" s="578"/>
      <c r="J1427" s="578"/>
    </row>
    <row r="1428" spans="1:10">
      <c r="A1428" s="1179"/>
      <c r="B1428" s="1126"/>
      <c r="C1428" s="1126"/>
      <c r="D1428" s="1126"/>
      <c r="E1428" s="1127"/>
      <c r="F1428" s="577"/>
      <c r="G1428" s="578"/>
      <c r="H1428" s="578"/>
      <c r="I1428" s="578"/>
      <c r="J1428" s="578"/>
    </row>
    <row r="1429" spans="1:10">
      <c r="A1429" s="1179"/>
      <c r="B1429" s="1126"/>
      <c r="C1429" s="1126"/>
      <c r="D1429" s="1126"/>
      <c r="E1429" s="1127"/>
      <c r="F1429" s="577"/>
      <c r="G1429" s="578"/>
      <c r="H1429" s="578"/>
      <c r="I1429" s="578"/>
      <c r="J1429" s="578"/>
    </row>
    <row r="1430" spans="1:10">
      <c r="A1430" s="1179"/>
      <c r="B1430" s="1126"/>
      <c r="C1430" s="1126"/>
      <c r="D1430" s="1126"/>
      <c r="E1430" s="1127"/>
      <c r="F1430" s="577"/>
      <c r="G1430" s="578"/>
      <c r="H1430" s="578"/>
      <c r="I1430" s="578"/>
      <c r="J1430" s="578"/>
    </row>
    <row r="1431" spans="1:10">
      <c r="A1431" s="1179"/>
      <c r="B1431" s="1126"/>
      <c r="C1431" s="1126"/>
      <c r="D1431" s="1126"/>
      <c r="E1431" s="1127"/>
      <c r="F1431" s="577"/>
      <c r="G1431" s="578"/>
      <c r="H1431" s="578"/>
      <c r="I1431" s="578"/>
      <c r="J1431" s="578"/>
    </row>
    <row r="1432" spans="1:10">
      <c r="A1432" s="1179"/>
      <c r="B1432" s="1126"/>
      <c r="C1432" s="1126"/>
      <c r="D1432" s="1126"/>
      <c r="E1432" s="1127"/>
      <c r="F1432" s="577"/>
      <c r="G1432" s="578"/>
      <c r="H1432" s="578"/>
      <c r="I1432" s="578"/>
      <c r="J1432" s="578"/>
    </row>
    <row r="1433" spans="1:10">
      <c r="A1433" s="1179"/>
      <c r="B1433" s="1126"/>
      <c r="C1433" s="1126"/>
      <c r="D1433" s="1126"/>
      <c r="E1433" s="1127"/>
      <c r="F1433" s="577"/>
      <c r="G1433" s="578"/>
      <c r="H1433" s="578"/>
      <c r="I1433" s="578"/>
      <c r="J1433" s="578"/>
    </row>
    <row r="1434" spans="1:10">
      <c r="A1434" s="1179"/>
      <c r="B1434" s="1126"/>
      <c r="C1434" s="1126"/>
      <c r="D1434" s="1126"/>
      <c r="E1434" s="1127"/>
      <c r="F1434" s="577"/>
      <c r="G1434" s="578"/>
      <c r="H1434" s="578"/>
      <c r="I1434" s="578"/>
      <c r="J1434" s="578"/>
    </row>
    <row r="1435" spans="1:10">
      <c r="A1435" s="1179"/>
      <c r="B1435" s="1126"/>
      <c r="C1435" s="1126"/>
      <c r="D1435" s="1126"/>
      <c r="E1435" s="1127"/>
      <c r="F1435" s="577"/>
      <c r="G1435" s="578"/>
      <c r="H1435" s="578"/>
      <c r="I1435" s="578"/>
      <c r="J1435" s="578"/>
    </row>
    <row r="1436" spans="1:10" ht="15.75">
      <c r="A1436" s="1193" t="s">
        <v>1319</v>
      </c>
      <c r="B1436" s="1193"/>
      <c r="C1436" s="1193"/>
      <c r="D1436" s="1193"/>
      <c r="E1436" s="1193"/>
      <c r="F1436" s="1193"/>
      <c r="G1436" s="1193"/>
      <c r="H1436" s="1193"/>
      <c r="I1436" s="1193"/>
      <c r="J1436" s="1193"/>
    </row>
    <row r="1437" spans="1:10">
      <c r="A1437" s="1194" t="s">
        <v>25</v>
      </c>
      <c r="B1437" s="1195"/>
      <c r="C1437" s="1195"/>
      <c r="D1437" s="1195"/>
      <c r="E1437" s="1195"/>
      <c r="F1437" s="1195"/>
      <c r="G1437" s="1195"/>
      <c r="H1437" s="1195"/>
      <c r="I1437" s="1195"/>
      <c r="J1437" s="1196"/>
    </row>
    <row r="1438" spans="1:10">
      <c r="A1438" s="1181" t="s">
        <v>1759</v>
      </c>
      <c r="B1438" s="1182"/>
      <c r="C1438" s="1182"/>
      <c r="D1438" s="1182"/>
      <c r="E1438" s="1182"/>
      <c r="F1438" s="1182"/>
      <c r="G1438" s="1183"/>
      <c r="H1438" s="1184"/>
      <c r="I1438" s="1185"/>
      <c r="J1438" s="1186"/>
    </row>
    <row r="1439" spans="1:10">
      <c r="A1439" s="1181" t="s">
        <v>30</v>
      </c>
      <c r="B1439" s="1182"/>
      <c r="C1439" s="1182"/>
      <c r="D1439" s="1182"/>
      <c r="E1439" s="1182"/>
      <c r="F1439" s="1182"/>
      <c r="G1439" s="1183"/>
      <c r="H1439" s="1204"/>
      <c r="I1439" s="1185"/>
      <c r="J1439" s="1186"/>
    </row>
    <row r="1440" spans="1:10">
      <c r="A1440" s="1181" t="s">
        <v>1373</v>
      </c>
      <c r="B1440" s="1182"/>
      <c r="C1440" s="1182"/>
      <c r="D1440" s="1182"/>
      <c r="E1440" s="1182"/>
      <c r="F1440" s="1182"/>
      <c r="G1440" s="1183"/>
      <c r="H1440" s="1187"/>
      <c r="I1440" s="1188"/>
      <c r="J1440" s="1189"/>
    </row>
    <row r="1441" spans="1:10">
      <c r="A1441" s="1181" t="s">
        <v>1374</v>
      </c>
      <c r="B1441" s="1182"/>
      <c r="C1441" s="1182"/>
      <c r="D1441" s="1182"/>
      <c r="E1441" s="1182"/>
      <c r="F1441" s="1182"/>
      <c r="G1441" s="1183"/>
      <c r="H1441" s="1190"/>
      <c r="I1441" s="1191"/>
      <c r="J1441" s="1192"/>
    </row>
    <row r="1442" spans="1:10">
      <c r="A1442" s="1197"/>
      <c r="B1442" s="1136"/>
      <c r="C1442" s="1136"/>
      <c r="D1442" s="1136"/>
      <c r="E1442" s="1136"/>
      <c r="F1442" s="1136"/>
      <c r="G1442" s="1136"/>
      <c r="H1442" s="1136"/>
      <c r="I1442" s="1136"/>
      <c r="J1442" s="1137"/>
    </row>
    <row r="1443" spans="1:10">
      <c r="A1443" s="1198"/>
      <c r="B1443" s="1138"/>
      <c r="C1443" s="1138"/>
      <c r="D1443" s="1138"/>
      <c r="E1443" s="1138"/>
      <c r="F1443" s="1138"/>
      <c r="G1443" s="1138"/>
      <c r="H1443" s="1138"/>
      <c r="I1443" s="1138"/>
      <c r="J1443" s="1139"/>
    </row>
    <row r="1444" spans="1:10">
      <c r="A1444" s="1198"/>
      <c r="B1444" s="1138"/>
      <c r="C1444" s="1138"/>
      <c r="D1444" s="1138"/>
      <c r="E1444" s="1138"/>
      <c r="F1444" s="1138"/>
      <c r="G1444" s="1138"/>
      <c r="H1444" s="1138"/>
      <c r="I1444" s="1138"/>
      <c r="J1444" s="1139"/>
    </row>
    <row r="1445" spans="1:10">
      <c r="A1445" s="1199"/>
      <c r="B1445" s="1200"/>
      <c r="C1445" s="1200"/>
      <c r="D1445" s="1200"/>
      <c r="E1445" s="1200"/>
      <c r="F1445" s="1200"/>
      <c r="G1445" s="1200"/>
      <c r="H1445" s="1200"/>
      <c r="I1445" s="1200"/>
      <c r="J1445" s="1201"/>
    </row>
    <row r="1446" spans="1:10">
      <c r="A1446" s="1181" t="s">
        <v>65</v>
      </c>
      <c r="B1446" s="1182"/>
      <c r="C1446" s="1182"/>
      <c r="D1446" s="1182"/>
      <c r="E1446" s="1182"/>
      <c r="F1446" s="1182"/>
      <c r="G1446" s="1183"/>
      <c r="H1446" s="1184"/>
      <c r="I1446" s="1185"/>
      <c r="J1446" s="1186"/>
    </row>
    <row r="1447" spans="1:10" ht="24" customHeight="1">
      <c r="A1447" s="1202" t="s">
        <v>1951</v>
      </c>
      <c r="B1447" s="1202"/>
      <c r="C1447" s="1202"/>
      <c r="D1447" s="1202"/>
      <c r="E1447" s="1202"/>
      <c r="F1447" s="1202"/>
      <c r="G1447" s="1202"/>
      <c r="H1447" s="1202"/>
      <c r="I1447" s="1202"/>
      <c r="J1447" s="1202"/>
    </row>
    <row r="1448" spans="1:10">
      <c r="A1448" s="1194" t="s">
        <v>1321</v>
      </c>
      <c r="B1448" s="1195"/>
      <c r="C1448" s="1195"/>
      <c r="D1448" s="1195"/>
      <c r="E1448" s="1195"/>
      <c r="F1448" s="1195"/>
      <c r="G1448" s="1195"/>
      <c r="H1448" s="1195"/>
      <c r="I1448" s="1195"/>
      <c r="J1448" s="1196"/>
    </row>
    <row r="1449" spans="1:10">
      <c r="A1449" s="1181" t="s">
        <v>902</v>
      </c>
      <c r="B1449" s="1182"/>
      <c r="C1449" s="1203"/>
      <c r="D1449" s="1182"/>
      <c r="E1449" s="1182"/>
      <c r="F1449" s="1182"/>
      <c r="G1449" s="1183"/>
      <c r="H1449" s="1184"/>
      <c r="I1449" s="1185"/>
      <c r="J1449" s="1186"/>
    </row>
    <row r="1450" spans="1:10">
      <c r="A1450" s="1181" t="s">
        <v>62</v>
      </c>
      <c r="B1450" s="1182"/>
      <c r="C1450" s="1182"/>
      <c r="D1450" s="1182"/>
      <c r="E1450" s="1182"/>
      <c r="F1450" s="1182"/>
      <c r="G1450" s="1183"/>
      <c r="H1450" s="1184"/>
      <c r="I1450" s="1185"/>
      <c r="J1450" s="1186"/>
    </row>
    <row r="1451" spans="1:10">
      <c r="A1451" s="1181" t="s">
        <v>95</v>
      </c>
      <c r="B1451" s="1182"/>
      <c r="C1451" s="1182"/>
      <c r="D1451" s="1182"/>
      <c r="E1451" s="1182"/>
      <c r="F1451" s="1182"/>
      <c r="G1451" s="1183"/>
      <c r="H1451" s="1184"/>
      <c r="I1451" s="1185"/>
      <c r="J1451" s="1186"/>
    </row>
    <row r="1452" spans="1:10">
      <c r="A1452" s="1181" t="s">
        <v>64</v>
      </c>
      <c r="B1452" s="1182"/>
      <c r="C1452" s="1182"/>
      <c r="D1452" s="1182"/>
      <c r="E1452" s="1182"/>
      <c r="F1452" s="1182"/>
      <c r="G1452" s="1183"/>
      <c r="H1452" s="1184"/>
      <c r="I1452" s="1185"/>
      <c r="J1452" s="1186"/>
    </row>
    <row r="1453" spans="1:10" ht="15.75">
      <c r="A1453" s="1160" t="s">
        <v>1060</v>
      </c>
      <c r="B1453" s="1161"/>
      <c r="C1453" s="1161"/>
      <c r="D1453" s="1161"/>
      <c r="E1453" s="1161"/>
      <c r="F1453" s="1161"/>
      <c r="G1453" s="1161"/>
      <c r="H1453" s="1161"/>
      <c r="I1453" s="1161"/>
      <c r="J1453" s="1162"/>
    </row>
    <row r="1454" spans="1:10" ht="15.75">
      <c r="A1454" s="1081" t="s">
        <v>1311</v>
      </c>
      <c r="B1454" s="1082"/>
      <c r="C1454" s="1082"/>
      <c r="D1454" s="1082"/>
      <c r="E1454" s="1082"/>
      <c r="F1454" s="1082"/>
      <c r="G1454" s="1082"/>
      <c r="H1454" s="1082"/>
      <c r="I1454" s="1082"/>
      <c r="J1454" s="1083"/>
    </row>
    <row r="1455" spans="1:10">
      <c r="A1455" s="1084" t="s">
        <v>683</v>
      </c>
      <c r="B1455" s="1085"/>
      <c r="C1455" s="1088"/>
      <c r="D1455" s="1088"/>
      <c r="E1455" s="1088"/>
      <c r="F1455" s="1085" t="s">
        <v>91</v>
      </c>
      <c r="G1455" s="1085"/>
      <c r="H1455" s="1086"/>
      <c r="I1455" s="1086"/>
      <c r="J1455" s="1163"/>
    </row>
    <row r="1456" spans="1:10">
      <c r="A1456" s="1084" t="s">
        <v>89</v>
      </c>
      <c r="B1456" s="1085"/>
      <c r="C1456" s="1088"/>
      <c r="D1456" s="1088"/>
      <c r="E1456" s="1088"/>
      <c r="F1456" s="1085" t="s">
        <v>92</v>
      </c>
      <c r="G1456" s="1085"/>
      <c r="H1456" s="1086"/>
      <c r="I1456" s="1086"/>
      <c r="J1456" s="1163"/>
    </row>
    <row r="1457" spans="1:10">
      <c r="A1457" s="1084" t="s">
        <v>90</v>
      </c>
      <c r="B1457" s="1085"/>
      <c r="C1457" s="1090"/>
      <c r="D1457" s="1090"/>
      <c r="E1457" s="1090"/>
      <c r="F1457" s="1085" t="s">
        <v>93</v>
      </c>
      <c r="G1457" s="1085"/>
      <c r="H1457" s="1086"/>
      <c r="I1457" s="1086"/>
      <c r="J1457" s="1163"/>
    </row>
    <row r="1458" spans="1:10">
      <c r="A1458" s="1084" t="s">
        <v>1302</v>
      </c>
      <c r="B1458" s="1085"/>
      <c r="C1458" s="1090"/>
      <c r="D1458" s="1090"/>
      <c r="E1458" s="1090"/>
      <c r="F1458" s="1085" t="s">
        <v>15</v>
      </c>
      <c r="G1458" s="1085"/>
      <c r="H1458" s="1087"/>
      <c r="I1458" s="1088"/>
      <c r="J1458" s="1089"/>
    </row>
    <row r="1459" spans="1:10">
      <c r="A1459" s="1084" t="s">
        <v>1303</v>
      </c>
      <c r="B1459" s="1085"/>
      <c r="C1459" s="1090"/>
      <c r="D1459" s="1090"/>
      <c r="E1459" s="1090"/>
      <c r="F1459" s="1085" t="s">
        <v>715</v>
      </c>
      <c r="G1459" s="1085"/>
      <c r="H1459" s="1090"/>
      <c r="I1459" s="1090"/>
      <c r="J1459" s="1091"/>
    </row>
    <row r="1460" spans="1:10">
      <c r="A1460" s="1084" t="s">
        <v>11</v>
      </c>
      <c r="B1460" s="1085"/>
      <c r="C1460" s="1090"/>
      <c r="D1460" s="1090"/>
      <c r="E1460" s="1090"/>
      <c r="F1460" s="1171" t="s">
        <v>1324</v>
      </c>
      <c r="G1460" s="1171"/>
      <c r="H1460" s="1172"/>
      <c r="I1460" s="1173"/>
      <c r="J1460" s="1174"/>
    </row>
    <row r="1461" spans="1:10">
      <c r="A1461" s="1084" t="s">
        <v>13</v>
      </c>
      <c r="B1461" s="1085"/>
      <c r="C1461" s="1090"/>
      <c r="D1461" s="1090"/>
      <c r="E1461" s="1090"/>
      <c r="F1461" s="1171"/>
      <c r="G1461" s="1171"/>
      <c r="H1461" s="1175"/>
      <c r="I1461" s="1164"/>
      <c r="J1461" s="1165"/>
    </row>
    <row r="1462" spans="1:10">
      <c r="A1462" s="1084" t="s">
        <v>14</v>
      </c>
      <c r="B1462" s="1085"/>
      <c r="C1462" s="1097"/>
      <c r="D1462" s="1097"/>
      <c r="E1462" s="1097"/>
      <c r="F1462" s="1168"/>
      <c r="G1462" s="1168"/>
      <c r="H1462" s="1169"/>
      <c r="I1462" s="1088"/>
      <c r="J1462" s="1089"/>
    </row>
    <row r="1463" spans="1:10">
      <c r="A1463" s="568"/>
      <c r="B1463" s="569"/>
      <c r="C1463" s="569"/>
      <c r="D1463" s="569"/>
      <c r="E1463" s="569"/>
      <c r="F1463" s="569"/>
      <c r="G1463" s="569"/>
      <c r="H1463" s="569"/>
      <c r="I1463" s="569"/>
      <c r="J1463" s="570"/>
    </row>
    <row r="1464" spans="1:10" ht="15.75">
      <c r="A1464" s="1081" t="s">
        <v>1312</v>
      </c>
      <c r="B1464" s="1082"/>
      <c r="C1464" s="1082"/>
      <c r="D1464" s="1082"/>
      <c r="E1464" s="1082"/>
      <c r="F1464" s="1082"/>
      <c r="G1464" s="1082"/>
      <c r="H1464" s="1082"/>
      <c r="I1464" s="1082"/>
      <c r="J1464" s="1083"/>
    </row>
    <row r="1465" spans="1:10">
      <c r="A1465" s="1084"/>
      <c r="B1465" s="1085"/>
      <c r="C1465" s="1248"/>
      <c r="D1465" s="1164"/>
      <c r="E1465" s="1164"/>
      <c r="F1465" s="1085" t="s">
        <v>1314</v>
      </c>
      <c r="G1465" s="1085"/>
      <c r="H1465" s="1088"/>
      <c r="I1465" s="1088"/>
      <c r="J1465" s="1089"/>
    </row>
    <row r="1466" spans="1:10">
      <c r="A1466" s="1084"/>
      <c r="B1466" s="1085"/>
      <c r="C1466" s="1164"/>
      <c r="D1466" s="1164"/>
      <c r="E1466" s="1164"/>
      <c r="F1466" s="1164"/>
      <c r="G1466" s="1164"/>
      <c r="H1466" s="1164"/>
      <c r="I1466" s="1164"/>
      <c r="J1466" s="1165"/>
    </row>
    <row r="1467" spans="1:10">
      <c r="A1467" s="1084" t="s">
        <v>1315</v>
      </c>
      <c r="B1467" s="1085"/>
      <c r="C1467" s="1088"/>
      <c r="D1467" s="1088"/>
      <c r="E1467" s="1088"/>
      <c r="F1467" s="1085" t="s">
        <v>14</v>
      </c>
      <c r="G1467" s="1085"/>
      <c r="H1467" s="1166"/>
      <c r="I1467" s="1166"/>
      <c r="J1467" s="1167"/>
    </row>
    <row r="1468" spans="1:10">
      <c r="A1468" s="1084" t="s">
        <v>1302</v>
      </c>
      <c r="B1468" s="1085"/>
      <c r="C1468" s="1088"/>
      <c r="D1468" s="1088"/>
      <c r="E1468" s="1088"/>
      <c r="F1468" s="1085" t="s">
        <v>12</v>
      </c>
      <c r="G1468" s="1085"/>
      <c r="H1468" s="1086"/>
      <c r="I1468" s="1086"/>
      <c r="J1468" s="1163"/>
    </row>
    <row r="1469" spans="1:10">
      <c r="A1469" s="1084" t="s">
        <v>1303</v>
      </c>
      <c r="B1469" s="1085"/>
      <c r="C1469" s="1088"/>
      <c r="D1469" s="1088"/>
      <c r="E1469" s="1088"/>
      <c r="F1469" s="1085" t="s">
        <v>1019</v>
      </c>
      <c r="G1469" s="1085"/>
      <c r="H1469" s="1086"/>
      <c r="I1469" s="1086"/>
      <c r="J1469" s="1163"/>
    </row>
    <row r="1470" spans="1:10">
      <c r="A1470" s="1084" t="s">
        <v>11</v>
      </c>
      <c r="B1470" s="1085"/>
      <c r="C1470" s="1088"/>
      <c r="D1470" s="1088"/>
      <c r="E1470" s="1088"/>
      <c r="F1470" s="1085" t="s">
        <v>15</v>
      </c>
      <c r="G1470" s="1085"/>
      <c r="H1470" s="1087"/>
      <c r="I1470" s="1088"/>
      <c r="J1470" s="1089"/>
    </row>
    <row r="1471" spans="1:10">
      <c r="A1471" s="1084" t="s">
        <v>13</v>
      </c>
      <c r="B1471" s="1085"/>
      <c r="C1471" s="1088"/>
      <c r="D1471" s="1088"/>
      <c r="E1471" s="1088"/>
      <c r="F1471" s="569"/>
      <c r="G1471" s="569"/>
      <c r="H1471" s="569"/>
      <c r="I1471" s="569"/>
      <c r="J1471" s="570"/>
    </row>
    <row r="1472" spans="1:10">
      <c r="A1472" s="568"/>
      <c r="B1472" s="569"/>
      <c r="C1472" s="569"/>
      <c r="D1472" s="569"/>
      <c r="E1472" s="569"/>
      <c r="F1472" s="569"/>
      <c r="G1472" s="569"/>
      <c r="H1472" s="569"/>
      <c r="I1472" s="569"/>
      <c r="J1472" s="570"/>
    </row>
    <row r="1473" spans="1:10" ht="15.75">
      <c r="A1473" s="1081" t="s">
        <v>1330</v>
      </c>
      <c r="B1473" s="1082"/>
      <c r="C1473" s="1082"/>
      <c r="D1473" s="1082"/>
      <c r="E1473" s="1082"/>
      <c r="F1473" s="1082"/>
      <c r="G1473" s="1082"/>
      <c r="H1473" s="1082"/>
      <c r="I1473" s="1082"/>
      <c r="J1473" s="1083"/>
    </row>
    <row r="1474" spans="1:10" ht="27" customHeight="1">
      <c r="A1474" s="1176" t="s">
        <v>34</v>
      </c>
      <c r="B1474" s="1177"/>
      <c r="C1474" s="1177"/>
      <c r="D1474" s="1177"/>
      <c r="E1474" s="1178"/>
      <c r="F1474" s="574" t="s">
        <v>35</v>
      </c>
      <c r="G1474" s="575" t="s">
        <v>1316</v>
      </c>
      <c r="H1474" s="575" t="s">
        <v>1317</v>
      </c>
      <c r="I1474" s="576" t="s">
        <v>1318</v>
      </c>
      <c r="J1474" s="576" t="s">
        <v>904</v>
      </c>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c r="A1484" s="1179"/>
      <c r="B1484" s="1126"/>
      <c r="C1484" s="1126"/>
      <c r="D1484" s="1126"/>
      <c r="E1484" s="1127"/>
      <c r="F1484" s="577"/>
      <c r="G1484" s="578"/>
      <c r="H1484" s="578"/>
      <c r="I1484" s="578"/>
      <c r="J1484" s="578"/>
    </row>
    <row r="1485" spans="1:10">
      <c r="A1485" s="1179"/>
      <c r="B1485" s="1126"/>
      <c r="C1485" s="1126"/>
      <c r="D1485" s="1126"/>
      <c r="E1485" s="1127"/>
      <c r="F1485" s="577"/>
      <c r="G1485" s="578"/>
      <c r="H1485" s="578"/>
      <c r="I1485" s="578"/>
      <c r="J1485" s="578"/>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ht="15.75">
      <c r="A1499" s="1081" t="s">
        <v>1331</v>
      </c>
      <c r="B1499" s="1082"/>
      <c r="C1499" s="1082"/>
      <c r="D1499" s="1082"/>
      <c r="E1499" s="1082"/>
      <c r="F1499" s="1082"/>
      <c r="G1499" s="1082"/>
      <c r="H1499" s="1082"/>
      <c r="I1499" s="1082"/>
      <c r="J1499" s="1083"/>
    </row>
    <row r="1500" spans="1:10" ht="30" customHeight="1">
      <c r="A1500" s="1176" t="s">
        <v>1332</v>
      </c>
      <c r="B1500" s="1177"/>
      <c r="C1500" s="1177"/>
      <c r="D1500" s="1177"/>
      <c r="E1500" s="1178"/>
      <c r="F1500" s="574" t="s">
        <v>35</v>
      </c>
      <c r="G1500" s="575" t="s">
        <v>1316</v>
      </c>
      <c r="H1500" s="575" t="s">
        <v>1317</v>
      </c>
      <c r="I1500" s="576" t="s">
        <v>1318</v>
      </c>
      <c r="J1500" s="576" t="s">
        <v>904</v>
      </c>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c r="A1510" s="1179"/>
      <c r="B1510" s="1126"/>
      <c r="C1510" s="1126"/>
      <c r="D1510" s="1126"/>
      <c r="E1510" s="1127"/>
      <c r="F1510" s="577"/>
      <c r="G1510" s="578"/>
      <c r="H1510" s="578"/>
      <c r="I1510" s="578"/>
      <c r="J1510" s="578"/>
    </row>
    <row r="1511" spans="1:10">
      <c r="A1511" s="1179"/>
      <c r="B1511" s="1126"/>
      <c r="C1511" s="1126"/>
      <c r="D1511" s="1126"/>
      <c r="E1511" s="1127"/>
      <c r="F1511" s="577"/>
      <c r="G1511" s="578"/>
      <c r="H1511" s="578"/>
      <c r="I1511" s="578"/>
      <c r="J1511" s="578"/>
    </row>
    <row r="1512" spans="1:10">
      <c r="A1512" s="1179"/>
      <c r="B1512" s="1126"/>
      <c r="C1512" s="1126"/>
      <c r="D1512" s="1126"/>
      <c r="E1512" s="1127"/>
      <c r="F1512" s="577"/>
      <c r="G1512" s="578"/>
      <c r="H1512" s="578"/>
      <c r="I1512" s="578"/>
      <c r="J1512" s="578"/>
    </row>
    <row r="1513" spans="1:10">
      <c r="A1513" s="1179"/>
      <c r="B1513" s="1126"/>
      <c r="C1513" s="1126"/>
      <c r="D1513" s="1126"/>
      <c r="E1513" s="1127"/>
      <c r="F1513" s="577"/>
      <c r="G1513" s="578"/>
      <c r="H1513" s="578"/>
      <c r="I1513" s="578"/>
      <c r="J1513" s="578"/>
    </row>
    <row r="1514" spans="1:10">
      <c r="A1514" s="1179"/>
      <c r="B1514" s="1126"/>
      <c r="C1514" s="1126"/>
      <c r="D1514" s="1126"/>
      <c r="E1514" s="1127"/>
      <c r="F1514" s="577"/>
      <c r="G1514" s="578"/>
      <c r="H1514" s="578"/>
      <c r="I1514" s="578"/>
      <c r="J1514" s="578"/>
    </row>
    <row r="1515" spans="1:10">
      <c r="A1515" s="1179"/>
      <c r="B1515" s="1126"/>
      <c r="C1515" s="1126"/>
      <c r="D1515" s="1126"/>
      <c r="E1515" s="1127"/>
      <c r="F1515" s="577"/>
      <c r="G1515" s="578"/>
      <c r="H1515" s="578"/>
      <c r="I1515" s="578"/>
      <c r="J1515" s="578"/>
    </row>
    <row r="1516" spans="1:10">
      <c r="A1516" s="1179"/>
      <c r="B1516" s="1126"/>
      <c r="C1516" s="1126"/>
      <c r="D1516" s="1126"/>
      <c r="E1516" s="1127"/>
      <c r="F1516" s="577"/>
      <c r="G1516" s="578"/>
      <c r="H1516" s="578"/>
      <c r="I1516" s="578"/>
      <c r="J1516" s="578"/>
    </row>
    <row r="1517" spans="1:10">
      <c r="A1517" s="1179"/>
      <c r="B1517" s="1126"/>
      <c r="C1517" s="1126"/>
      <c r="D1517" s="1126"/>
      <c r="E1517" s="1127"/>
      <c r="F1517" s="577"/>
      <c r="G1517" s="578"/>
      <c r="H1517" s="578"/>
      <c r="I1517" s="578"/>
      <c r="J1517" s="578"/>
    </row>
    <row r="1518" spans="1:10">
      <c r="A1518" s="1179"/>
      <c r="B1518" s="1126"/>
      <c r="C1518" s="1126"/>
      <c r="D1518" s="1126"/>
      <c r="E1518" s="1127"/>
      <c r="F1518" s="577"/>
      <c r="G1518" s="578"/>
      <c r="H1518" s="578"/>
      <c r="I1518" s="578"/>
      <c r="J1518" s="578"/>
    </row>
    <row r="1519" spans="1:10">
      <c r="A1519" s="1179"/>
      <c r="B1519" s="1126"/>
      <c r="C1519" s="1126"/>
      <c r="D1519" s="1126"/>
      <c r="E1519" s="1127"/>
      <c r="F1519" s="577"/>
      <c r="G1519" s="578"/>
      <c r="H1519" s="578"/>
      <c r="I1519" s="578"/>
      <c r="J1519" s="578"/>
    </row>
    <row r="1520" spans="1:10">
      <c r="A1520" s="1179"/>
      <c r="B1520" s="1126"/>
      <c r="C1520" s="1126"/>
      <c r="D1520" s="1126"/>
      <c r="E1520" s="1127"/>
      <c r="F1520" s="577"/>
      <c r="G1520" s="578"/>
      <c r="H1520" s="578"/>
      <c r="I1520" s="578"/>
      <c r="J1520" s="578"/>
    </row>
    <row r="1521" spans="1:10">
      <c r="A1521" s="1179"/>
      <c r="B1521" s="1126"/>
      <c r="C1521" s="1126"/>
      <c r="D1521" s="1126"/>
      <c r="E1521" s="1127"/>
      <c r="F1521" s="577"/>
      <c r="G1521" s="578"/>
      <c r="H1521" s="578"/>
      <c r="I1521" s="578"/>
      <c r="J1521" s="578"/>
    </row>
    <row r="1522" spans="1:10">
      <c r="A1522" s="1179"/>
      <c r="B1522" s="1126"/>
      <c r="C1522" s="1126"/>
      <c r="D1522" s="1126"/>
      <c r="E1522" s="1127"/>
      <c r="F1522" s="577"/>
      <c r="G1522" s="578"/>
      <c r="H1522" s="578"/>
      <c r="I1522" s="578"/>
      <c r="J1522" s="578"/>
    </row>
    <row r="1523" spans="1:10">
      <c r="A1523" s="1179"/>
      <c r="B1523" s="1126"/>
      <c r="C1523" s="1126"/>
      <c r="D1523" s="1126"/>
      <c r="E1523" s="1127"/>
      <c r="F1523" s="577"/>
      <c r="G1523" s="578"/>
      <c r="H1523" s="578"/>
      <c r="I1523" s="578"/>
      <c r="J1523" s="578"/>
    </row>
    <row r="1524" spans="1:10">
      <c r="A1524" s="1179"/>
      <c r="B1524" s="1126"/>
      <c r="C1524" s="1126"/>
      <c r="D1524" s="1126"/>
      <c r="E1524" s="1127"/>
      <c r="F1524" s="577"/>
      <c r="G1524" s="578"/>
      <c r="H1524" s="578"/>
      <c r="I1524" s="578"/>
      <c r="J1524" s="578"/>
    </row>
    <row r="1525" spans="1:10" ht="15.75">
      <c r="A1525" s="1193" t="s">
        <v>1319</v>
      </c>
      <c r="B1525" s="1193"/>
      <c r="C1525" s="1193"/>
      <c r="D1525" s="1193"/>
      <c r="E1525" s="1193"/>
      <c r="F1525" s="1193"/>
      <c r="G1525" s="1193"/>
      <c r="H1525" s="1193"/>
      <c r="I1525" s="1193"/>
      <c r="J1525" s="1193"/>
    </row>
    <row r="1526" spans="1:10">
      <c r="A1526" s="1194" t="s">
        <v>25</v>
      </c>
      <c r="B1526" s="1195"/>
      <c r="C1526" s="1195"/>
      <c r="D1526" s="1195"/>
      <c r="E1526" s="1195"/>
      <c r="F1526" s="1195"/>
      <c r="G1526" s="1195"/>
      <c r="H1526" s="1195"/>
      <c r="I1526" s="1195"/>
      <c r="J1526" s="1196"/>
    </row>
    <row r="1527" spans="1:10">
      <c r="A1527" s="1181" t="s">
        <v>1759</v>
      </c>
      <c r="B1527" s="1182"/>
      <c r="C1527" s="1182"/>
      <c r="D1527" s="1182"/>
      <c r="E1527" s="1182"/>
      <c r="F1527" s="1182"/>
      <c r="G1527" s="1183"/>
      <c r="H1527" s="1184"/>
      <c r="I1527" s="1185"/>
      <c r="J1527" s="1186"/>
    </row>
    <row r="1528" spans="1:10">
      <c r="A1528" s="1181" t="s">
        <v>30</v>
      </c>
      <c r="B1528" s="1182"/>
      <c r="C1528" s="1182"/>
      <c r="D1528" s="1182"/>
      <c r="E1528" s="1182"/>
      <c r="F1528" s="1182"/>
      <c r="G1528" s="1183"/>
      <c r="H1528" s="1204"/>
      <c r="I1528" s="1185"/>
      <c r="J1528" s="1186"/>
    </row>
    <row r="1529" spans="1:10">
      <c r="A1529" s="1181" t="s">
        <v>1373</v>
      </c>
      <c r="B1529" s="1182"/>
      <c r="C1529" s="1182"/>
      <c r="D1529" s="1182"/>
      <c r="E1529" s="1182"/>
      <c r="F1529" s="1182"/>
      <c r="G1529" s="1183"/>
      <c r="H1529" s="1187"/>
      <c r="I1529" s="1188"/>
      <c r="J1529" s="1189"/>
    </row>
    <row r="1530" spans="1:10">
      <c r="A1530" s="1181" t="s">
        <v>1374</v>
      </c>
      <c r="B1530" s="1182"/>
      <c r="C1530" s="1182"/>
      <c r="D1530" s="1182"/>
      <c r="E1530" s="1182"/>
      <c r="F1530" s="1182"/>
      <c r="G1530" s="1183"/>
      <c r="H1530" s="1190"/>
      <c r="I1530" s="1191"/>
      <c r="J1530" s="1192"/>
    </row>
    <row r="1531" spans="1:10">
      <c r="A1531" s="1197"/>
      <c r="B1531" s="1136"/>
      <c r="C1531" s="1136"/>
      <c r="D1531" s="1136"/>
      <c r="E1531" s="1136"/>
      <c r="F1531" s="1136"/>
      <c r="G1531" s="1136"/>
      <c r="H1531" s="1136"/>
      <c r="I1531" s="1136"/>
      <c r="J1531" s="1137"/>
    </row>
    <row r="1532" spans="1:10">
      <c r="A1532" s="1198"/>
      <c r="B1532" s="1138"/>
      <c r="C1532" s="1138"/>
      <c r="D1532" s="1138"/>
      <c r="E1532" s="1138"/>
      <c r="F1532" s="1138"/>
      <c r="G1532" s="1138"/>
      <c r="H1532" s="1138"/>
      <c r="I1532" s="1138"/>
      <c r="J1532" s="1139"/>
    </row>
    <row r="1533" spans="1:10">
      <c r="A1533" s="1198"/>
      <c r="B1533" s="1138"/>
      <c r="C1533" s="1138"/>
      <c r="D1533" s="1138"/>
      <c r="E1533" s="1138"/>
      <c r="F1533" s="1138"/>
      <c r="G1533" s="1138"/>
      <c r="H1533" s="1138"/>
      <c r="I1533" s="1138"/>
      <c r="J1533" s="1139"/>
    </row>
    <row r="1534" spans="1:10">
      <c r="A1534" s="1199"/>
      <c r="B1534" s="1200"/>
      <c r="C1534" s="1200"/>
      <c r="D1534" s="1200"/>
      <c r="E1534" s="1200"/>
      <c r="F1534" s="1200"/>
      <c r="G1534" s="1200"/>
      <c r="H1534" s="1200"/>
      <c r="I1534" s="1200"/>
      <c r="J1534" s="1201"/>
    </row>
    <row r="1535" spans="1:10">
      <c r="A1535" s="1181" t="s">
        <v>65</v>
      </c>
      <c r="B1535" s="1182"/>
      <c r="C1535" s="1182"/>
      <c r="D1535" s="1182"/>
      <c r="E1535" s="1182"/>
      <c r="F1535" s="1182"/>
      <c r="G1535" s="1183"/>
      <c r="H1535" s="1184"/>
      <c r="I1535" s="1185"/>
      <c r="J1535" s="1186"/>
    </row>
    <row r="1536" spans="1:10" ht="24.75" customHeight="1">
      <c r="A1536" s="1202" t="s">
        <v>1951</v>
      </c>
      <c r="B1536" s="1202"/>
      <c r="C1536" s="1202"/>
      <c r="D1536" s="1202"/>
      <c r="E1536" s="1202"/>
      <c r="F1536" s="1202"/>
      <c r="G1536" s="1202"/>
      <c r="H1536" s="1202"/>
      <c r="I1536" s="1202"/>
      <c r="J1536" s="1202"/>
    </row>
    <row r="1537" spans="1:10">
      <c r="A1537" s="1194" t="s">
        <v>1321</v>
      </c>
      <c r="B1537" s="1195"/>
      <c r="C1537" s="1195"/>
      <c r="D1537" s="1195"/>
      <c r="E1537" s="1195"/>
      <c r="F1537" s="1195"/>
      <c r="G1537" s="1195"/>
      <c r="H1537" s="1195"/>
      <c r="I1537" s="1195"/>
      <c r="J1537" s="1196"/>
    </row>
    <row r="1538" spans="1:10">
      <c r="A1538" s="1181" t="s">
        <v>902</v>
      </c>
      <c r="B1538" s="1182"/>
      <c r="C1538" s="1203"/>
      <c r="D1538" s="1182"/>
      <c r="E1538" s="1182"/>
      <c r="F1538" s="1182"/>
      <c r="G1538" s="1183"/>
      <c r="H1538" s="1184"/>
      <c r="I1538" s="1185"/>
      <c r="J1538" s="1186"/>
    </row>
    <row r="1539" spans="1:10">
      <c r="A1539" s="1181" t="s">
        <v>62</v>
      </c>
      <c r="B1539" s="1182"/>
      <c r="C1539" s="1182"/>
      <c r="D1539" s="1182"/>
      <c r="E1539" s="1182"/>
      <c r="F1539" s="1182"/>
      <c r="G1539" s="1183"/>
      <c r="H1539" s="1184"/>
      <c r="I1539" s="1185"/>
      <c r="J1539" s="1186"/>
    </row>
    <row r="1540" spans="1:10">
      <c r="A1540" s="1181" t="s">
        <v>95</v>
      </c>
      <c r="B1540" s="1182"/>
      <c r="C1540" s="1182"/>
      <c r="D1540" s="1182"/>
      <c r="E1540" s="1182"/>
      <c r="F1540" s="1182"/>
      <c r="G1540" s="1183"/>
      <c r="H1540" s="1184"/>
      <c r="I1540" s="1185"/>
      <c r="J1540" s="1186"/>
    </row>
    <row r="1541" spans="1:10">
      <c r="A1541" s="1181" t="s">
        <v>64</v>
      </c>
      <c r="B1541" s="1182"/>
      <c r="C1541" s="1182"/>
      <c r="D1541" s="1182"/>
      <c r="E1541" s="1182"/>
      <c r="F1541" s="1182"/>
      <c r="G1541" s="1183"/>
      <c r="H1541" s="1184"/>
      <c r="I1541" s="1185"/>
      <c r="J1541" s="1186"/>
    </row>
    <row r="1542" spans="1:10" ht="15.75">
      <c r="A1542" s="1160" t="s">
        <v>1060</v>
      </c>
      <c r="B1542" s="1161"/>
      <c r="C1542" s="1161"/>
      <c r="D1542" s="1161"/>
      <c r="E1542" s="1161"/>
      <c r="F1542" s="1161"/>
      <c r="G1542" s="1161"/>
      <c r="H1542" s="1161"/>
      <c r="I1542" s="1161"/>
      <c r="J1542" s="1162"/>
    </row>
    <row r="1543" spans="1:10" ht="15.75">
      <c r="A1543" s="1081" t="s">
        <v>1311</v>
      </c>
      <c r="B1543" s="1082"/>
      <c r="C1543" s="1082"/>
      <c r="D1543" s="1082"/>
      <c r="E1543" s="1082"/>
      <c r="F1543" s="1082"/>
      <c r="G1543" s="1082"/>
      <c r="H1543" s="1082"/>
      <c r="I1543" s="1082"/>
      <c r="J1543" s="1083"/>
    </row>
    <row r="1544" spans="1:10">
      <c r="A1544" s="1084" t="s">
        <v>683</v>
      </c>
      <c r="B1544" s="1085"/>
      <c r="C1544" s="1088"/>
      <c r="D1544" s="1088"/>
      <c r="E1544" s="1088"/>
      <c r="F1544" s="1085" t="s">
        <v>91</v>
      </c>
      <c r="G1544" s="1085"/>
      <c r="H1544" s="1086"/>
      <c r="I1544" s="1086"/>
      <c r="J1544" s="1163"/>
    </row>
    <row r="1545" spans="1:10">
      <c r="A1545" s="1084" t="s">
        <v>89</v>
      </c>
      <c r="B1545" s="1085"/>
      <c r="C1545" s="1088"/>
      <c r="D1545" s="1088"/>
      <c r="E1545" s="1088"/>
      <c r="F1545" s="1085" t="s">
        <v>92</v>
      </c>
      <c r="G1545" s="1085"/>
      <c r="H1545" s="1086"/>
      <c r="I1545" s="1086"/>
      <c r="J1545" s="1163"/>
    </row>
    <row r="1546" spans="1:10">
      <c r="A1546" s="1084" t="s">
        <v>90</v>
      </c>
      <c r="B1546" s="1085"/>
      <c r="C1546" s="1090"/>
      <c r="D1546" s="1090"/>
      <c r="E1546" s="1090"/>
      <c r="F1546" s="1085" t="s">
        <v>93</v>
      </c>
      <c r="G1546" s="1085"/>
      <c r="H1546" s="1086"/>
      <c r="I1546" s="1086"/>
      <c r="J1546" s="1163"/>
    </row>
    <row r="1547" spans="1:10">
      <c r="A1547" s="1084" t="s">
        <v>1302</v>
      </c>
      <c r="B1547" s="1085"/>
      <c r="C1547" s="1090"/>
      <c r="D1547" s="1090"/>
      <c r="E1547" s="1090"/>
      <c r="F1547" s="1085" t="s">
        <v>15</v>
      </c>
      <c r="G1547" s="1085"/>
      <c r="H1547" s="1087"/>
      <c r="I1547" s="1088"/>
      <c r="J1547" s="1089"/>
    </row>
    <row r="1548" spans="1:10">
      <c r="A1548" s="1084" t="s">
        <v>1303</v>
      </c>
      <c r="B1548" s="1085"/>
      <c r="C1548" s="1090"/>
      <c r="D1548" s="1090"/>
      <c r="E1548" s="1090"/>
      <c r="F1548" s="1085" t="s">
        <v>715</v>
      </c>
      <c r="G1548" s="1085"/>
      <c r="H1548" s="1090"/>
      <c r="I1548" s="1090"/>
      <c r="J1548" s="1091"/>
    </row>
    <row r="1549" spans="1:10">
      <c r="A1549" s="1084" t="s">
        <v>11</v>
      </c>
      <c r="B1549" s="1085"/>
      <c r="C1549" s="1090"/>
      <c r="D1549" s="1090"/>
      <c r="E1549" s="1090"/>
      <c r="F1549" s="1171" t="s">
        <v>1324</v>
      </c>
      <c r="G1549" s="1171"/>
      <c r="H1549" s="1172"/>
      <c r="I1549" s="1173"/>
      <c r="J1549" s="1174"/>
    </row>
    <row r="1550" spans="1:10">
      <c r="A1550" s="1084" t="s">
        <v>13</v>
      </c>
      <c r="B1550" s="1085"/>
      <c r="C1550" s="1090"/>
      <c r="D1550" s="1090"/>
      <c r="E1550" s="1090"/>
      <c r="F1550" s="1171"/>
      <c r="G1550" s="1171"/>
      <c r="H1550" s="1175"/>
      <c r="I1550" s="1164"/>
      <c r="J1550" s="1165"/>
    </row>
    <row r="1551" spans="1:10">
      <c r="A1551" s="1084" t="s">
        <v>14</v>
      </c>
      <c r="B1551" s="1085"/>
      <c r="C1551" s="1097"/>
      <c r="D1551" s="1097"/>
      <c r="E1551" s="1097"/>
      <c r="F1551" s="1168"/>
      <c r="G1551" s="1168"/>
      <c r="H1551" s="1169"/>
      <c r="I1551" s="1088"/>
      <c r="J1551" s="1089"/>
    </row>
    <row r="1552" spans="1:10">
      <c r="A1552" s="568"/>
      <c r="B1552" s="569"/>
      <c r="C1552" s="569"/>
      <c r="D1552" s="569"/>
      <c r="E1552" s="569"/>
      <c r="F1552" s="569"/>
      <c r="G1552" s="569"/>
      <c r="H1552" s="569"/>
      <c r="I1552" s="569"/>
      <c r="J1552" s="570"/>
    </row>
    <row r="1553" spans="1:10" ht="15.75">
      <c r="A1553" s="1081" t="s">
        <v>1312</v>
      </c>
      <c r="B1553" s="1082"/>
      <c r="C1553" s="1082"/>
      <c r="D1553" s="1082"/>
      <c r="E1553" s="1082"/>
      <c r="F1553" s="1082"/>
      <c r="G1553" s="1082"/>
      <c r="H1553" s="1082"/>
      <c r="I1553" s="1082"/>
      <c r="J1553" s="1083"/>
    </row>
    <row r="1554" spans="1:10">
      <c r="A1554" s="1084"/>
      <c r="B1554" s="1085"/>
      <c r="C1554" s="1248"/>
      <c r="D1554" s="1164"/>
      <c r="E1554" s="1164"/>
      <c r="F1554" s="1085" t="s">
        <v>1314</v>
      </c>
      <c r="G1554" s="1085"/>
      <c r="H1554" s="1088"/>
      <c r="I1554" s="1088"/>
      <c r="J1554" s="1089"/>
    </row>
    <row r="1555" spans="1:10">
      <c r="A1555" s="1084"/>
      <c r="B1555" s="1085"/>
      <c r="C1555" s="1164"/>
      <c r="D1555" s="1164"/>
      <c r="E1555" s="1164"/>
      <c r="F1555" s="1164"/>
      <c r="G1555" s="1164"/>
      <c r="H1555" s="1164"/>
      <c r="I1555" s="1164"/>
      <c r="J1555" s="1165"/>
    </row>
    <row r="1556" spans="1:10">
      <c r="A1556" s="1084" t="s">
        <v>1315</v>
      </c>
      <c r="B1556" s="1085"/>
      <c r="C1556" s="1088"/>
      <c r="D1556" s="1088"/>
      <c r="E1556" s="1088"/>
      <c r="F1556" s="1085" t="s">
        <v>14</v>
      </c>
      <c r="G1556" s="1085"/>
      <c r="H1556" s="1166"/>
      <c r="I1556" s="1166"/>
      <c r="J1556" s="1167"/>
    </row>
    <row r="1557" spans="1:10">
      <c r="A1557" s="1084" t="s">
        <v>1302</v>
      </c>
      <c r="B1557" s="1085"/>
      <c r="C1557" s="1088"/>
      <c r="D1557" s="1088"/>
      <c r="E1557" s="1088"/>
      <c r="F1557" s="1085" t="s">
        <v>12</v>
      </c>
      <c r="G1557" s="1085"/>
      <c r="H1557" s="1086"/>
      <c r="I1557" s="1086"/>
      <c r="J1557" s="1163"/>
    </row>
    <row r="1558" spans="1:10">
      <c r="A1558" s="1084" t="s">
        <v>1303</v>
      </c>
      <c r="B1558" s="1085"/>
      <c r="C1558" s="1088"/>
      <c r="D1558" s="1088"/>
      <c r="E1558" s="1088"/>
      <c r="F1558" s="1085" t="s">
        <v>1019</v>
      </c>
      <c r="G1558" s="1085"/>
      <c r="H1558" s="1086"/>
      <c r="I1558" s="1086"/>
      <c r="J1558" s="1163"/>
    </row>
    <row r="1559" spans="1:10">
      <c r="A1559" s="1084" t="s">
        <v>11</v>
      </c>
      <c r="B1559" s="1085"/>
      <c r="C1559" s="1088"/>
      <c r="D1559" s="1088"/>
      <c r="E1559" s="1088"/>
      <c r="F1559" s="1085" t="s">
        <v>15</v>
      </c>
      <c r="G1559" s="1085"/>
      <c r="H1559" s="1087"/>
      <c r="I1559" s="1088"/>
      <c r="J1559" s="1089"/>
    </row>
    <row r="1560" spans="1:10">
      <c r="A1560" s="1084" t="s">
        <v>13</v>
      </c>
      <c r="B1560" s="1085"/>
      <c r="C1560" s="1088"/>
      <c r="D1560" s="1088"/>
      <c r="E1560" s="1088"/>
      <c r="F1560" s="569"/>
      <c r="G1560" s="569"/>
      <c r="H1560" s="569"/>
      <c r="I1560" s="569"/>
      <c r="J1560" s="570"/>
    </row>
    <row r="1561" spans="1:10">
      <c r="A1561" s="568"/>
      <c r="B1561" s="569"/>
      <c r="C1561" s="569"/>
      <c r="D1561" s="569"/>
      <c r="E1561" s="569"/>
      <c r="F1561" s="569"/>
      <c r="G1561" s="569"/>
      <c r="H1561" s="569"/>
      <c r="I1561" s="569"/>
      <c r="J1561" s="570"/>
    </row>
    <row r="1562" spans="1:10" ht="15.75">
      <c r="A1562" s="1081" t="s">
        <v>1330</v>
      </c>
      <c r="B1562" s="1082"/>
      <c r="C1562" s="1082"/>
      <c r="D1562" s="1082"/>
      <c r="E1562" s="1082"/>
      <c r="F1562" s="1082"/>
      <c r="G1562" s="1082"/>
      <c r="H1562" s="1082"/>
      <c r="I1562" s="1082"/>
      <c r="J1562" s="1083"/>
    </row>
    <row r="1563" spans="1:10" ht="29.25" customHeight="1">
      <c r="A1563" s="1176" t="s">
        <v>34</v>
      </c>
      <c r="B1563" s="1177"/>
      <c r="C1563" s="1177"/>
      <c r="D1563" s="1177"/>
      <c r="E1563" s="1178"/>
      <c r="F1563" s="574" t="s">
        <v>35</v>
      </c>
      <c r="G1563" s="575" t="s">
        <v>1316</v>
      </c>
      <c r="H1563" s="575" t="s">
        <v>1317</v>
      </c>
      <c r="I1563" s="576" t="s">
        <v>1318</v>
      </c>
      <c r="J1563" s="576" t="s">
        <v>904</v>
      </c>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c r="A1573" s="1179"/>
      <c r="B1573" s="1126"/>
      <c r="C1573" s="1126"/>
      <c r="D1573" s="1126"/>
      <c r="E1573" s="1127"/>
      <c r="F1573" s="577"/>
      <c r="G1573" s="578"/>
      <c r="H1573" s="578"/>
      <c r="I1573" s="578"/>
      <c r="J1573" s="578"/>
    </row>
    <row r="1574" spans="1:10">
      <c r="A1574" s="1179"/>
      <c r="B1574" s="1126"/>
      <c r="C1574" s="1126"/>
      <c r="D1574" s="1126"/>
      <c r="E1574" s="1127"/>
      <c r="F1574" s="577"/>
      <c r="G1574" s="578"/>
      <c r="H1574" s="578"/>
      <c r="I1574" s="578"/>
      <c r="J1574" s="578"/>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ht="15.75">
      <c r="A1588" s="1081" t="s">
        <v>1331</v>
      </c>
      <c r="B1588" s="1082"/>
      <c r="C1588" s="1082"/>
      <c r="D1588" s="1082"/>
      <c r="E1588" s="1082"/>
      <c r="F1588" s="1082"/>
      <c r="G1588" s="1082"/>
      <c r="H1588" s="1082"/>
      <c r="I1588" s="1082"/>
      <c r="J1588" s="1083"/>
    </row>
    <row r="1589" spans="1:10" ht="30" customHeight="1">
      <c r="A1589" s="1176" t="s">
        <v>1332</v>
      </c>
      <c r="B1589" s="1177"/>
      <c r="C1589" s="1177"/>
      <c r="D1589" s="1177"/>
      <c r="E1589" s="1178"/>
      <c r="F1589" s="574" t="s">
        <v>35</v>
      </c>
      <c r="G1589" s="575" t="s">
        <v>1316</v>
      </c>
      <c r="H1589" s="575" t="s">
        <v>1317</v>
      </c>
      <c r="I1589" s="576" t="s">
        <v>1318</v>
      </c>
      <c r="J1589" s="576" t="s">
        <v>904</v>
      </c>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c r="A1599" s="1179"/>
      <c r="B1599" s="1126"/>
      <c r="C1599" s="1126"/>
      <c r="D1599" s="1126"/>
      <c r="E1599" s="1127"/>
      <c r="F1599" s="577"/>
      <c r="G1599" s="578"/>
      <c r="H1599" s="578"/>
      <c r="I1599" s="578"/>
      <c r="J1599" s="578"/>
    </row>
    <row r="1600" spans="1:10">
      <c r="A1600" s="1179"/>
      <c r="B1600" s="1126"/>
      <c r="C1600" s="1126"/>
      <c r="D1600" s="1126"/>
      <c r="E1600" s="1127"/>
      <c r="F1600" s="577"/>
      <c r="G1600" s="578"/>
      <c r="H1600" s="578"/>
      <c r="I1600" s="578"/>
      <c r="J1600" s="578"/>
    </row>
    <row r="1601" spans="1:10">
      <c r="A1601" s="1179"/>
      <c r="B1601" s="1126"/>
      <c r="C1601" s="1126"/>
      <c r="D1601" s="1126"/>
      <c r="E1601" s="1127"/>
      <c r="F1601" s="577"/>
      <c r="G1601" s="578"/>
      <c r="H1601" s="578"/>
      <c r="I1601" s="578"/>
      <c r="J1601" s="578"/>
    </row>
    <row r="1602" spans="1:10">
      <c r="A1602" s="1179"/>
      <c r="B1602" s="1126"/>
      <c r="C1602" s="1126"/>
      <c r="D1602" s="1126"/>
      <c r="E1602" s="1127"/>
      <c r="F1602" s="577"/>
      <c r="G1602" s="578"/>
      <c r="H1602" s="578"/>
      <c r="I1602" s="578"/>
      <c r="J1602" s="578"/>
    </row>
    <row r="1603" spans="1:10">
      <c r="A1603" s="1179"/>
      <c r="B1603" s="1126"/>
      <c r="C1603" s="1126"/>
      <c r="D1603" s="1126"/>
      <c r="E1603" s="1127"/>
      <c r="F1603" s="577"/>
      <c r="G1603" s="578"/>
      <c r="H1603" s="578"/>
      <c r="I1603" s="578"/>
      <c r="J1603" s="578"/>
    </row>
    <row r="1604" spans="1:10">
      <c r="A1604" s="1179"/>
      <c r="B1604" s="1126"/>
      <c r="C1604" s="1126"/>
      <c r="D1604" s="1126"/>
      <c r="E1604" s="1127"/>
      <c r="F1604" s="577"/>
      <c r="G1604" s="578"/>
      <c r="H1604" s="578"/>
      <c r="I1604" s="578"/>
      <c r="J1604" s="578"/>
    </row>
    <row r="1605" spans="1:10">
      <c r="A1605" s="1179"/>
      <c r="B1605" s="1126"/>
      <c r="C1605" s="1126"/>
      <c r="D1605" s="1126"/>
      <c r="E1605" s="1127"/>
      <c r="F1605" s="577"/>
      <c r="G1605" s="578"/>
      <c r="H1605" s="578"/>
      <c r="I1605" s="578"/>
      <c r="J1605" s="578"/>
    </row>
    <row r="1606" spans="1:10">
      <c r="A1606" s="1179"/>
      <c r="B1606" s="1126"/>
      <c r="C1606" s="1126"/>
      <c r="D1606" s="1126"/>
      <c r="E1606" s="1127"/>
      <c r="F1606" s="577"/>
      <c r="G1606" s="578"/>
      <c r="H1606" s="578"/>
      <c r="I1606" s="578"/>
      <c r="J1606" s="578"/>
    </row>
    <row r="1607" spans="1:10">
      <c r="A1607" s="1179"/>
      <c r="B1607" s="1126"/>
      <c r="C1607" s="1126"/>
      <c r="D1607" s="1126"/>
      <c r="E1607" s="1127"/>
      <c r="F1607" s="577"/>
      <c r="G1607" s="578"/>
      <c r="H1607" s="578"/>
      <c r="I1607" s="578"/>
      <c r="J1607" s="578"/>
    </row>
    <row r="1608" spans="1:10">
      <c r="A1608" s="1179"/>
      <c r="B1608" s="1126"/>
      <c r="C1608" s="1126"/>
      <c r="D1608" s="1126"/>
      <c r="E1608" s="1127"/>
      <c r="F1608" s="577"/>
      <c r="G1608" s="578"/>
      <c r="H1608" s="578"/>
      <c r="I1608" s="578"/>
      <c r="J1608" s="578"/>
    </row>
    <row r="1609" spans="1:10">
      <c r="A1609" s="1179"/>
      <c r="B1609" s="1126"/>
      <c r="C1609" s="1126"/>
      <c r="D1609" s="1126"/>
      <c r="E1609" s="1127"/>
      <c r="F1609" s="577"/>
      <c r="G1609" s="578"/>
      <c r="H1609" s="578"/>
      <c r="I1609" s="578"/>
      <c r="J1609" s="578"/>
    </row>
    <row r="1610" spans="1:10">
      <c r="A1610" s="1179"/>
      <c r="B1610" s="1126"/>
      <c r="C1610" s="1126"/>
      <c r="D1610" s="1126"/>
      <c r="E1610" s="1127"/>
      <c r="F1610" s="577"/>
      <c r="G1610" s="578"/>
      <c r="H1610" s="578"/>
      <c r="I1610" s="578"/>
      <c r="J1610" s="578"/>
    </row>
    <row r="1611" spans="1:10">
      <c r="A1611" s="1179"/>
      <c r="B1611" s="1126"/>
      <c r="C1611" s="1126"/>
      <c r="D1611" s="1126"/>
      <c r="E1611" s="1127"/>
      <c r="F1611" s="577"/>
      <c r="G1611" s="578"/>
      <c r="H1611" s="578"/>
      <c r="I1611" s="578"/>
      <c r="J1611" s="578"/>
    </row>
    <row r="1612" spans="1:10">
      <c r="A1612" s="1179"/>
      <c r="B1612" s="1126"/>
      <c r="C1612" s="1126"/>
      <c r="D1612" s="1126"/>
      <c r="E1612" s="1127"/>
      <c r="F1612" s="577"/>
      <c r="G1612" s="578"/>
      <c r="H1612" s="578"/>
      <c r="I1612" s="578"/>
      <c r="J1612" s="578"/>
    </row>
    <row r="1613" spans="1:10">
      <c r="A1613" s="1179"/>
      <c r="B1613" s="1126"/>
      <c r="C1613" s="1126"/>
      <c r="D1613" s="1126"/>
      <c r="E1613" s="1127"/>
      <c r="F1613" s="577"/>
      <c r="G1613" s="578"/>
      <c r="H1613" s="578"/>
      <c r="I1613" s="578"/>
      <c r="J1613" s="578"/>
    </row>
    <row r="1614" spans="1:10" ht="15.75">
      <c r="A1614" s="1193" t="s">
        <v>1319</v>
      </c>
      <c r="B1614" s="1193"/>
      <c r="C1614" s="1193"/>
      <c r="D1614" s="1193"/>
      <c r="E1614" s="1193"/>
      <c r="F1614" s="1193"/>
      <c r="G1614" s="1193"/>
      <c r="H1614" s="1193"/>
      <c r="I1614" s="1193"/>
      <c r="J1614" s="1193"/>
    </row>
    <row r="1615" spans="1:10">
      <c r="A1615" s="1194" t="s">
        <v>25</v>
      </c>
      <c r="B1615" s="1195"/>
      <c r="C1615" s="1195"/>
      <c r="D1615" s="1195"/>
      <c r="E1615" s="1195"/>
      <c r="F1615" s="1195"/>
      <c r="G1615" s="1195"/>
      <c r="H1615" s="1195"/>
      <c r="I1615" s="1195"/>
      <c r="J1615" s="1196"/>
    </row>
    <row r="1616" spans="1:10">
      <c r="A1616" s="1181" t="s">
        <v>1759</v>
      </c>
      <c r="B1616" s="1182"/>
      <c r="C1616" s="1182"/>
      <c r="D1616" s="1182"/>
      <c r="E1616" s="1182"/>
      <c r="F1616" s="1182"/>
      <c r="G1616" s="1183"/>
      <c r="H1616" s="1184"/>
      <c r="I1616" s="1185"/>
      <c r="J1616" s="1186"/>
    </row>
    <row r="1617" spans="1:10">
      <c r="A1617" s="1181" t="s">
        <v>30</v>
      </c>
      <c r="B1617" s="1182"/>
      <c r="C1617" s="1182"/>
      <c r="D1617" s="1182"/>
      <c r="E1617" s="1182"/>
      <c r="F1617" s="1182"/>
      <c r="G1617" s="1183"/>
      <c r="H1617" s="1204"/>
      <c r="I1617" s="1185"/>
      <c r="J1617" s="1186"/>
    </row>
    <row r="1618" spans="1:10">
      <c r="A1618" s="1181" t="s">
        <v>1373</v>
      </c>
      <c r="B1618" s="1182"/>
      <c r="C1618" s="1182"/>
      <c r="D1618" s="1182"/>
      <c r="E1618" s="1182"/>
      <c r="F1618" s="1182"/>
      <c r="G1618" s="1183"/>
      <c r="H1618" s="1187"/>
      <c r="I1618" s="1188"/>
      <c r="J1618" s="1189"/>
    </row>
    <row r="1619" spans="1:10">
      <c r="A1619" s="1181" t="s">
        <v>1374</v>
      </c>
      <c r="B1619" s="1182"/>
      <c r="C1619" s="1182"/>
      <c r="D1619" s="1182"/>
      <c r="E1619" s="1182"/>
      <c r="F1619" s="1182"/>
      <c r="G1619" s="1183"/>
      <c r="H1619" s="1190"/>
      <c r="I1619" s="1191"/>
      <c r="J1619" s="1192"/>
    </row>
    <row r="1620" spans="1:10">
      <c r="A1620" s="1197"/>
      <c r="B1620" s="1136"/>
      <c r="C1620" s="1136"/>
      <c r="D1620" s="1136"/>
      <c r="E1620" s="1136"/>
      <c r="F1620" s="1136"/>
      <c r="G1620" s="1136"/>
      <c r="H1620" s="1136"/>
      <c r="I1620" s="1136"/>
      <c r="J1620" s="1137"/>
    </row>
    <row r="1621" spans="1:10">
      <c r="A1621" s="1198"/>
      <c r="B1621" s="1138"/>
      <c r="C1621" s="1138"/>
      <c r="D1621" s="1138"/>
      <c r="E1621" s="1138"/>
      <c r="F1621" s="1138"/>
      <c r="G1621" s="1138"/>
      <c r="H1621" s="1138"/>
      <c r="I1621" s="1138"/>
      <c r="J1621" s="1139"/>
    </row>
    <row r="1622" spans="1:10">
      <c r="A1622" s="1198"/>
      <c r="B1622" s="1138"/>
      <c r="C1622" s="1138"/>
      <c r="D1622" s="1138"/>
      <c r="E1622" s="1138"/>
      <c r="F1622" s="1138"/>
      <c r="G1622" s="1138"/>
      <c r="H1622" s="1138"/>
      <c r="I1622" s="1138"/>
      <c r="J1622" s="1139"/>
    </row>
    <row r="1623" spans="1:10">
      <c r="A1623" s="1199"/>
      <c r="B1623" s="1200"/>
      <c r="C1623" s="1200"/>
      <c r="D1623" s="1200"/>
      <c r="E1623" s="1200"/>
      <c r="F1623" s="1200"/>
      <c r="G1623" s="1200"/>
      <c r="H1623" s="1200"/>
      <c r="I1623" s="1200"/>
      <c r="J1623" s="1201"/>
    </row>
    <row r="1624" spans="1:10">
      <c r="A1624" s="1181" t="s">
        <v>65</v>
      </c>
      <c r="B1624" s="1182"/>
      <c r="C1624" s="1182"/>
      <c r="D1624" s="1182"/>
      <c r="E1624" s="1182"/>
      <c r="F1624" s="1182"/>
      <c r="G1624" s="1183"/>
      <c r="H1624" s="1184"/>
      <c r="I1624" s="1185"/>
      <c r="J1624" s="1186"/>
    </row>
    <row r="1625" spans="1:10" ht="25.5" customHeight="1">
      <c r="A1625" s="1202" t="s">
        <v>1951</v>
      </c>
      <c r="B1625" s="1202"/>
      <c r="C1625" s="1202"/>
      <c r="D1625" s="1202"/>
      <c r="E1625" s="1202"/>
      <c r="F1625" s="1202"/>
      <c r="G1625" s="1202"/>
      <c r="H1625" s="1202"/>
      <c r="I1625" s="1202"/>
      <c r="J1625" s="1202"/>
    </row>
    <row r="1626" spans="1:10">
      <c r="A1626" s="1194" t="s">
        <v>1321</v>
      </c>
      <c r="B1626" s="1195"/>
      <c r="C1626" s="1195"/>
      <c r="D1626" s="1195"/>
      <c r="E1626" s="1195"/>
      <c r="F1626" s="1195"/>
      <c r="G1626" s="1195"/>
      <c r="H1626" s="1195"/>
      <c r="I1626" s="1195"/>
      <c r="J1626" s="1196"/>
    </row>
    <row r="1627" spans="1:10">
      <c r="A1627" s="1181" t="s">
        <v>902</v>
      </c>
      <c r="B1627" s="1182"/>
      <c r="C1627" s="1203"/>
      <c r="D1627" s="1182"/>
      <c r="E1627" s="1182"/>
      <c r="F1627" s="1182"/>
      <c r="G1627" s="1183"/>
      <c r="H1627" s="1184"/>
      <c r="I1627" s="1185"/>
      <c r="J1627" s="1186"/>
    </row>
    <row r="1628" spans="1:10">
      <c r="A1628" s="1181" t="s">
        <v>62</v>
      </c>
      <c r="B1628" s="1182"/>
      <c r="C1628" s="1182"/>
      <c r="D1628" s="1182"/>
      <c r="E1628" s="1182"/>
      <c r="F1628" s="1182"/>
      <c r="G1628" s="1183"/>
      <c r="H1628" s="1184"/>
      <c r="I1628" s="1185"/>
      <c r="J1628" s="1186"/>
    </row>
    <row r="1629" spans="1:10">
      <c r="A1629" s="1181" t="s">
        <v>95</v>
      </c>
      <c r="B1629" s="1182"/>
      <c r="C1629" s="1182"/>
      <c r="D1629" s="1182"/>
      <c r="E1629" s="1182"/>
      <c r="F1629" s="1182"/>
      <c r="G1629" s="1183"/>
      <c r="H1629" s="1184"/>
      <c r="I1629" s="1185"/>
      <c r="J1629" s="1186"/>
    </row>
    <row r="1630" spans="1:10">
      <c r="A1630" s="1181" t="s">
        <v>64</v>
      </c>
      <c r="B1630" s="1182"/>
      <c r="C1630" s="1182"/>
      <c r="D1630" s="1182"/>
      <c r="E1630" s="1182"/>
      <c r="F1630" s="1182"/>
      <c r="G1630" s="1183"/>
      <c r="H1630" s="1184"/>
      <c r="I1630" s="1185"/>
      <c r="J1630" s="1186"/>
    </row>
    <row r="1631" spans="1:10" ht="15.75">
      <c r="A1631" s="1160" t="s">
        <v>1060</v>
      </c>
      <c r="B1631" s="1161"/>
      <c r="C1631" s="1161"/>
      <c r="D1631" s="1161"/>
      <c r="E1631" s="1161"/>
      <c r="F1631" s="1161"/>
      <c r="G1631" s="1161"/>
      <c r="H1631" s="1161"/>
      <c r="I1631" s="1161"/>
      <c r="J1631" s="1162"/>
    </row>
    <row r="1632" spans="1:10" ht="15.75">
      <c r="A1632" s="1081" t="s">
        <v>1311</v>
      </c>
      <c r="B1632" s="1082"/>
      <c r="C1632" s="1082"/>
      <c r="D1632" s="1082"/>
      <c r="E1632" s="1082"/>
      <c r="F1632" s="1082"/>
      <c r="G1632" s="1082"/>
      <c r="H1632" s="1082"/>
      <c r="I1632" s="1082"/>
      <c r="J1632" s="1083"/>
    </row>
    <row r="1633" spans="1:10">
      <c r="A1633" s="1084" t="s">
        <v>683</v>
      </c>
      <c r="B1633" s="1085"/>
      <c r="C1633" s="1088"/>
      <c r="D1633" s="1088"/>
      <c r="E1633" s="1088"/>
      <c r="F1633" s="1085" t="s">
        <v>91</v>
      </c>
      <c r="G1633" s="1085"/>
      <c r="H1633" s="1086"/>
      <c r="I1633" s="1086"/>
      <c r="J1633" s="1163"/>
    </row>
    <row r="1634" spans="1:10">
      <c r="A1634" s="1084" t="s">
        <v>89</v>
      </c>
      <c r="B1634" s="1085"/>
      <c r="C1634" s="1088"/>
      <c r="D1634" s="1088"/>
      <c r="E1634" s="1088"/>
      <c r="F1634" s="1085" t="s">
        <v>92</v>
      </c>
      <c r="G1634" s="1085"/>
      <c r="H1634" s="1086"/>
      <c r="I1634" s="1086"/>
      <c r="J1634" s="1163"/>
    </row>
    <row r="1635" spans="1:10">
      <c r="A1635" s="1084" t="s">
        <v>90</v>
      </c>
      <c r="B1635" s="1085"/>
      <c r="C1635" s="1090"/>
      <c r="D1635" s="1090"/>
      <c r="E1635" s="1090"/>
      <c r="F1635" s="1085" t="s">
        <v>93</v>
      </c>
      <c r="G1635" s="1085"/>
      <c r="H1635" s="1086"/>
      <c r="I1635" s="1086"/>
      <c r="J1635" s="1163"/>
    </row>
    <row r="1636" spans="1:10">
      <c r="A1636" s="1084" t="s">
        <v>1302</v>
      </c>
      <c r="B1636" s="1085"/>
      <c r="C1636" s="1090"/>
      <c r="D1636" s="1090"/>
      <c r="E1636" s="1090"/>
      <c r="F1636" s="1085" t="s">
        <v>15</v>
      </c>
      <c r="G1636" s="1085"/>
      <c r="H1636" s="1087"/>
      <c r="I1636" s="1088"/>
      <c r="J1636" s="1089"/>
    </row>
    <row r="1637" spans="1:10">
      <c r="A1637" s="1084" t="s">
        <v>1303</v>
      </c>
      <c r="B1637" s="1085"/>
      <c r="C1637" s="1090"/>
      <c r="D1637" s="1090"/>
      <c r="E1637" s="1090"/>
      <c r="F1637" s="1085" t="s">
        <v>715</v>
      </c>
      <c r="G1637" s="1085"/>
      <c r="H1637" s="1090"/>
      <c r="I1637" s="1090"/>
      <c r="J1637" s="1091"/>
    </row>
    <row r="1638" spans="1:10">
      <c r="A1638" s="1084" t="s">
        <v>11</v>
      </c>
      <c r="B1638" s="1085"/>
      <c r="C1638" s="1090"/>
      <c r="D1638" s="1090"/>
      <c r="E1638" s="1090"/>
      <c r="F1638" s="1171" t="s">
        <v>1324</v>
      </c>
      <c r="G1638" s="1171"/>
      <c r="H1638" s="1172"/>
      <c r="I1638" s="1173"/>
      <c r="J1638" s="1174"/>
    </row>
    <row r="1639" spans="1:10">
      <c r="A1639" s="1084" t="s">
        <v>13</v>
      </c>
      <c r="B1639" s="1085"/>
      <c r="C1639" s="1090"/>
      <c r="D1639" s="1090"/>
      <c r="E1639" s="1090"/>
      <c r="F1639" s="1171"/>
      <c r="G1639" s="1171"/>
      <c r="H1639" s="1175"/>
      <c r="I1639" s="1164"/>
      <c r="J1639" s="1165"/>
    </row>
    <row r="1640" spans="1:10">
      <c r="A1640" s="1084" t="s">
        <v>14</v>
      </c>
      <c r="B1640" s="1085"/>
      <c r="C1640" s="1097"/>
      <c r="D1640" s="1097"/>
      <c r="E1640" s="1097"/>
      <c r="F1640" s="1168"/>
      <c r="G1640" s="1168"/>
      <c r="H1640" s="1169"/>
      <c r="I1640" s="1088"/>
      <c r="J1640" s="1089"/>
    </row>
    <row r="1641" spans="1:10">
      <c r="A1641" s="568"/>
      <c r="B1641" s="569"/>
      <c r="C1641" s="569"/>
      <c r="D1641" s="569"/>
      <c r="E1641" s="569"/>
      <c r="F1641" s="569"/>
      <c r="G1641" s="569"/>
      <c r="H1641" s="569"/>
      <c r="I1641" s="569"/>
      <c r="J1641" s="570"/>
    </row>
    <row r="1642" spans="1:10" ht="15.75">
      <c r="A1642" s="1081" t="s">
        <v>1312</v>
      </c>
      <c r="B1642" s="1082"/>
      <c r="C1642" s="1082"/>
      <c r="D1642" s="1082"/>
      <c r="E1642" s="1082"/>
      <c r="F1642" s="1082"/>
      <c r="G1642" s="1082"/>
      <c r="H1642" s="1082"/>
      <c r="I1642" s="1082"/>
      <c r="J1642" s="1083"/>
    </row>
    <row r="1643" spans="1:10">
      <c r="A1643" s="1084"/>
      <c r="B1643" s="1085"/>
      <c r="C1643" s="1248"/>
      <c r="D1643" s="1164"/>
      <c r="E1643" s="1164"/>
      <c r="F1643" s="1085" t="s">
        <v>1314</v>
      </c>
      <c r="G1643" s="1085"/>
      <c r="H1643" s="1088"/>
      <c r="I1643" s="1088"/>
      <c r="J1643" s="1089"/>
    </row>
    <row r="1644" spans="1:10">
      <c r="A1644" s="1084"/>
      <c r="B1644" s="1085"/>
      <c r="C1644" s="1164"/>
      <c r="D1644" s="1164"/>
      <c r="E1644" s="1164"/>
      <c r="F1644" s="1164"/>
      <c r="G1644" s="1164"/>
      <c r="H1644" s="1164"/>
      <c r="I1644" s="1164"/>
      <c r="J1644" s="1165"/>
    </row>
    <row r="1645" spans="1:10">
      <c r="A1645" s="1084" t="s">
        <v>1315</v>
      </c>
      <c r="B1645" s="1085"/>
      <c r="C1645" s="1088"/>
      <c r="D1645" s="1088"/>
      <c r="E1645" s="1088"/>
      <c r="F1645" s="1085" t="s">
        <v>14</v>
      </c>
      <c r="G1645" s="1085"/>
      <c r="H1645" s="1166"/>
      <c r="I1645" s="1166"/>
      <c r="J1645" s="1167"/>
    </row>
    <row r="1646" spans="1:10">
      <c r="A1646" s="1084" t="s">
        <v>1302</v>
      </c>
      <c r="B1646" s="1085"/>
      <c r="C1646" s="1088"/>
      <c r="D1646" s="1088"/>
      <c r="E1646" s="1088"/>
      <c r="F1646" s="1085" t="s">
        <v>12</v>
      </c>
      <c r="G1646" s="1085"/>
      <c r="H1646" s="1086"/>
      <c r="I1646" s="1086"/>
      <c r="J1646" s="1163"/>
    </row>
    <row r="1647" spans="1:10">
      <c r="A1647" s="1084" t="s">
        <v>1303</v>
      </c>
      <c r="B1647" s="1085"/>
      <c r="C1647" s="1088"/>
      <c r="D1647" s="1088"/>
      <c r="E1647" s="1088"/>
      <c r="F1647" s="1085" t="s">
        <v>1019</v>
      </c>
      <c r="G1647" s="1085"/>
      <c r="H1647" s="1086"/>
      <c r="I1647" s="1086"/>
      <c r="J1647" s="1163"/>
    </row>
    <row r="1648" spans="1:10">
      <c r="A1648" s="1084" t="s">
        <v>11</v>
      </c>
      <c r="B1648" s="1085"/>
      <c r="C1648" s="1088"/>
      <c r="D1648" s="1088"/>
      <c r="E1648" s="1088"/>
      <c r="F1648" s="1085" t="s">
        <v>15</v>
      </c>
      <c r="G1648" s="1085"/>
      <c r="H1648" s="1087"/>
      <c r="I1648" s="1088"/>
      <c r="J1648" s="1089"/>
    </row>
    <row r="1649" spans="1:10">
      <c r="A1649" s="1084" t="s">
        <v>13</v>
      </c>
      <c r="B1649" s="1085"/>
      <c r="C1649" s="1088"/>
      <c r="D1649" s="1088"/>
      <c r="E1649" s="1088"/>
      <c r="F1649" s="569"/>
      <c r="G1649" s="569"/>
      <c r="H1649" s="569"/>
      <c r="I1649" s="569"/>
      <c r="J1649" s="570"/>
    </row>
    <row r="1650" spans="1:10">
      <c r="A1650" s="568"/>
      <c r="B1650" s="569"/>
      <c r="C1650" s="569"/>
      <c r="D1650" s="569"/>
      <c r="E1650" s="569"/>
      <c r="F1650" s="569"/>
      <c r="G1650" s="569"/>
      <c r="H1650" s="569"/>
      <c r="I1650" s="569"/>
      <c r="J1650" s="570"/>
    </row>
    <row r="1651" spans="1:10" ht="15.75">
      <c r="A1651" s="1081" t="s">
        <v>1330</v>
      </c>
      <c r="B1651" s="1082"/>
      <c r="C1651" s="1082"/>
      <c r="D1651" s="1082"/>
      <c r="E1651" s="1082"/>
      <c r="F1651" s="1082"/>
      <c r="G1651" s="1082"/>
      <c r="H1651" s="1082"/>
      <c r="I1651" s="1082"/>
      <c r="J1651" s="1083"/>
    </row>
    <row r="1652" spans="1:10" ht="27.75" customHeight="1">
      <c r="A1652" s="1176" t="s">
        <v>34</v>
      </c>
      <c r="B1652" s="1177"/>
      <c r="C1652" s="1177"/>
      <c r="D1652" s="1177"/>
      <c r="E1652" s="1178"/>
      <c r="F1652" s="574" t="s">
        <v>35</v>
      </c>
      <c r="G1652" s="575" t="s">
        <v>1316</v>
      </c>
      <c r="H1652" s="575" t="s">
        <v>1317</v>
      </c>
      <c r="I1652" s="576" t="s">
        <v>1318</v>
      </c>
      <c r="J1652" s="576" t="s">
        <v>904</v>
      </c>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c r="A1662" s="1179"/>
      <c r="B1662" s="1126"/>
      <c r="C1662" s="1126"/>
      <c r="D1662" s="1126"/>
      <c r="E1662" s="1127"/>
      <c r="F1662" s="577"/>
      <c r="G1662" s="578"/>
      <c r="H1662" s="578"/>
      <c r="I1662" s="578"/>
      <c r="J1662" s="578"/>
    </row>
    <row r="1663" spans="1:10">
      <c r="A1663" s="1179"/>
      <c r="B1663" s="1126"/>
      <c r="C1663" s="1126"/>
      <c r="D1663" s="1126"/>
      <c r="E1663" s="1127"/>
      <c r="F1663" s="577"/>
      <c r="G1663" s="578"/>
      <c r="H1663" s="578"/>
      <c r="I1663" s="578"/>
      <c r="J1663" s="578"/>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ht="15.75">
      <c r="A1677" s="1081" t="s">
        <v>1331</v>
      </c>
      <c r="B1677" s="1082"/>
      <c r="C1677" s="1082"/>
      <c r="D1677" s="1082"/>
      <c r="E1677" s="1082"/>
      <c r="F1677" s="1082"/>
      <c r="G1677" s="1082"/>
      <c r="H1677" s="1082"/>
      <c r="I1677" s="1082"/>
      <c r="J1677" s="1083"/>
    </row>
    <row r="1678" spans="1:10" ht="30" customHeight="1">
      <c r="A1678" s="1176" t="s">
        <v>1332</v>
      </c>
      <c r="B1678" s="1177"/>
      <c r="C1678" s="1177"/>
      <c r="D1678" s="1177"/>
      <c r="E1678" s="1178"/>
      <c r="F1678" s="574" t="s">
        <v>35</v>
      </c>
      <c r="G1678" s="575" t="s">
        <v>1316</v>
      </c>
      <c r="H1678" s="575" t="s">
        <v>1317</v>
      </c>
      <c r="I1678" s="576" t="s">
        <v>1318</v>
      </c>
      <c r="J1678" s="576" t="s">
        <v>904</v>
      </c>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c r="A1688" s="1179"/>
      <c r="B1688" s="1126"/>
      <c r="C1688" s="1126"/>
      <c r="D1688" s="1126"/>
      <c r="E1688" s="1127"/>
      <c r="F1688" s="577"/>
      <c r="G1688" s="578"/>
      <c r="H1688" s="578"/>
      <c r="I1688" s="578"/>
      <c r="J1688" s="578"/>
    </row>
    <row r="1689" spans="1:10">
      <c r="A1689" s="1179"/>
      <c r="B1689" s="1126"/>
      <c r="C1689" s="1126"/>
      <c r="D1689" s="1126"/>
      <c r="E1689" s="1127"/>
      <c r="F1689" s="577"/>
      <c r="G1689" s="578"/>
      <c r="H1689" s="578"/>
      <c r="I1689" s="578"/>
      <c r="J1689" s="578"/>
    </row>
    <row r="1690" spans="1:10">
      <c r="A1690" s="1179"/>
      <c r="B1690" s="1126"/>
      <c r="C1690" s="1126"/>
      <c r="D1690" s="1126"/>
      <c r="E1690" s="1127"/>
      <c r="F1690" s="577"/>
      <c r="G1690" s="578"/>
      <c r="H1690" s="578"/>
      <c r="I1690" s="578"/>
      <c r="J1690" s="578"/>
    </row>
    <row r="1691" spans="1:10">
      <c r="A1691" s="1179"/>
      <c r="B1691" s="1126"/>
      <c r="C1691" s="1126"/>
      <c r="D1691" s="1126"/>
      <c r="E1691" s="1127"/>
      <c r="F1691" s="577"/>
      <c r="G1691" s="578"/>
      <c r="H1691" s="578"/>
      <c r="I1691" s="578"/>
      <c r="J1691" s="578"/>
    </row>
    <row r="1692" spans="1:10">
      <c r="A1692" s="1179"/>
      <c r="B1692" s="1126"/>
      <c r="C1692" s="1126"/>
      <c r="D1692" s="1126"/>
      <c r="E1692" s="1127"/>
      <c r="F1692" s="577"/>
      <c r="G1692" s="578"/>
      <c r="H1692" s="578"/>
      <c r="I1692" s="578"/>
      <c r="J1692" s="578"/>
    </row>
    <row r="1693" spans="1:10">
      <c r="A1693" s="1179"/>
      <c r="B1693" s="1126"/>
      <c r="C1693" s="1126"/>
      <c r="D1693" s="1126"/>
      <c r="E1693" s="1127"/>
      <c r="F1693" s="577"/>
      <c r="G1693" s="578"/>
      <c r="H1693" s="578"/>
      <c r="I1693" s="578"/>
      <c r="J1693" s="578"/>
    </row>
    <row r="1694" spans="1:10">
      <c r="A1694" s="1179"/>
      <c r="B1694" s="1126"/>
      <c r="C1694" s="1126"/>
      <c r="D1694" s="1126"/>
      <c r="E1694" s="1127"/>
      <c r="F1694" s="577"/>
      <c r="G1694" s="578"/>
      <c r="H1694" s="578"/>
      <c r="I1694" s="578"/>
      <c r="J1694" s="578"/>
    </row>
    <row r="1695" spans="1:10">
      <c r="A1695" s="1179"/>
      <c r="B1695" s="1126"/>
      <c r="C1695" s="1126"/>
      <c r="D1695" s="1126"/>
      <c r="E1695" s="1127"/>
      <c r="F1695" s="577"/>
      <c r="G1695" s="578"/>
      <c r="H1695" s="578"/>
      <c r="I1695" s="578"/>
      <c r="J1695" s="578"/>
    </row>
    <row r="1696" spans="1:10">
      <c r="A1696" s="1179"/>
      <c r="B1696" s="1126"/>
      <c r="C1696" s="1126"/>
      <c r="D1696" s="1126"/>
      <c r="E1696" s="1127"/>
      <c r="F1696" s="577"/>
      <c r="G1696" s="578"/>
      <c r="H1696" s="578"/>
      <c r="I1696" s="578"/>
      <c r="J1696" s="578"/>
    </row>
    <row r="1697" spans="1:10">
      <c r="A1697" s="1179"/>
      <c r="B1697" s="1126"/>
      <c r="C1697" s="1126"/>
      <c r="D1697" s="1126"/>
      <c r="E1697" s="1127"/>
      <c r="F1697" s="577"/>
      <c r="G1697" s="578"/>
      <c r="H1697" s="578"/>
      <c r="I1697" s="578"/>
      <c r="J1697" s="578"/>
    </row>
    <row r="1698" spans="1:10">
      <c r="A1698" s="1179"/>
      <c r="B1698" s="1126"/>
      <c r="C1698" s="1126"/>
      <c r="D1698" s="1126"/>
      <c r="E1698" s="1127"/>
      <c r="F1698" s="577"/>
      <c r="G1698" s="578"/>
      <c r="H1698" s="578"/>
      <c r="I1698" s="578"/>
      <c r="J1698" s="578"/>
    </row>
    <row r="1699" spans="1:10">
      <c r="A1699" s="1179"/>
      <c r="B1699" s="1126"/>
      <c r="C1699" s="1126"/>
      <c r="D1699" s="1126"/>
      <c r="E1699" s="1127"/>
      <c r="F1699" s="577"/>
      <c r="G1699" s="578"/>
      <c r="H1699" s="578"/>
      <c r="I1699" s="578"/>
      <c r="J1699" s="578"/>
    </row>
    <row r="1700" spans="1:10">
      <c r="A1700" s="1179"/>
      <c r="B1700" s="1126"/>
      <c r="C1700" s="1126"/>
      <c r="D1700" s="1126"/>
      <c r="E1700" s="1127"/>
      <c r="F1700" s="577"/>
      <c r="G1700" s="578"/>
      <c r="H1700" s="578"/>
      <c r="I1700" s="578"/>
      <c r="J1700" s="578"/>
    </row>
    <row r="1701" spans="1:10">
      <c r="A1701" s="1179"/>
      <c r="B1701" s="1126"/>
      <c r="C1701" s="1126"/>
      <c r="D1701" s="1126"/>
      <c r="E1701" s="1127"/>
      <c r="F1701" s="577"/>
      <c r="G1701" s="578"/>
      <c r="H1701" s="578"/>
      <c r="I1701" s="578"/>
      <c r="J1701" s="578"/>
    </row>
    <row r="1702" spans="1:10">
      <c r="A1702" s="1179"/>
      <c r="B1702" s="1126"/>
      <c r="C1702" s="1126"/>
      <c r="D1702" s="1126"/>
      <c r="E1702" s="1127"/>
      <c r="F1702" s="577"/>
      <c r="G1702" s="578"/>
      <c r="H1702" s="578"/>
      <c r="I1702" s="578"/>
      <c r="J1702" s="578"/>
    </row>
    <row r="1703" spans="1:10" ht="15.75">
      <c r="A1703" s="1193" t="s">
        <v>1319</v>
      </c>
      <c r="B1703" s="1193"/>
      <c r="C1703" s="1193"/>
      <c r="D1703" s="1193"/>
      <c r="E1703" s="1193"/>
      <c r="F1703" s="1193"/>
      <c r="G1703" s="1193"/>
      <c r="H1703" s="1193"/>
      <c r="I1703" s="1193"/>
      <c r="J1703" s="1193"/>
    </row>
    <row r="1704" spans="1:10">
      <c r="A1704" s="1194" t="s">
        <v>25</v>
      </c>
      <c r="B1704" s="1195"/>
      <c r="C1704" s="1195"/>
      <c r="D1704" s="1195"/>
      <c r="E1704" s="1195"/>
      <c r="F1704" s="1195"/>
      <c r="G1704" s="1195"/>
      <c r="H1704" s="1195"/>
      <c r="I1704" s="1195"/>
      <c r="J1704" s="1196"/>
    </row>
    <row r="1705" spans="1:10">
      <c r="A1705" s="1181" t="s">
        <v>1759</v>
      </c>
      <c r="B1705" s="1182"/>
      <c r="C1705" s="1182"/>
      <c r="D1705" s="1182"/>
      <c r="E1705" s="1182"/>
      <c r="F1705" s="1182"/>
      <c r="G1705" s="1183"/>
      <c r="H1705" s="1184"/>
      <c r="I1705" s="1185"/>
      <c r="J1705" s="1186"/>
    </row>
    <row r="1706" spans="1:10">
      <c r="A1706" s="1181" t="s">
        <v>30</v>
      </c>
      <c r="B1706" s="1182"/>
      <c r="C1706" s="1182"/>
      <c r="D1706" s="1182"/>
      <c r="E1706" s="1182"/>
      <c r="F1706" s="1182"/>
      <c r="G1706" s="1183"/>
      <c r="H1706" s="1204"/>
      <c r="I1706" s="1185"/>
      <c r="J1706" s="1186"/>
    </row>
    <row r="1707" spans="1:10">
      <c r="A1707" s="1181" t="s">
        <v>1373</v>
      </c>
      <c r="B1707" s="1182"/>
      <c r="C1707" s="1182"/>
      <c r="D1707" s="1182"/>
      <c r="E1707" s="1182"/>
      <c r="F1707" s="1182"/>
      <c r="G1707" s="1183"/>
      <c r="H1707" s="1187"/>
      <c r="I1707" s="1188"/>
      <c r="J1707" s="1189"/>
    </row>
    <row r="1708" spans="1:10">
      <c r="A1708" s="1181" t="s">
        <v>1374</v>
      </c>
      <c r="B1708" s="1182"/>
      <c r="C1708" s="1182"/>
      <c r="D1708" s="1182"/>
      <c r="E1708" s="1182"/>
      <c r="F1708" s="1182"/>
      <c r="G1708" s="1183"/>
      <c r="H1708" s="1190"/>
      <c r="I1708" s="1191"/>
      <c r="J1708" s="1192"/>
    </row>
    <row r="1709" spans="1:10">
      <c r="A1709" s="1197"/>
      <c r="B1709" s="1136"/>
      <c r="C1709" s="1136"/>
      <c r="D1709" s="1136"/>
      <c r="E1709" s="1136"/>
      <c r="F1709" s="1136"/>
      <c r="G1709" s="1136"/>
      <c r="H1709" s="1136"/>
      <c r="I1709" s="1136"/>
      <c r="J1709" s="1137"/>
    </row>
    <row r="1710" spans="1:10">
      <c r="A1710" s="1198"/>
      <c r="B1710" s="1138"/>
      <c r="C1710" s="1138"/>
      <c r="D1710" s="1138"/>
      <c r="E1710" s="1138"/>
      <c r="F1710" s="1138"/>
      <c r="G1710" s="1138"/>
      <c r="H1710" s="1138"/>
      <c r="I1710" s="1138"/>
      <c r="J1710" s="1139"/>
    </row>
    <row r="1711" spans="1:10">
      <c r="A1711" s="1198"/>
      <c r="B1711" s="1138"/>
      <c r="C1711" s="1138"/>
      <c r="D1711" s="1138"/>
      <c r="E1711" s="1138"/>
      <c r="F1711" s="1138"/>
      <c r="G1711" s="1138"/>
      <c r="H1711" s="1138"/>
      <c r="I1711" s="1138"/>
      <c r="J1711" s="1139"/>
    </row>
    <row r="1712" spans="1:10">
      <c r="A1712" s="1199"/>
      <c r="B1712" s="1200"/>
      <c r="C1712" s="1200"/>
      <c r="D1712" s="1200"/>
      <c r="E1712" s="1200"/>
      <c r="F1712" s="1200"/>
      <c r="G1712" s="1200"/>
      <c r="H1712" s="1200"/>
      <c r="I1712" s="1200"/>
      <c r="J1712" s="1201"/>
    </row>
    <row r="1713" spans="1:10">
      <c r="A1713" s="1181" t="s">
        <v>65</v>
      </c>
      <c r="B1713" s="1182"/>
      <c r="C1713" s="1182"/>
      <c r="D1713" s="1182"/>
      <c r="E1713" s="1182"/>
      <c r="F1713" s="1182"/>
      <c r="G1713" s="1183"/>
      <c r="H1713" s="1184"/>
      <c r="I1713" s="1185"/>
      <c r="J1713" s="1186"/>
    </row>
    <row r="1714" spans="1:10" ht="27" customHeight="1">
      <c r="A1714" s="1202" t="s">
        <v>1951</v>
      </c>
      <c r="B1714" s="1202"/>
      <c r="C1714" s="1202"/>
      <c r="D1714" s="1202"/>
      <c r="E1714" s="1202"/>
      <c r="F1714" s="1202"/>
      <c r="G1714" s="1202"/>
      <c r="H1714" s="1202"/>
      <c r="I1714" s="1202"/>
      <c r="J1714" s="1202"/>
    </row>
    <row r="1715" spans="1:10">
      <c r="A1715" s="1194" t="s">
        <v>1321</v>
      </c>
      <c r="B1715" s="1195"/>
      <c r="C1715" s="1195"/>
      <c r="D1715" s="1195"/>
      <c r="E1715" s="1195"/>
      <c r="F1715" s="1195"/>
      <c r="G1715" s="1195"/>
      <c r="H1715" s="1195"/>
      <c r="I1715" s="1195"/>
      <c r="J1715" s="1196"/>
    </row>
    <row r="1716" spans="1:10">
      <c r="A1716" s="1181" t="s">
        <v>902</v>
      </c>
      <c r="B1716" s="1182"/>
      <c r="C1716" s="1203"/>
      <c r="D1716" s="1182"/>
      <c r="E1716" s="1182"/>
      <c r="F1716" s="1182"/>
      <c r="G1716" s="1183"/>
      <c r="H1716" s="1184"/>
      <c r="I1716" s="1185"/>
      <c r="J1716" s="1186"/>
    </row>
    <row r="1717" spans="1:10">
      <c r="A1717" s="1181" t="s">
        <v>62</v>
      </c>
      <c r="B1717" s="1182"/>
      <c r="C1717" s="1182"/>
      <c r="D1717" s="1182"/>
      <c r="E1717" s="1182"/>
      <c r="F1717" s="1182"/>
      <c r="G1717" s="1183"/>
      <c r="H1717" s="1184"/>
      <c r="I1717" s="1185"/>
      <c r="J1717" s="1186"/>
    </row>
    <row r="1718" spans="1:10">
      <c r="A1718" s="1181" t="s">
        <v>95</v>
      </c>
      <c r="B1718" s="1182"/>
      <c r="C1718" s="1182"/>
      <c r="D1718" s="1182"/>
      <c r="E1718" s="1182"/>
      <c r="F1718" s="1182"/>
      <c r="G1718" s="1183"/>
      <c r="H1718" s="1184"/>
      <c r="I1718" s="1185"/>
      <c r="J1718" s="1186"/>
    </row>
    <row r="1719" spans="1:10">
      <c r="A1719" s="1181" t="s">
        <v>64</v>
      </c>
      <c r="B1719" s="1182"/>
      <c r="C1719" s="1182"/>
      <c r="D1719" s="1182"/>
      <c r="E1719" s="1182"/>
      <c r="F1719" s="1182"/>
      <c r="G1719" s="1183"/>
      <c r="H1719" s="1184"/>
      <c r="I1719" s="1185"/>
      <c r="J1719" s="1186"/>
    </row>
    <row r="1720" spans="1:10" ht="15.75">
      <c r="A1720" s="1160" t="s">
        <v>1060</v>
      </c>
      <c r="B1720" s="1161"/>
      <c r="C1720" s="1161"/>
      <c r="D1720" s="1161"/>
      <c r="E1720" s="1161"/>
      <c r="F1720" s="1161"/>
      <c r="G1720" s="1161"/>
      <c r="H1720" s="1161"/>
      <c r="I1720" s="1161"/>
      <c r="J1720" s="1162"/>
    </row>
    <row r="1721" spans="1:10" ht="15.75">
      <c r="A1721" s="1081" t="s">
        <v>1311</v>
      </c>
      <c r="B1721" s="1082"/>
      <c r="C1721" s="1082"/>
      <c r="D1721" s="1082"/>
      <c r="E1721" s="1082"/>
      <c r="F1721" s="1082"/>
      <c r="G1721" s="1082"/>
      <c r="H1721" s="1082"/>
      <c r="I1721" s="1082"/>
      <c r="J1721" s="1083"/>
    </row>
    <row r="1722" spans="1:10">
      <c r="A1722" s="1084" t="s">
        <v>683</v>
      </c>
      <c r="B1722" s="1085"/>
      <c r="C1722" s="1088"/>
      <c r="D1722" s="1088"/>
      <c r="E1722" s="1088"/>
      <c r="F1722" s="1085" t="s">
        <v>91</v>
      </c>
      <c r="G1722" s="1085"/>
      <c r="H1722" s="1086"/>
      <c r="I1722" s="1086"/>
      <c r="J1722" s="1163"/>
    </row>
    <row r="1723" spans="1:10">
      <c r="A1723" s="1084" t="s">
        <v>89</v>
      </c>
      <c r="B1723" s="1085"/>
      <c r="C1723" s="1088"/>
      <c r="D1723" s="1088"/>
      <c r="E1723" s="1088"/>
      <c r="F1723" s="1085" t="s">
        <v>92</v>
      </c>
      <c r="G1723" s="1085"/>
      <c r="H1723" s="1086"/>
      <c r="I1723" s="1086"/>
      <c r="J1723" s="1163"/>
    </row>
    <row r="1724" spans="1:10">
      <c r="A1724" s="1084" t="s">
        <v>90</v>
      </c>
      <c r="B1724" s="1085"/>
      <c r="C1724" s="1090"/>
      <c r="D1724" s="1090"/>
      <c r="E1724" s="1090"/>
      <c r="F1724" s="1085" t="s">
        <v>93</v>
      </c>
      <c r="G1724" s="1085"/>
      <c r="H1724" s="1086"/>
      <c r="I1724" s="1086"/>
      <c r="J1724" s="1163"/>
    </row>
    <row r="1725" spans="1:10">
      <c r="A1725" s="1084" t="s">
        <v>1302</v>
      </c>
      <c r="B1725" s="1085"/>
      <c r="C1725" s="1090"/>
      <c r="D1725" s="1090"/>
      <c r="E1725" s="1090"/>
      <c r="F1725" s="1085" t="s">
        <v>15</v>
      </c>
      <c r="G1725" s="1085"/>
      <c r="H1725" s="1087"/>
      <c r="I1725" s="1088"/>
      <c r="J1725" s="1089"/>
    </row>
    <row r="1726" spans="1:10">
      <c r="A1726" s="1084" t="s">
        <v>1303</v>
      </c>
      <c r="B1726" s="1085"/>
      <c r="C1726" s="1090"/>
      <c r="D1726" s="1090"/>
      <c r="E1726" s="1090"/>
      <c r="F1726" s="1085" t="s">
        <v>715</v>
      </c>
      <c r="G1726" s="1085"/>
      <c r="H1726" s="1090"/>
      <c r="I1726" s="1090"/>
      <c r="J1726" s="1091"/>
    </row>
    <row r="1727" spans="1:10">
      <c r="A1727" s="1084" t="s">
        <v>11</v>
      </c>
      <c r="B1727" s="1085"/>
      <c r="C1727" s="1090"/>
      <c r="D1727" s="1090"/>
      <c r="E1727" s="1090"/>
      <c r="F1727" s="1171" t="s">
        <v>1324</v>
      </c>
      <c r="G1727" s="1171"/>
      <c r="H1727" s="1172"/>
      <c r="I1727" s="1173"/>
      <c r="J1727" s="1174"/>
    </row>
    <row r="1728" spans="1:10">
      <c r="A1728" s="1084" t="s">
        <v>13</v>
      </c>
      <c r="B1728" s="1085"/>
      <c r="C1728" s="1090"/>
      <c r="D1728" s="1090"/>
      <c r="E1728" s="1090"/>
      <c r="F1728" s="1171"/>
      <c r="G1728" s="1171"/>
      <c r="H1728" s="1175"/>
      <c r="I1728" s="1164"/>
      <c r="J1728" s="1165"/>
    </row>
    <row r="1729" spans="1:10">
      <c r="A1729" s="1084" t="s">
        <v>14</v>
      </c>
      <c r="B1729" s="1085"/>
      <c r="C1729" s="1097"/>
      <c r="D1729" s="1097"/>
      <c r="E1729" s="1097"/>
      <c r="F1729" s="1168"/>
      <c r="G1729" s="1168"/>
      <c r="H1729" s="1169"/>
      <c r="I1729" s="1088"/>
      <c r="J1729" s="1089"/>
    </row>
    <row r="1730" spans="1:10">
      <c r="A1730" s="568"/>
      <c r="B1730" s="569"/>
      <c r="C1730" s="569"/>
      <c r="D1730" s="569"/>
      <c r="E1730" s="569"/>
      <c r="F1730" s="569"/>
      <c r="G1730" s="569"/>
      <c r="H1730" s="569"/>
      <c r="I1730" s="569"/>
      <c r="J1730" s="570"/>
    </row>
    <row r="1731" spans="1:10" ht="15.75">
      <c r="A1731" s="1081" t="s">
        <v>1312</v>
      </c>
      <c r="B1731" s="1082"/>
      <c r="C1731" s="1082"/>
      <c r="D1731" s="1082"/>
      <c r="E1731" s="1082"/>
      <c r="F1731" s="1082"/>
      <c r="G1731" s="1082"/>
      <c r="H1731" s="1082"/>
      <c r="I1731" s="1082"/>
      <c r="J1731" s="1083"/>
    </row>
    <row r="1732" spans="1:10">
      <c r="A1732" s="1084"/>
      <c r="B1732" s="1085"/>
      <c r="C1732" s="1248"/>
      <c r="D1732" s="1164"/>
      <c r="E1732" s="1164"/>
      <c r="F1732" s="1085" t="s">
        <v>1314</v>
      </c>
      <c r="G1732" s="1085"/>
      <c r="H1732" s="1088"/>
      <c r="I1732" s="1088"/>
      <c r="J1732" s="1089"/>
    </row>
    <row r="1733" spans="1:10">
      <c r="A1733" s="1084"/>
      <c r="B1733" s="1085"/>
      <c r="C1733" s="1164"/>
      <c r="D1733" s="1164"/>
      <c r="E1733" s="1164"/>
      <c r="F1733" s="1164"/>
      <c r="G1733" s="1164"/>
      <c r="H1733" s="1164"/>
      <c r="I1733" s="1164"/>
      <c r="J1733" s="1165"/>
    </row>
    <row r="1734" spans="1:10">
      <c r="A1734" s="1084" t="s">
        <v>1315</v>
      </c>
      <c r="B1734" s="1085"/>
      <c r="C1734" s="1088"/>
      <c r="D1734" s="1088"/>
      <c r="E1734" s="1088"/>
      <c r="F1734" s="1085" t="s">
        <v>14</v>
      </c>
      <c r="G1734" s="1085"/>
      <c r="H1734" s="1166"/>
      <c r="I1734" s="1166"/>
      <c r="J1734" s="1167"/>
    </row>
    <row r="1735" spans="1:10">
      <c r="A1735" s="1084" t="s">
        <v>1302</v>
      </c>
      <c r="B1735" s="1085"/>
      <c r="C1735" s="1088"/>
      <c r="D1735" s="1088"/>
      <c r="E1735" s="1088"/>
      <c r="F1735" s="1085" t="s">
        <v>12</v>
      </c>
      <c r="G1735" s="1085"/>
      <c r="H1735" s="1086"/>
      <c r="I1735" s="1086"/>
      <c r="J1735" s="1163"/>
    </row>
    <row r="1736" spans="1:10">
      <c r="A1736" s="1084" t="s">
        <v>1303</v>
      </c>
      <c r="B1736" s="1085"/>
      <c r="C1736" s="1088"/>
      <c r="D1736" s="1088"/>
      <c r="E1736" s="1088"/>
      <c r="F1736" s="1085" t="s">
        <v>1019</v>
      </c>
      <c r="G1736" s="1085"/>
      <c r="H1736" s="1086"/>
      <c r="I1736" s="1086"/>
      <c r="J1736" s="1163"/>
    </row>
    <row r="1737" spans="1:10">
      <c r="A1737" s="1084" t="s">
        <v>11</v>
      </c>
      <c r="B1737" s="1085"/>
      <c r="C1737" s="1088"/>
      <c r="D1737" s="1088"/>
      <c r="E1737" s="1088"/>
      <c r="F1737" s="1085" t="s">
        <v>15</v>
      </c>
      <c r="G1737" s="1085"/>
      <c r="H1737" s="1087"/>
      <c r="I1737" s="1088"/>
      <c r="J1737" s="1089"/>
    </row>
    <row r="1738" spans="1:10">
      <c r="A1738" s="1084" t="s">
        <v>13</v>
      </c>
      <c r="B1738" s="1085"/>
      <c r="C1738" s="1088"/>
      <c r="D1738" s="1088"/>
      <c r="E1738" s="1088"/>
      <c r="F1738" s="569"/>
      <c r="G1738" s="569"/>
      <c r="H1738" s="569"/>
      <c r="I1738" s="569"/>
      <c r="J1738" s="570"/>
    </row>
    <row r="1739" spans="1:10">
      <c r="A1739" s="568"/>
      <c r="B1739" s="569"/>
      <c r="C1739" s="569"/>
      <c r="D1739" s="569"/>
      <c r="E1739" s="569"/>
      <c r="F1739" s="569"/>
      <c r="G1739" s="569"/>
      <c r="H1739" s="569"/>
      <c r="I1739" s="569"/>
      <c r="J1739" s="570"/>
    </row>
    <row r="1740" spans="1:10" ht="15.75">
      <c r="A1740" s="1081" t="s">
        <v>1330</v>
      </c>
      <c r="B1740" s="1082"/>
      <c r="C1740" s="1082"/>
      <c r="D1740" s="1082"/>
      <c r="E1740" s="1082"/>
      <c r="F1740" s="1082"/>
      <c r="G1740" s="1082"/>
      <c r="H1740" s="1082"/>
      <c r="I1740" s="1082"/>
      <c r="J1740" s="1083"/>
    </row>
    <row r="1741" spans="1:10" ht="29.25" customHeight="1">
      <c r="A1741" s="1176" t="s">
        <v>34</v>
      </c>
      <c r="B1741" s="1177"/>
      <c r="C1741" s="1177"/>
      <c r="D1741" s="1177"/>
      <c r="E1741" s="1178"/>
      <c r="F1741" s="574" t="s">
        <v>35</v>
      </c>
      <c r="G1741" s="575" t="s">
        <v>1316</v>
      </c>
      <c r="H1741" s="575" t="s">
        <v>1317</v>
      </c>
      <c r="I1741" s="576" t="s">
        <v>1318</v>
      </c>
      <c r="J1741" s="576" t="s">
        <v>904</v>
      </c>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c r="A1751" s="1179"/>
      <c r="B1751" s="1126"/>
      <c r="C1751" s="1126"/>
      <c r="D1751" s="1126"/>
      <c r="E1751" s="1127"/>
      <c r="F1751" s="577"/>
      <c r="G1751" s="578"/>
      <c r="H1751" s="578"/>
      <c r="I1751" s="578"/>
      <c r="J1751" s="578"/>
    </row>
    <row r="1752" spans="1:10">
      <c r="A1752" s="1179"/>
      <c r="B1752" s="1126"/>
      <c r="C1752" s="1126"/>
      <c r="D1752" s="1126"/>
      <c r="E1752" s="1127"/>
      <c r="F1752" s="577"/>
      <c r="G1752" s="578"/>
      <c r="H1752" s="578"/>
      <c r="I1752" s="578"/>
      <c r="J1752" s="578"/>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ht="15.75">
      <c r="A1766" s="1081" t="s">
        <v>1331</v>
      </c>
      <c r="B1766" s="1082"/>
      <c r="C1766" s="1082"/>
      <c r="D1766" s="1082"/>
      <c r="E1766" s="1082"/>
      <c r="F1766" s="1082"/>
      <c r="G1766" s="1082"/>
      <c r="H1766" s="1082"/>
      <c r="I1766" s="1082"/>
      <c r="J1766" s="1083"/>
    </row>
    <row r="1767" spans="1:10" ht="30" customHeight="1">
      <c r="A1767" s="1176" t="s">
        <v>1332</v>
      </c>
      <c r="B1767" s="1177"/>
      <c r="C1767" s="1177"/>
      <c r="D1767" s="1177"/>
      <c r="E1767" s="1178"/>
      <c r="F1767" s="574" t="s">
        <v>35</v>
      </c>
      <c r="G1767" s="575" t="s">
        <v>1316</v>
      </c>
      <c r="H1767" s="575" t="s">
        <v>1317</v>
      </c>
      <c r="I1767" s="576" t="s">
        <v>1318</v>
      </c>
      <c r="J1767" s="576" t="s">
        <v>904</v>
      </c>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c r="A1777" s="1179"/>
      <c r="B1777" s="1126"/>
      <c r="C1777" s="1126"/>
      <c r="D1777" s="1126"/>
      <c r="E1777" s="1127"/>
      <c r="F1777" s="577"/>
      <c r="G1777" s="578"/>
      <c r="H1777" s="578"/>
      <c r="I1777" s="578"/>
      <c r="J1777" s="578"/>
    </row>
    <row r="1778" spans="1:10">
      <c r="A1778" s="1179"/>
      <c r="B1778" s="1126"/>
      <c r="C1778" s="1126"/>
      <c r="D1778" s="1126"/>
      <c r="E1778" s="1127"/>
      <c r="F1778" s="577"/>
      <c r="G1778" s="578"/>
      <c r="H1778" s="578"/>
      <c r="I1778" s="578"/>
      <c r="J1778" s="578"/>
    </row>
    <row r="1779" spans="1:10">
      <c r="A1779" s="1179"/>
      <c r="B1779" s="1126"/>
      <c r="C1779" s="1126"/>
      <c r="D1779" s="1126"/>
      <c r="E1779" s="1127"/>
      <c r="F1779" s="577"/>
      <c r="G1779" s="578"/>
      <c r="H1779" s="578"/>
      <c r="I1779" s="578"/>
      <c r="J1779" s="578"/>
    </row>
    <row r="1780" spans="1:10">
      <c r="A1780" s="1179"/>
      <c r="B1780" s="1126"/>
      <c r="C1780" s="1126"/>
      <c r="D1780" s="1126"/>
      <c r="E1780" s="1127"/>
      <c r="F1780" s="577"/>
      <c r="G1780" s="578"/>
      <c r="H1780" s="578"/>
      <c r="I1780" s="578"/>
      <c r="J1780" s="578"/>
    </row>
    <row r="1781" spans="1:10">
      <c r="A1781" s="1179"/>
      <c r="B1781" s="1126"/>
      <c r="C1781" s="1126"/>
      <c r="D1781" s="1126"/>
      <c r="E1781" s="1127"/>
      <c r="F1781" s="577"/>
      <c r="G1781" s="578"/>
      <c r="H1781" s="578"/>
      <c r="I1781" s="578"/>
      <c r="J1781" s="578"/>
    </row>
    <row r="1782" spans="1:10">
      <c r="A1782" s="1179"/>
      <c r="B1782" s="1126"/>
      <c r="C1782" s="1126"/>
      <c r="D1782" s="1126"/>
      <c r="E1782" s="1127"/>
      <c r="F1782" s="577"/>
      <c r="G1782" s="578"/>
      <c r="H1782" s="578"/>
      <c r="I1782" s="578"/>
      <c r="J1782" s="578"/>
    </row>
    <row r="1783" spans="1:10">
      <c r="A1783" s="1179"/>
      <c r="B1783" s="1126"/>
      <c r="C1783" s="1126"/>
      <c r="D1783" s="1126"/>
      <c r="E1783" s="1127"/>
      <c r="F1783" s="577"/>
      <c r="G1783" s="578"/>
      <c r="H1783" s="578"/>
      <c r="I1783" s="578"/>
      <c r="J1783" s="578"/>
    </row>
    <row r="1784" spans="1:10">
      <c r="A1784" s="1179"/>
      <c r="B1784" s="1126"/>
      <c r="C1784" s="1126"/>
      <c r="D1784" s="1126"/>
      <c r="E1784" s="1127"/>
      <c r="F1784" s="577"/>
      <c r="G1784" s="578"/>
      <c r="H1784" s="578"/>
      <c r="I1784" s="578"/>
      <c r="J1784" s="578"/>
    </row>
    <row r="1785" spans="1:10">
      <c r="A1785" s="1179"/>
      <c r="B1785" s="1126"/>
      <c r="C1785" s="1126"/>
      <c r="D1785" s="1126"/>
      <c r="E1785" s="1127"/>
      <c r="F1785" s="577"/>
      <c r="G1785" s="578"/>
      <c r="H1785" s="578"/>
      <c r="I1785" s="578"/>
      <c r="J1785" s="578"/>
    </row>
    <row r="1786" spans="1:10">
      <c r="A1786" s="1179"/>
      <c r="B1786" s="1126"/>
      <c r="C1786" s="1126"/>
      <c r="D1786" s="1126"/>
      <c r="E1786" s="1127"/>
      <c r="F1786" s="577"/>
      <c r="G1786" s="578"/>
      <c r="H1786" s="578"/>
      <c r="I1786" s="578"/>
      <c r="J1786" s="578"/>
    </row>
    <row r="1787" spans="1:10">
      <c r="A1787" s="1179"/>
      <c r="B1787" s="1126"/>
      <c r="C1787" s="1126"/>
      <c r="D1787" s="1126"/>
      <c r="E1787" s="1127"/>
      <c r="F1787" s="577"/>
      <c r="G1787" s="578"/>
      <c r="H1787" s="578"/>
      <c r="I1787" s="578"/>
      <c r="J1787" s="578"/>
    </row>
    <row r="1788" spans="1:10">
      <c r="A1788" s="1179"/>
      <c r="B1788" s="1126"/>
      <c r="C1788" s="1126"/>
      <c r="D1788" s="1126"/>
      <c r="E1788" s="1127"/>
      <c r="F1788" s="577"/>
      <c r="G1788" s="578"/>
      <c r="H1788" s="578"/>
      <c r="I1788" s="578"/>
      <c r="J1788" s="578"/>
    </row>
    <row r="1789" spans="1:10">
      <c r="A1789" s="1179"/>
      <c r="B1789" s="1126"/>
      <c r="C1789" s="1126"/>
      <c r="D1789" s="1126"/>
      <c r="E1789" s="1127"/>
      <c r="F1789" s="577"/>
      <c r="G1789" s="578"/>
      <c r="H1789" s="578"/>
      <c r="I1789" s="578"/>
      <c r="J1789" s="578"/>
    </row>
    <row r="1790" spans="1:10">
      <c r="A1790" s="1179"/>
      <c r="B1790" s="1126"/>
      <c r="C1790" s="1126"/>
      <c r="D1790" s="1126"/>
      <c r="E1790" s="1127"/>
      <c r="F1790" s="577"/>
      <c r="G1790" s="578"/>
      <c r="H1790" s="578"/>
      <c r="I1790" s="578"/>
      <c r="J1790" s="578"/>
    </row>
    <row r="1791" spans="1:10">
      <c r="A1791" s="1179"/>
      <c r="B1791" s="1126"/>
      <c r="C1791" s="1126"/>
      <c r="D1791" s="1126"/>
      <c r="E1791" s="1127"/>
      <c r="F1791" s="577"/>
      <c r="G1791" s="578"/>
      <c r="H1791" s="578"/>
      <c r="I1791" s="578"/>
      <c r="J1791" s="578"/>
    </row>
    <row r="1792" spans="1:10" ht="15.75">
      <c r="A1792" s="1193" t="s">
        <v>1319</v>
      </c>
      <c r="B1792" s="1193"/>
      <c r="C1792" s="1193"/>
      <c r="D1792" s="1193"/>
      <c r="E1792" s="1193"/>
      <c r="F1792" s="1193"/>
      <c r="G1792" s="1193"/>
      <c r="H1792" s="1193"/>
      <c r="I1792" s="1193"/>
      <c r="J1792" s="1193"/>
    </row>
    <row r="1793" spans="1:10">
      <c r="A1793" s="1194" t="s">
        <v>25</v>
      </c>
      <c r="B1793" s="1195"/>
      <c r="C1793" s="1195"/>
      <c r="D1793" s="1195"/>
      <c r="E1793" s="1195"/>
      <c r="F1793" s="1195"/>
      <c r="G1793" s="1195"/>
      <c r="H1793" s="1195"/>
      <c r="I1793" s="1195"/>
      <c r="J1793" s="1196"/>
    </row>
    <row r="1794" spans="1:10">
      <c r="A1794" s="1181" t="s">
        <v>1759</v>
      </c>
      <c r="B1794" s="1182"/>
      <c r="C1794" s="1182"/>
      <c r="D1794" s="1182"/>
      <c r="E1794" s="1182"/>
      <c r="F1794" s="1182"/>
      <c r="G1794" s="1183"/>
      <c r="H1794" s="1184"/>
      <c r="I1794" s="1185"/>
      <c r="J1794" s="1186"/>
    </row>
    <row r="1795" spans="1:10">
      <c r="A1795" s="1181" t="s">
        <v>30</v>
      </c>
      <c r="B1795" s="1182"/>
      <c r="C1795" s="1182"/>
      <c r="D1795" s="1182"/>
      <c r="E1795" s="1182"/>
      <c r="F1795" s="1182"/>
      <c r="G1795" s="1183"/>
      <c r="H1795" s="1204"/>
      <c r="I1795" s="1185"/>
      <c r="J1795" s="1186"/>
    </row>
    <row r="1796" spans="1:10">
      <c r="A1796" s="1181" t="s">
        <v>1373</v>
      </c>
      <c r="B1796" s="1182"/>
      <c r="C1796" s="1182"/>
      <c r="D1796" s="1182"/>
      <c r="E1796" s="1182"/>
      <c r="F1796" s="1182"/>
      <c r="G1796" s="1183"/>
      <c r="H1796" s="1187"/>
      <c r="I1796" s="1188"/>
      <c r="J1796" s="1189"/>
    </row>
    <row r="1797" spans="1:10">
      <c r="A1797" s="1181" t="s">
        <v>1374</v>
      </c>
      <c r="B1797" s="1182"/>
      <c r="C1797" s="1182"/>
      <c r="D1797" s="1182"/>
      <c r="E1797" s="1182"/>
      <c r="F1797" s="1182"/>
      <c r="G1797" s="1183"/>
      <c r="H1797" s="1190"/>
      <c r="I1797" s="1191"/>
      <c r="J1797" s="1192"/>
    </row>
    <row r="1798" spans="1:10">
      <c r="A1798" s="1197"/>
      <c r="B1798" s="1136"/>
      <c r="C1798" s="1136"/>
      <c r="D1798" s="1136"/>
      <c r="E1798" s="1136"/>
      <c r="F1798" s="1136"/>
      <c r="G1798" s="1136"/>
      <c r="H1798" s="1136"/>
      <c r="I1798" s="1136"/>
      <c r="J1798" s="1137"/>
    </row>
    <row r="1799" spans="1:10">
      <c r="A1799" s="1198"/>
      <c r="B1799" s="1138"/>
      <c r="C1799" s="1138"/>
      <c r="D1799" s="1138"/>
      <c r="E1799" s="1138"/>
      <c r="F1799" s="1138"/>
      <c r="G1799" s="1138"/>
      <c r="H1799" s="1138"/>
      <c r="I1799" s="1138"/>
      <c r="J1799" s="1139"/>
    </row>
    <row r="1800" spans="1:10">
      <c r="A1800" s="1198"/>
      <c r="B1800" s="1138"/>
      <c r="C1800" s="1138"/>
      <c r="D1800" s="1138"/>
      <c r="E1800" s="1138"/>
      <c r="F1800" s="1138"/>
      <c r="G1800" s="1138"/>
      <c r="H1800" s="1138"/>
      <c r="I1800" s="1138"/>
      <c r="J1800" s="1139"/>
    </row>
    <row r="1801" spans="1:10">
      <c r="A1801" s="1199"/>
      <c r="B1801" s="1200"/>
      <c r="C1801" s="1200"/>
      <c r="D1801" s="1200"/>
      <c r="E1801" s="1200"/>
      <c r="F1801" s="1200"/>
      <c r="G1801" s="1200"/>
      <c r="H1801" s="1200"/>
      <c r="I1801" s="1200"/>
      <c r="J1801" s="1201"/>
    </row>
    <row r="1802" spans="1:10">
      <c r="A1802" s="1181" t="s">
        <v>65</v>
      </c>
      <c r="B1802" s="1182"/>
      <c r="C1802" s="1182"/>
      <c r="D1802" s="1182"/>
      <c r="E1802" s="1182"/>
      <c r="F1802" s="1182"/>
      <c r="G1802" s="1183"/>
      <c r="H1802" s="1184"/>
      <c r="I1802" s="1185"/>
      <c r="J1802" s="1186"/>
    </row>
    <row r="1803" spans="1:10" ht="24.75" customHeight="1">
      <c r="A1803" s="1202" t="s">
        <v>1951</v>
      </c>
      <c r="B1803" s="1202"/>
      <c r="C1803" s="1202"/>
      <c r="D1803" s="1202"/>
      <c r="E1803" s="1202"/>
      <c r="F1803" s="1202"/>
      <c r="G1803" s="1202"/>
      <c r="H1803" s="1202"/>
      <c r="I1803" s="1202"/>
      <c r="J1803" s="1202"/>
    </row>
    <row r="1804" spans="1:10">
      <c r="A1804" s="1194" t="s">
        <v>1321</v>
      </c>
      <c r="B1804" s="1195"/>
      <c r="C1804" s="1195"/>
      <c r="D1804" s="1195"/>
      <c r="E1804" s="1195"/>
      <c r="F1804" s="1195"/>
      <c r="G1804" s="1195"/>
      <c r="H1804" s="1195"/>
      <c r="I1804" s="1195"/>
      <c r="J1804" s="1196"/>
    </row>
    <row r="1805" spans="1:10">
      <c r="A1805" s="1181" t="s">
        <v>902</v>
      </c>
      <c r="B1805" s="1182"/>
      <c r="C1805" s="1203"/>
      <c r="D1805" s="1182"/>
      <c r="E1805" s="1182"/>
      <c r="F1805" s="1182"/>
      <c r="G1805" s="1183"/>
      <c r="H1805" s="1184"/>
      <c r="I1805" s="1185"/>
      <c r="J1805" s="1186"/>
    </row>
    <row r="1806" spans="1:10">
      <c r="A1806" s="1181" t="s">
        <v>62</v>
      </c>
      <c r="B1806" s="1182"/>
      <c r="C1806" s="1182"/>
      <c r="D1806" s="1182"/>
      <c r="E1806" s="1182"/>
      <c r="F1806" s="1182"/>
      <c r="G1806" s="1183"/>
      <c r="H1806" s="1184"/>
      <c r="I1806" s="1185"/>
      <c r="J1806" s="1186"/>
    </row>
    <row r="1807" spans="1:10">
      <c r="A1807" s="1181" t="s">
        <v>95</v>
      </c>
      <c r="B1807" s="1182"/>
      <c r="C1807" s="1182"/>
      <c r="D1807" s="1182"/>
      <c r="E1807" s="1182"/>
      <c r="F1807" s="1182"/>
      <c r="G1807" s="1183"/>
      <c r="H1807" s="1184"/>
      <c r="I1807" s="1185"/>
      <c r="J1807" s="1186"/>
    </row>
    <row r="1808" spans="1:10">
      <c r="A1808" s="1181" t="s">
        <v>64</v>
      </c>
      <c r="B1808" s="1182"/>
      <c r="C1808" s="1182"/>
      <c r="D1808" s="1182"/>
      <c r="E1808" s="1182"/>
      <c r="F1808" s="1182"/>
      <c r="G1808" s="1183"/>
      <c r="H1808" s="1184"/>
      <c r="I1808" s="1185"/>
      <c r="J1808" s="1186"/>
    </row>
    <row r="1809" spans="1:10" ht="15.75">
      <c r="A1809" s="1160" t="s">
        <v>1060</v>
      </c>
      <c r="B1809" s="1161"/>
      <c r="C1809" s="1161"/>
      <c r="D1809" s="1161"/>
      <c r="E1809" s="1161"/>
      <c r="F1809" s="1161"/>
      <c r="G1809" s="1161"/>
      <c r="H1809" s="1161"/>
      <c r="I1809" s="1161"/>
      <c r="J1809" s="1162"/>
    </row>
    <row r="1810" spans="1:10" ht="15.75">
      <c r="A1810" s="1081" t="s">
        <v>1311</v>
      </c>
      <c r="B1810" s="1082"/>
      <c r="C1810" s="1082"/>
      <c r="D1810" s="1082"/>
      <c r="E1810" s="1082"/>
      <c r="F1810" s="1082"/>
      <c r="G1810" s="1082"/>
      <c r="H1810" s="1082"/>
      <c r="I1810" s="1082"/>
      <c r="J1810" s="1083"/>
    </row>
    <row r="1811" spans="1:10">
      <c r="A1811" s="1084" t="s">
        <v>683</v>
      </c>
      <c r="B1811" s="1085"/>
      <c r="C1811" s="1088"/>
      <c r="D1811" s="1088"/>
      <c r="E1811" s="1088"/>
      <c r="F1811" s="1085" t="s">
        <v>91</v>
      </c>
      <c r="G1811" s="1085"/>
      <c r="H1811" s="1086"/>
      <c r="I1811" s="1086"/>
      <c r="J1811" s="1163"/>
    </row>
    <row r="1812" spans="1:10">
      <c r="A1812" s="1084" t="s">
        <v>89</v>
      </c>
      <c r="B1812" s="1085"/>
      <c r="C1812" s="1088"/>
      <c r="D1812" s="1088"/>
      <c r="E1812" s="1088"/>
      <c r="F1812" s="1085" t="s">
        <v>92</v>
      </c>
      <c r="G1812" s="1085"/>
      <c r="H1812" s="1086"/>
      <c r="I1812" s="1086"/>
      <c r="J1812" s="1163"/>
    </row>
    <row r="1813" spans="1:10">
      <c r="A1813" s="1084" t="s">
        <v>90</v>
      </c>
      <c r="B1813" s="1085"/>
      <c r="C1813" s="1090"/>
      <c r="D1813" s="1090"/>
      <c r="E1813" s="1090"/>
      <c r="F1813" s="1085" t="s">
        <v>93</v>
      </c>
      <c r="G1813" s="1085"/>
      <c r="H1813" s="1086"/>
      <c r="I1813" s="1086"/>
      <c r="J1813" s="1163"/>
    </row>
    <row r="1814" spans="1:10">
      <c r="A1814" s="1084" t="s">
        <v>1302</v>
      </c>
      <c r="B1814" s="1085"/>
      <c r="C1814" s="1090"/>
      <c r="D1814" s="1090"/>
      <c r="E1814" s="1090"/>
      <c r="F1814" s="1085" t="s">
        <v>15</v>
      </c>
      <c r="G1814" s="1085"/>
      <c r="H1814" s="1087"/>
      <c r="I1814" s="1088"/>
      <c r="J1814" s="1089"/>
    </row>
    <row r="1815" spans="1:10">
      <c r="A1815" s="1084" t="s">
        <v>1303</v>
      </c>
      <c r="B1815" s="1085"/>
      <c r="C1815" s="1090"/>
      <c r="D1815" s="1090"/>
      <c r="E1815" s="1090"/>
      <c r="F1815" s="1085" t="s">
        <v>715</v>
      </c>
      <c r="G1815" s="1085"/>
      <c r="H1815" s="1090"/>
      <c r="I1815" s="1090"/>
      <c r="J1815" s="1091"/>
    </row>
    <row r="1816" spans="1:10">
      <c r="A1816" s="1084" t="s">
        <v>11</v>
      </c>
      <c r="B1816" s="1085"/>
      <c r="C1816" s="1090"/>
      <c r="D1816" s="1090"/>
      <c r="E1816" s="1090"/>
      <c r="F1816" s="1171" t="s">
        <v>1324</v>
      </c>
      <c r="G1816" s="1171"/>
      <c r="H1816" s="1172"/>
      <c r="I1816" s="1173"/>
      <c r="J1816" s="1174"/>
    </row>
    <row r="1817" spans="1:10">
      <c r="A1817" s="1084" t="s">
        <v>13</v>
      </c>
      <c r="B1817" s="1085"/>
      <c r="C1817" s="1090"/>
      <c r="D1817" s="1090"/>
      <c r="E1817" s="1090"/>
      <c r="F1817" s="1171"/>
      <c r="G1817" s="1171"/>
      <c r="H1817" s="1175"/>
      <c r="I1817" s="1164"/>
      <c r="J1817" s="1165"/>
    </row>
    <row r="1818" spans="1:10">
      <c r="A1818" s="1084" t="s">
        <v>14</v>
      </c>
      <c r="B1818" s="1085"/>
      <c r="C1818" s="1097"/>
      <c r="D1818" s="1097"/>
      <c r="E1818" s="1097"/>
      <c r="F1818" s="1168"/>
      <c r="G1818" s="1168"/>
      <c r="H1818" s="1169"/>
      <c r="I1818" s="1088"/>
      <c r="J1818" s="1089"/>
    </row>
    <row r="1819" spans="1:10">
      <c r="A1819" s="568"/>
      <c r="B1819" s="569"/>
      <c r="C1819" s="569"/>
      <c r="D1819" s="569"/>
      <c r="E1819" s="569"/>
      <c r="F1819" s="569"/>
      <c r="G1819" s="569"/>
      <c r="H1819" s="569"/>
      <c r="I1819" s="569"/>
      <c r="J1819" s="570"/>
    </row>
    <row r="1820" spans="1:10" ht="15.75">
      <c r="A1820" s="1081" t="s">
        <v>1312</v>
      </c>
      <c r="B1820" s="1082"/>
      <c r="C1820" s="1082"/>
      <c r="D1820" s="1082"/>
      <c r="E1820" s="1082"/>
      <c r="F1820" s="1082"/>
      <c r="G1820" s="1082"/>
      <c r="H1820" s="1082"/>
      <c r="I1820" s="1082"/>
      <c r="J1820" s="1083"/>
    </row>
    <row r="1821" spans="1:10">
      <c r="A1821" s="1084"/>
      <c r="B1821" s="1085"/>
      <c r="C1821" s="1248"/>
      <c r="D1821" s="1164"/>
      <c r="E1821" s="1164"/>
      <c r="F1821" s="1085" t="s">
        <v>1314</v>
      </c>
      <c r="G1821" s="1085"/>
      <c r="H1821" s="1088"/>
      <c r="I1821" s="1088"/>
      <c r="J1821" s="1089"/>
    </row>
    <row r="1822" spans="1:10">
      <c r="A1822" s="1084"/>
      <c r="B1822" s="1085"/>
      <c r="C1822" s="1164"/>
      <c r="D1822" s="1164"/>
      <c r="E1822" s="1164"/>
      <c r="F1822" s="1164"/>
      <c r="G1822" s="1164"/>
      <c r="H1822" s="1164"/>
      <c r="I1822" s="1164"/>
      <c r="J1822" s="1165"/>
    </row>
    <row r="1823" spans="1:10">
      <c r="A1823" s="1084" t="s">
        <v>1315</v>
      </c>
      <c r="B1823" s="1085"/>
      <c r="C1823" s="1088"/>
      <c r="D1823" s="1088"/>
      <c r="E1823" s="1088"/>
      <c r="F1823" s="1085" t="s">
        <v>14</v>
      </c>
      <c r="G1823" s="1085"/>
      <c r="H1823" s="1166"/>
      <c r="I1823" s="1166"/>
      <c r="J1823" s="1167"/>
    </row>
    <row r="1824" spans="1:10">
      <c r="A1824" s="1084" t="s">
        <v>1302</v>
      </c>
      <c r="B1824" s="1085"/>
      <c r="C1824" s="1088"/>
      <c r="D1824" s="1088"/>
      <c r="E1824" s="1088"/>
      <c r="F1824" s="1085" t="s">
        <v>12</v>
      </c>
      <c r="G1824" s="1085"/>
      <c r="H1824" s="1086"/>
      <c r="I1824" s="1086"/>
      <c r="J1824" s="1163"/>
    </row>
    <row r="1825" spans="1:10">
      <c r="A1825" s="1084" t="s">
        <v>1303</v>
      </c>
      <c r="B1825" s="1085"/>
      <c r="C1825" s="1088"/>
      <c r="D1825" s="1088"/>
      <c r="E1825" s="1088"/>
      <c r="F1825" s="1085" t="s">
        <v>1019</v>
      </c>
      <c r="G1825" s="1085"/>
      <c r="H1825" s="1086"/>
      <c r="I1825" s="1086"/>
      <c r="J1825" s="1163"/>
    </row>
    <row r="1826" spans="1:10">
      <c r="A1826" s="1084" t="s">
        <v>11</v>
      </c>
      <c r="B1826" s="1085"/>
      <c r="C1826" s="1088"/>
      <c r="D1826" s="1088"/>
      <c r="E1826" s="1088"/>
      <c r="F1826" s="1085" t="s">
        <v>15</v>
      </c>
      <c r="G1826" s="1085"/>
      <c r="H1826" s="1087"/>
      <c r="I1826" s="1088"/>
      <c r="J1826" s="1089"/>
    </row>
    <row r="1827" spans="1:10">
      <c r="A1827" s="1084" t="s">
        <v>13</v>
      </c>
      <c r="B1827" s="1085"/>
      <c r="C1827" s="1088"/>
      <c r="D1827" s="1088"/>
      <c r="E1827" s="1088"/>
      <c r="F1827" s="569"/>
      <c r="G1827" s="569"/>
      <c r="H1827" s="569"/>
      <c r="I1827" s="569"/>
      <c r="J1827" s="570"/>
    </row>
    <row r="1828" spans="1:10">
      <c r="A1828" s="568"/>
      <c r="B1828" s="569"/>
      <c r="C1828" s="569"/>
      <c r="D1828" s="569"/>
      <c r="E1828" s="569"/>
      <c r="F1828" s="569"/>
      <c r="G1828" s="569"/>
      <c r="H1828" s="569"/>
      <c r="I1828" s="569"/>
      <c r="J1828" s="570"/>
    </row>
    <row r="1829" spans="1:10" ht="15.75">
      <c r="A1829" s="1081" t="s">
        <v>1330</v>
      </c>
      <c r="B1829" s="1082"/>
      <c r="C1829" s="1082"/>
      <c r="D1829" s="1082"/>
      <c r="E1829" s="1082"/>
      <c r="F1829" s="1082"/>
      <c r="G1829" s="1082"/>
      <c r="H1829" s="1082"/>
      <c r="I1829" s="1082"/>
      <c r="J1829" s="1083"/>
    </row>
    <row r="1830" spans="1:10" ht="28.5" customHeight="1">
      <c r="A1830" s="1176" t="s">
        <v>34</v>
      </c>
      <c r="B1830" s="1177"/>
      <c r="C1830" s="1177"/>
      <c r="D1830" s="1177"/>
      <c r="E1830" s="1178"/>
      <c r="F1830" s="574" t="s">
        <v>35</v>
      </c>
      <c r="G1830" s="575" t="s">
        <v>1316</v>
      </c>
      <c r="H1830" s="575" t="s">
        <v>1317</v>
      </c>
      <c r="I1830" s="576" t="s">
        <v>1318</v>
      </c>
      <c r="J1830" s="576" t="s">
        <v>904</v>
      </c>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c r="A1840" s="1179"/>
      <c r="B1840" s="1126"/>
      <c r="C1840" s="1126"/>
      <c r="D1840" s="1126"/>
      <c r="E1840" s="1127"/>
      <c r="F1840" s="577"/>
      <c r="G1840" s="578"/>
      <c r="H1840" s="578"/>
      <c r="I1840" s="578"/>
      <c r="J1840" s="578"/>
    </row>
    <row r="1841" spans="1:10">
      <c r="A1841" s="1179"/>
      <c r="B1841" s="1126"/>
      <c r="C1841" s="1126"/>
      <c r="D1841" s="1126"/>
      <c r="E1841" s="1127"/>
      <c r="F1841" s="577"/>
      <c r="G1841" s="578"/>
      <c r="H1841" s="578"/>
      <c r="I1841" s="578"/>
      <c r="J1841" s="578"/>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ht="15.75">
      <c r="A1855" s="1081" t="s">
        <v>1331</v>
      </c>
      <c r="B1855" s="1082"/>
      <c r="C1855" s="1082"/>
      <c r="D1855" s="1082"/>
      <c r="E1855" s="1082"/>
      <c r="F1855" s="1082"/>
      <c r="G1855" s="1082"/>
      <c r="H1855" s="1082"/>
      <c r="I1855" s="1082"/>
      <c r="J1855" s="1083"/>
    </row>
    <row r="1856" spans="1:10" ht="30.75" customHeight="1">
      <c r="A1856" s="1176" t="s">
        <v>1332</v>
      </c>
      <c r="B1856" s="1177"/>
      <c r="C1856" s="1177"/>
      <c r="D1856" s="1177"/>
      <c r="E1856" s="1178"/>
      <c r="F1856" s="574" t="s">
        <v>35</v>
      </c>
      <c r="G1856" s="575" t="s">
        <v>1316</v>
      </c>
      <c r="H1856" s="575" t="s">
        <v>1317</v>
      </c>
      <c r="I1856" s="576" t="s">
        <v>1318</v>
      </c>
      <c r="J1856" s="576" t="s">
        <v>904</v>
      </c>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c r="A1866" s="1179"/>
      <c r="B1866" s="1126"/>
      <c r="C1866" s="1126"/>
      <c r="D1866" s="1126"/>
      <c r="E1866" s="1127"/>
      <c r="F1866" s="577"/>
      <c r="G1866" s="578"/>
      <c r="H1866" s="578"/>
      <c r="I1866" s="578"/>
      <c r="J1866" s="578"/>
    </row>
    <row r="1867" spans="1:10">
      <c r="A1867" s="1179"/>
      <c r="B1867" s="1126"/>
      <c r="C1867" s="1126"/>
      <c r="D1867" s="1126"/>
      <c r="E1867" s="1127"/>
      <c r="F1867" s="577"/>
      <c r="G1867" s="578"/>
      <c r="H1867" s="578"/>
      <c r="I1867" s="578"/>
      <c r="J1867" s="578"/>
    </row>
    <row r="1868" spans="1:10">
      <c r="A1868" s="1179"/>
      <c r="B1868" s="1126"/>
      <c r="C1868" s="1126"/>
      <c r="D1868" s="1126"/>
      <c r="E1868" s="1127"/>
      <c r="F1868" s="577"/>
      <c r="G1868" s="578"/>
      <c r="H1868" s="578"/>
      <c r="I1868" s="578"/>
      <c r="J1868" s="578"/>
    </row>
    <row r="1869" spans="1:10">
      <c r="A1869" s="1179"/>
      <c r="B1869" s="1126"/>
      <c r="C1869" s="1126"/>
      <c r="D1869" s="1126"/>
      <c r="E1869" s="1127"/>
      <c r="F1869" s="577"/>
      <c r="G1869" s="578"/>
      <c r="H1869" s="578"/>
      <c r="I1869" s="578"/>
      <c r="J1869" s="578"/>
    </row>
    <row r="1870" spans="1:10">
      <c r="A1870" s="1179"/>
      <c r="B1870" s="1126"/>
      <c r="C1870" s="1126"/>
      <c r="D1870" s="1126"/>
      <c r="E1870" s="1127"/>
      <c r="F1870" s="577"/>
      <c r="G1870" s="578"/>
      <c r="H1870" s="578"/>
      <c r="I1870" s="578"/>
      <c r="J1870" s="578"/>
    </row>
    <row r="1871" spans="1:10">
      <c r="A1871" s="1179"/>
      <c r="B1871" s="1126"/>
      <c r="C1871" s="1126"/>
      <c r="D1871" s="1126"/>
      <c r="E1871" s="1127"/>
      <c r="F1871" s="577"/>
      <c r="G1871" s="578"/>
      <c r="H1871" s="578"/>
      <c r="I1871" s="578"/>
      <c r="J1871" s="578"/>
    </row>
    <row r="1872" spans="1:10">
      <c r="A1872" s="1179"/>
      <c r="B1872" s="1126"/>
      <c r="C1872" s="1126"/>
      <c r="D1872" s="1126"/>
      <c r="E1872" s="1127"/>
      <c r="F1872" s="577"/>
      <c r="G1872" s="578"/>
      <c r="H1872" s="578"/>
      <c r="I1872" s="578"/>
      <c r="J1872" s="578"/>
    </row>
    <row r="1873" spans="1:10">
      <c r="A1873" s="1179"/>
      <c r="B1873" s="1126"/>
      <c r="C1873" s="1126"/>
      <c r="D1873" s="1126"/>
      <c r="E1873" s="1127"/>
      <c r="F1873" s="577"/>
      <c r="G1873" s="578"/>
      <c r="H1873" s="578"/>
      <c r="I1873" s="578"/>
      <c r="J1873" s="578"/>
    </row>
    <row r="1874" spans="1:10">
      <c r="A1874" s="1179"/>
      <c r="B1874" s="1126"/>
      <c r="C1874" s="1126"/>
      <c r="D1874" s="1126"/>
      <c r="E1874" s="1127"/>
      <c r="F1874" s="577"/>
      <c r="G1874" s="578"/>
      <c r="H1874" s="578"/>
      <c r="I1874" s="578"/>
      <c r="J1874" s="578"/>
    </row>
    <row r="1875" spans="1:10">
      <c r="A1875" s="1179"/>
      <c r="B1875" s="1126"/>
      <c r="C1875" s="1126"/>
      <c r="D1875" s="1126"/>
      <c r="E1875" s="1127"/>
      <c r="F1875" s="577"/>
      <c r="G1875" s="578"/>
      <c r="H1875" s="578"/>
      <c r="I1875" s="578"/>
      <c r="J1875" s="578"/>
    </row>
    <row r="1876" spans="1:10">
      <c r="A1876" s="1179"/>
      <c r="B1876" s="1126"/>
      <c r="C1876" s="1126"/>
      <c r="D1876" s="1126"/>
      <c r="E1876" s="1127"/>
      <c r="F1876" s="577"/>
      <c r="G1876" s="578"/>
      <c r="H1876" s="578"/>
      <c r="I1876" s="578"/>
      <c r="J1876" s="578"/>
    </row>
    <row r="1877" spans="1:10">
      <c r="A1877" s="1179"/>
      <c r="B1877" s="1126"/>
      <c r="C1877" s="1126"/>
      <c r="D1877" s="1126"/>
      <c r="E1877" s="1127"/>
      <c r="F1877" s="577"/>
      <c r="G1877" s="578"/>
      <c r="H1877" s="578"/>
      <c r="I1877" s="578"/>
      <c r="J1877" s="578"/>
    </row>
    <row r="1878" spans="1:10">
      <c r="A1878" s="1179"/>
      <c r="B1878" s="1126"/>
      <c r="C1878" s="1126"/>
      <c r="D1878" s="1126"/>
      <c r="E1878" s="1127"/>
      <c r="F1878" s="577"/>
      <c r="G1878" s="578"/>
      <c r="H1878" s="578"/>
      <c r="I1878" s="578"/>
      <c r="J1878" s="578"/>
    </row>
    <row r="1879" spans="1:10">
      <c r="A1879" s="1179"/>
      <c r="B1879" s="1126"/>
      <c r="C1879" s="1126"/>
      <c r="D1879" s="1126"/>
      <c r="E1879" s="1127"/>
      <c r="F1879" s="577"/>
      <c r="G1879" s="578"/>
      <c r="H1879" s="578"/>
      <c r="I1879" s="578"/>
      <c r="J1879" s="578"/>
    </row>
    <row r="1880" spans="1:10">
      <c r="A1880" s="1179"/>
      <c r="B1880" s="1126"/>
      <c r="C1880" s="1126"/>
      <c r="D1880" s="1126"/>
      <c r="E1880" s="1127"/>
      <c r="F1880" s="577"/>
      <c r="G1880" s="578"/>
      <c r="H1880" s="578"/>
      <c r="I1880" s="578"/>
      <c r="J1880" s="578"/>
    </row>
    <row r="1881" spans="1:10" ht="15.75">
      <c r="A1881" s="1193" t="s">
        <v>1319</v>
      </c>
      <c r="B1881" s="1193"/>
      <c r="C1881" s="1193"/>
      <c r="D1881" s="1193"/>
      <c r="E1881" s="1193"/>
      <c r="F1881" s="1193"/>
      <c r="G1881" s="1193"/>
      <c r="H1881" s="1193"/>
      <c r="I1881" s="1193"/>
      <c r="J1881" s="1193"/>
    </row>
    <row r="1882" spans="1:10">
      <c r="A1882" s="1194" t="s">
        <v>25</v>
      </c>
      <c r="B1882" s="1195"/>
      <c r="C1882" s="1195"/>
      <c r="D1882" s="1195"/>
      <c r="E1882" s="1195"/>
      <c r="F1882" s="1195"/>
      <c r="G1882" s="1195"/>
      <c r="H1882" s="1195"/>
      <c r="I1882" s="1195"/>
      <c r="J1882" s="1196"/>
    </row>
    <row r="1883" spans="1:10">
      <c r="A1883" s="1181" t="s">
        <v>1759</v>
      </c>
      <c r="B1883" s="1182"/>
      <c r="C1883" s="1182"/>
      <c r="D1883" s="1182"/>
      <c r="E1883" s="1182"/>
      <c r="F1883" s="1182"/>
      <c r="G1883" s="1183"/>
      <c r="H1883" s="1184"/>
      <c r="I1883" s="1185"/>
      <c r="J1883" s="1186"/>
    </row>
    <row r="1884" spans="1:10">
      <c r="A1884" s="1181" t="s">
        <v>30</v>
      </c>
      <c r="B1884" s="1182"/>
      <c r="C1884" s="1182"/>
      <c r="D1884" s="1182"/>
      <c r="E1884" s="1182"/>
      <c r="F1884" s="1182"/>
      <c r="G1884" s="1183"/>
      <c r="H1884" s="1204"/>
      <c r="I1884" s="1185"/>
      <c r="J1884" s="1186"/>
    </row>
    <row r="1885" spans="1:10">
      <c r="A1885" s="1181" t="s">
        <v>1373</v>
      </c>
      <c r="B1885" s="1182"/>
      <c r="C1885" s="1182"/>
      <c r="D1885" s="1182"/>
      <c r="E1885" s="1182"/>
      <c r="F1885" s="1182"/>
      <c r="G1885" s="1183"/>
      <c r="H1885" s="1187"/>
      <c r="I1885" s="1188"/>
      <c r="J1885" s="1189"/>
    </row>
    <row r="1886" spans="1:10">
      <c r="A1886" s="1181" t="s">
        <v>1374</v>
      </c>
      <c r="B1886" s="1182"/>
      <c r="C1886" s="1182"/>
      <c r="D1886" s="1182"/>
      <c r="E1886" s="1182"/>
      <c r="F1886" s="1182"/>
      <c r="G1886" s="1183"/>
      <c r="H1886" s="1190"/>
      <c r="I1886" s="1191"/>
      <c r="J1886" s="1192"/>
    </row>
    <row r="1887" spans="1:10">
      <c r="A1887" s="1197"/>
      <c r="B1887" s="1136"/>
      <c r="C1887" s="1136"/>
      <c r="D1887" s="1136"/>
      <c r="E1887" s="1136"/>
      <c r="F1887" s="1136"/>
      <c r="G1887" s="1136"/>
      <c r="H1887" s="1136"/>
      <c r="I1887" s="1136"/>
      <c r="J1887" s="1137"/>
    </row>
    <row r="1888" spans="1:10">
      <c r="A1888" s="1198"/>
      <c r="B1888" s="1138"/>
      <c r="C1888" s="1138"/>
      <c r="D1888" s="1138"/>
      <c r="E1888" s="1138"/>
      <c r="F1888" s="1138"/>
      <c r="G1888" s="1138"/>
      <c r="H1888" s="1138"/>
      <c r="I1888" s="1138"/>
      <c r="J1888" s="1139"/>
    </row>
    <row r="1889" spans="1:10">
      <c r="A1889" s="1198"/>
      <c r="B1889" s="1138"/>
      <c r="C1889" s="1138"/>
      <c r="D1889" s="1138"/>
      <c r="E1889" s="1138"/>
      <c r="F1889" s="1138"/>
      <c r="G1889" s="1138"/>
      <c r="H1889" s="1138"/>
      <c r="I1889" s="1138"/>
      <c r="J1889" s="1139"/>
    </row>
    <row r="1890" spans="1:10">
      <c r="A1890" s="1199"/>
      <c r="B1890" s="1200"/>
      <c r="C1890" s="1200"/>
      <c r="D1890" s="1200"/>
      <c r="E1890" s="1200"/>
      <c r="F1890" s="1200"/>
      <c r="G1890" s="1200"/>
      <c r="H1890" s="1200"/>
      <c r="I1890" s="1200"/>
      <c r="J1890" s="1201"/>
    </row>
    <row r="1891" spans="1:10">
      <c r="A1891" s="1181" t="s">
        <v>65</v>
      </c>
      <c r="B1891" s="1182"/>
      <c r="C1891" s="1182"/>
      <c r="D1891" s="1182"/>
      <c r="E1891" s="1182"/>
      <c r="F1891" s="1182"/>
      <c r="G1891" s="1183"/>
      <c r="H1891" s="1184"/>
      <c r="I1891" s="1185"/>
      <c r="J1891" s="1186"/>
    </row>
    <row r="1892" spans="1:10" ht="24.75" customHeight="1">
      <c r="A1892" s="1202" t="s">
        <v>1951</v>
      </c>
      <c r="B1892" s="1202"/>
      <c r="C1892" s="1202"/>
      <c r="D1892" s="1202"/>
      <c r="E1892" s="1202"/>
      <c r="F1892" s="1202"/>
      <c r="G1892" s="1202"/>
      <c r="H1892" s="1202"/>
      <c r="I1892" s="1202"/>
      <c r="J1892" s="1202"/>
    </row>
    <row r="1893" spans="1:10">
      <c r="A1893" s="1194" t="s">
        <v>1321</v>
      </c>
      <c r="B1893" s="1195"/>
      <c r="C1893" s="1195"/>
      <c r="D1893" s="1195"/>
      <c r="E1893" s="1195"/>
      <c r="F1893" s="1195"/>
      <c r="G1893" s="1195"/>
      <c r="H1893" s="1195"/>
      <c r="I1893" s="1195"/>
      <c r="J1893" s="1196"/>
    </row>
    <row r="1894" spans="1:10">
      <c r="A1894" s="1181" t="s">
        <v>902</v>
      </c>
      <c r="B1894" s="1182"/>
      <c r="C1894" s="1203"/>
      <c r="D1894" s="1182"/>
      <c r="E1894" s="1182"/>
      <c r="F1894" s="1182"/>
      <c r="G1894" s="1183"/>
      <c r="H1894" s="1184"/>
      <c r="I1894" s="1185"/>
      <c r="J1894" s="1186"/>
    </row>
    <row r="1895" spans="1:10">
      <c r="A1895" s="1181" t="s">
        <v>62</v>
      </c>
      <c r="B1895" s="1182"/>
      <c r="C1895" s="1182"/>
      <c r="D1895" s="1182"/>
      <c r="E1895" s="1182"/>
      <c r="F1895" s="1182"/>
      <c r="G1895" s="1183"/>
      <c r="H1895" s="1184"/>
      <c r="I1895" s="1185"/>
      <c r="J1895" s="1186"/>
    </row>
    <row r="1896" spans="1:10">
      <c r="A1896" s="1181" t="s">
        <v>95</v>
      </c>
      <c r="B1896" s="1182"/>
      <c r="C1896" s="1182"/>
      <c r="D1896" s="1182"/>
      <c r="E1896" s="1182"/>
      <c r="F1896" s="1182"/>
      <c r="G1896" s="1183"/>
      <c r="H1896" s="1184"/>
      <c r="I1896" s="1185"/>
      <c r="J1896" s="1186"/>
    </row>
    <row r="1897" spans="1:10">
      <c r="A1897" s="1181" t="s">
        <v>64</v>
      </c>
      <c r="B1897" s="1182"/>
      <c r="C1897" s="1182"/>
      <c r="D1897" s="1182"/>
      <c r="E1897" s="1182"/>
      <c r="F1897" s="1182"/>
      <c r="G1897" s="1183"/>
      <c r="H1897" s="1184"/>
      <c r="I1897" s="1185"/>
      <c r="J1897" s="1186"/>
    </row>
    <row r="1898" spans="1:10" ht="15.75">
      <c r="A1898" s="1160" t="s">
        <v>1060</v>
      </c>
      <c r="B1898" s="1161"/>
      <c r="C1898" s="1161"/>
      <c r="D1898" s="1161"/>
      <c r="E1898" s="1161"/>
      <c r="F1898" s="1161"/>
      <c r="G1898" s="1161"/>
      <c r="H1898" s="1161"/>
      <c r="I1898" s="1161"/>
      <c r="J1898" s="1162"/>
    </row>
    <row r="1899" spans="1:10" ht="15.75">
      <c r="A1899" s="1081" t="s">
        <v>1311</v>
      </c>
      <c r="B1899" s="1082"/>
      <c r="C1899" s="1082"/>
      <c r="D1899" s="1082"/>
      <c r="E1899" s="1082"/>
      <c r="F1899" s="1082"/>
      <c r="G1899" s="1082"/>
      <c r="H1899" s="1082"/>
      <c r="I1899" s="1082"/>
      <c r="J1899" s="1083"/>
    </row>
    <row r="1900" spans="1:10">
      <c r="A1900" s="1084" t="s">
        <v>683</v>
      </c>
      <c r="B1900" s="1085"/>
      <c r="C1900" s="1088"/>
      <c r="D1900" s="1088"/>
      <c r="E1900" s="1088"/>
      <c r="F1900" s="1085" t="s">
        <v>91</v>
      </c>
      <c r="G1900" s="1085"/>
      <c r="H1900" s="1086"/>
      <c r="I1900" s="1086"/>
      <c r="J1900" s="1163"/>
    </row>
    <row r="1901" spans="1:10">
      <c r="A1901" s="1084" t="s">
        <v>89</v>
      </c>
      <c r="B1901" s="1085"/>
      <c r="C1901" s="1088"/>
      <c r="D1901" s="1088"/>
      <c r="E1901" s="1088"/>
      <c r="F1901" s="1085" t="s">
        <v>92</v>
      </c>
      <c r="G1901" s="1085"/>
      <c r="H1901" s="1086"/>
      <c r="I1901" s="1086"/>
      <c r="J1901" s="1163"/>
    </row>
    <row r="1902" spans="1:10">
      <c r="A1902" s="1084" t="s">
        <v>90</v>
      </c>
      <c r="B1902" s="1085"/>
      <c r="C1902" s="1090"/>
      <c r="D1902" s="1090"/>
      <c r="E1902" s="1090"/>
      <c r="F1902" s="1085" t="s">
        <v>93</v>
      </c>
      <c r="G1902" s="1085"/>
      <c r="H1902" s="1086"/>
      <c r="I1902" s="1086"/>
      <c r="J1902" s="1163"/>
    </row>
    <row r="1903" spans="1:10">
      <c r="A1903" s="1084" t="s">
        <v>1302</v>
      </c>
      <c r="B1903" s="1085"/>
      <c r="C1903" s="1090"/>
      <c r="D1903" s="1090"/>
      <c r="E1903" s="1090"/>
      <c r="F1903" s="1085" t="s">
        <v>15</v>
      </c>
      <c r="G1903" s="1085"/>
      <c r="H1903" s="1087"/>
      <c r="I1903" s="1088"/>
      <c r="J1903" s="1089"/>
    </row>
    <row r="1904" spans="1:10">
      <c r="A1904" s="1084" t="s">
        <v>1303</v>
      </c>
      <c r="B1904" s="1085"/>
      <c r="C1904" s="1090"/>
      <c r="D1904" s="1090"/>
      <c r="E1904" s="1090"/>
      <c r="F1904" s="1085" t="s">
        <v>715</v>
      </c>
      <c r="G1904" s="1085"/>
      <c r="H1904" s="1090"/>
      <c r="I1904" s="1090"/>
      <c r="J1904" s="1091"/>
    </row>
    <row r="1905" spans="1:10">
      <c r="A1905" s="1084" t="s">
        <v>11</v>
      </c>
      <c r="B1905" s="1085"/>
      <c r="C1905" s="1090"/>
      <c r="D1905" s="1090"/>
      <c r="E1905" s="1090"/>
      <c r="F1905" s="1171" t="s">
        <v>1324</v>
      </c>
      <c r="G1905" s="1171"/>
      <c r="H1905" s="1172"/>
      <c r="I1905" s="1173"/>
      <c r="J1905" s="1174"/>
    </row>
    <row r="1906" spans="1:10">
      <c r="A1906" s="1084" t="s">
        <v>13</v>
      </c>
      <c r="B1906" s="1085"/>
      <c r="C1906" s="1090"/>
      <c r="D1906" s="1090"/>
      <c r="E1906" s="1090"/>
      <c r="F1906" s="1171"/>
      <c r="G1906" s="1171"/>
      <c r="H1906" s="1175"/>
      <c r="I1906" s="1164"/>
      <c r="J1906" s="1165"/>
    </row>
    <row r="1907" spans="1:10">
      <c r="A1907" s="1084" t="s">
        <v>14</v>
      </c>
      <c r="B1907" s="1085"/>
      <c r="C1907" s="1097"/>
      <c r="D1907" s="1097"/>
      <c r="E1907" s="1097"/>
      <c r="F1907" s="1168"/>
      <c r="G1907" s="1168"/>
      <c r="H1907" s="1169"/>
      <c r="I1907" s="1088"/>
      <c r="J1907" s="1089"/>
    </row>
    <row r="1908" spans="1:10">
      <c r="A1908" s="568"/>
      <c r="B1908" s="569"/>
      <c r="C1908" s="569"/>
      <c r="D1908" s="569"/>
      <c r="E1908" s="569"/>
      <c r="F1908" s="569"/>
      <c r="G1908" s="569"/>
      <c r="H1908" s="569"/>
      <c r="I1908" s="569"/>
      <c r="J1908" s="570"/>
    </row>
    <row r="1909" spans="1:10" ht="15.75">
      <c r="A1909" s="1081" t="s">
        <v>1312</v>
      </c>
      <c r="B1909" s="1082"/>
      <c r="C1909" s="1082"/>
      <c r="D1909" s="1082"/>
      <c r="E1909" s="1082"/>
      <c r="F1909" s="1082"/>
      <c r="G1909" s="1082"/>
      <c r="H1909" s="1082"/>
      <c r="I1909" s="1082"/>
      <c r="J1909" s="1083"/>
    </row>
    <row r="1910" spans="1:10">
      <c r="A1910" s="1084"/>
      <c r="B1910" s="1085"/>
      <c r="C1910" s="1248"/>
      <c r="D1910" s="1164"/>
      <c r="E1910" s="1164"/>
      <c r="F1910" s="1085" t="s">
        <v>1314</v>
      </c>
      <c r="G1910" s="1085"/>
      <c r="H1910" s="1088"/>
      <c r="I1910" s="1088"/>
      <c r="J1910" s="1089"/>
    </row>
    <row r="1911" spans="1:10">
      <c r="A1911" s="1084"/>
      <c r="B1911" s="1085"/>
      <c r="C1911" s="1164"/>
      <c r="D1911" s="1164"/>
      <c r="E1911" s="1164"/>
      <c r="F1911" s="1164"/>
      <c r="G1911" s="1164"/>
      <c r="H1911" s="1164"/>
      <c r="I1911" s="1164"/>
      <c r="J1911" s="1165"/>
    </row>
    <row r="1912" spans="1:10">
      <c r="A1912" s="1084" t="s">
        <v>1315</v>
      </c>
      <c r="B1912" s="1085"/>
      <c r="C1912" s="1088"/>
      <c r="D1912" s="1088"/>
      <c r="E1912" s="1088"/>
      <c r="F1912" s="1085" t="s">
        <v>14</v>
      </c>
      <c r="G1912" s="1085"/>
      <c r="H1912" s="1166"/>
      <c r="I1912" s="1166"/>
      <c r="J1912" s="1167"/>
    </row>
    <row r="1913" spans="1:10">
      <c r="A1913" s="1084" t="s">
        <v>1302</v>
      </c>
      <c r="B1913" s="1085"/>
      <c r="C1913" s="1088"/>
      <c r="D1913" s="1088"/>
      <c r="E1913" s="1088"/>
      <c r="F1913" s="1085" t="s">
        <v>12</v>
      </c>
      <c r="G1913" s="1085"/>
      <c r="H1913" s="1086"/>
      <c r="I1913" s="1086"/>
      <c r="J1913" s="1163"/>
    </row>
    <row r="1914" spans="1:10">
      <c r="A1914" s="1084" t="s">
        <v>1303</v>
      </c>
      <c r="B1914" s="1085"/>
      <c r="C1914" s="1088"/>
      <c r="D1914" s="1088"/>
      <c r="E1914" s="1088"/>
      <c r="F1914" s="1085" t="s">
        <v>1019</v>
      </c>
      <c r="G1914" s="1085"/>
      <c r="H1914" s="1086"/>
      <c r="I1914" s="1086"/>
      <c r="J1914" s="1163"/>
    </row>
    <row r="1915" spans="1:10">
      <c r="A1915" s="1084" t="s">
        <v>11</v>
      </c>
      <c r="B1915" s="1085"/>
      <c r="C1915" s="1088"/>
      <c r="D1915" s="1088"/>
      <c r="E1915" s="1088"/>
      <c r="F1915" s="1085" t="s">
        <v>15</v>
      </c>
      <c r="G1915" s="1085"/>
      <c r="H1915" s="1087"/>
      <c r="I1915" s="1088"/>
      <c r="J1915" s="1089"/>
    </row>
    <row r="1916" spans="1:10">
      <c r="A1916" s="1084" t="s">
        <v>13</v>
      </c>
      <c r="B1916" s="1085"/>
      <c r="C1916" s="1088"/>
      <c r="D1916" s="1088"/>
      <c r="E1916" s="1088"/>
      <c r="F1916" s="569"/>
      <c r="G1916" s="569"/>
      <c r="H1916" s="569"/>
      <c r="I1916" s="569"/>
      <c r="J1916" s="570"/>
    </row>
    <row r="1917" spans="1:10">
      <c r="A1917" s="568"/>
      <c r="B1917" s="569"/>
      <c r="C1917" s="569"/>
      <c r="D1917" s="569"/>
      <c r="E1917" s="569"/>
      <c r="F1917" s="569"/>
      <c r="G1917" s="569"/>
      <c r="H1917" s="569"/>
      <c r="I1917" s="569"/>
      <c r="J1917" s="570"/>
    </row>
    <row r="1918" spans="1:10" ht="15.75">
      <c r="A1918" s="1081" t="s">
        <v>1330</v>
      </c>
      <c r="B1918" s="1082"/>
      <c r="C1918" s="1082"/>
      <c r="D1918" s="1082"/>
      <c r="E1918" s="1082"/>
      <c r="F1918" s="1082"/>
      <c r="G1918" s="1082"/>
      <c r="H1918" s="1082"/>
      <c r="I1918" s="1082"/>
      <c r="J1918" s="1083"/>
    </row>
    <row r="1919" spans="1:10" ht="29.25" customHeight="1">
      <c r="A1919" s="1176" t="s">
        <v>34</v>
      </c>
      <c r="B1919" s="1177"/>
      <c r="C1919" s="1177"/>
      <c r="D1919" s="1177"/>
      <c r="E1919" s="1178"/>
      <c r="F1919" s="574" t="s">
        <v>35</v>
      </c>
      <c r="G1919" s="575" t="s">
        <v>1316</v>
      </c>
      <c r="H1919" s="575" t="s">
        <v>1317</v>
      </c>
      <c r="I1919" s="576" t="s">
        <v>1318</v>
      </c>
      <c r="J1919" s="576" t="s">
        <v>904</v>
      </c>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c r="A1929" s="1179"/>
      <c r="B1929" s="1126"/>
      <c r="C1929" s="1126"/>
      <c r="D1929" s="1126"/>
      <c r="E1929" s="1127"/>
      <c r="F1929" s="577"/>
      <c r="G1929" s="578"/>
      <c r="H1929" s="578"/>
      <c r="I1929" s="578"/>
      <c r="J1929" s="578"/>
    </row>
    <row r="1930" spans="1:10">
      <c r="A1930" s="1179"/>
      <c r="B1930" s="1126"/>
      <c r="C1930" s="1126"/>
      <c r="D1930" s="1126"/>
      <c r="E1930" s="1127"/>
      <c r="F1930" s="577"/>
      <c r="G1930" s="578"/>
      <c r="H1930" s="578"/>
      <c r="I1930" s="578"/>
      <c r="J1930" s="578"/>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ht="15.75">
      <c r="A1944" s="1081" t="s">
        <v>1331</v>
      </c>
      <c r="B1944" s="1082"/>
      <c r="C1944" s="1082"/>
      <c r="D1944" s="1082"/>
      <c r="E1944" s="1082"/>
      <c r="F1944" s="1082"/>
      <c r="G1944" s="1082"/>
      <c r="H1944" s="1082"/>
      <c r="I1944" s="1082"/>
      <c r="J1944" s="1083"/>
    </row>
    <row r="1945" spans="1:10" ht="29.25" customHeight="1">
      <c r="A1945" s="1176" t="s">
        <v>1332</v>
      </c>
      <c r="B1945" s="1177"/>
      <c r="C1945" s="1177"/>
      <c r="D1945" s="1177"/>
      <c r="E1945" s="1178"/>
      <c r="F1945" s="574" t="s">
        <v>35</v>
      </c>
      <c r="G1945" s="575" t="s">
        <v>1316</v>
      </c>
      <c r="H1945" s="575" t="s">
        <v>1317</v>
      </c>
      <c r="I1945" s="576" t="s">
        <v>1318</v>
      </c>
      <c r="J1945" s="576" t="s">
        <v>904</v>
      </c>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c r="A1955" s="1179"/>
      <c r="B1955" s="1126"/>
      <c r="C1955" s="1126"/>
      <c r="D1955" s="1126"/>
      <c r="E1955" s="1127"/>
      <c r="F1955" s="577"/>
      <c r="G1955" s="578"/>
      <c r="H1955" s="578"/>
      <c r="I1955" s="578"/>
      <c r="J1955" s="578"/>
    </row>
    <row r="1956" spans="1:10">
      <c r="A1956" s="1179"/>
      <c r="B1956" s="1126"/>
      <c r="C1956" s="1126"/>
      <c r="D1956" s="1126"/>
      <c r="E1956" s="1127"/>
      <c r="F1956" s="577"/>
      <c r="G1956" s="578"/>
      <c r="H1956" s="578"/>
      <c r="I1956" s="578"/>
      <c r="J1956" s="578"/>
    </row>
    <row r="1957" spans="1:10">
      <c r="A1957" s="1179"/>
      <c r="B1957" s="1126"/>
      <c r="C1957" s="1126"/>
      <c r="D1957" s="1126"/>
      <c r="E1957" s="1127"/>
      <c r="F1957" s="577"/>
      <c r="G1957" s="578"/>
      <c r="H1957" s="578"/>
      <c r="I1957" s="578"/>
      <c r="J1957" s="578"/>
    </row>
    <row r="1958" spans="1:10">
      <c r="A1958" s="1179"/>
      <c r="B1958" s="1126"/>
      <c r="C1958" s="1126"/>
      <c r="D1958" s="1126"/>
      <c r="E1958" s="1127"/>
      <c r="F1958" s="577"/>
      <c r="G1958" s="578"/>
      <c r="H1958" s="578"/>
      <c r="I1958" s="578"/>
      <c r="J1958" s="578"/>
    </row>
    <row r="1959" spans="1:10">
      <c r="A1959" s="1179"/>
      <c r="B1959" s="1126"/>
      <c r="C1959" s="1126"/>
      <c r="D1959" s="1126"/>
      <c r="E1959" s="1127"/>
      <c r="F1959" s="577"/>
      <c r="G1959" s="578"/>
      <c r="H1959" s="578"/>
      <c r="I1959" s="578"/>
      <c r="J1959" s="578"/>
    </row>
    <row r="1960" spans="1:10">
      <c r="A1960" s="1179"/>
      <c r="B1960" s="1126"/>
      <c r="C1960" s="1126"/>
      <c r="D1960" s="1126"/>
      <c r="E1960" s="1127"/>
      <c r="F1960" s="577"/>
      <c r="G1960" s="578"/>
      <c r="H1960" s="578"/>
      <c r="I1960" s="578"/>
      <c r="J1960" s="578"/>
    </row>
    <row r="1961" spans="1:10">
      <c r="A1961" s="1179"/>
      <c r="B1961" s="1126"/>
      <c r="C1961" s="1126"/>
      <c r="D1961" s="1126"/>
      <c r="E1961" s="1127"/>
      <c r="F1961" s="577"/>
      <c r="G1961" s="578"/>
      <c r="H1961" s="578"/>
      <c r="I1961" s="578"/>
      <c r="J1961" s="578"/>
    </row>
    <row r="1962" spans="1:10">
      <c r="A1962" s="1179"/>
      <c r="B1962" s="1126"/>
      <c r="C1962" s="1126"/>
      <c r="D1962" s="1126"/>
      <c r="E1962" s="1127"/>
      <c r="F1962" s="577"/>
      <c r="G1962" s="578"/>
      <c r="H1962" s="578"/>
      <c r="I1962" s="578"/>
      <c r="J1962" s="578"/>
    </row>
    <row r="1963" spans="1:10">
      <c r="A1963" s="1179"/>
      <c r="B1963" s="1126"/>
      <c r="C1963" s="1126"/>
      <c r="D1963" s="1126"/>
      <c r="E1963" s="1127"/>
      <c r="F1963" s="577"/>
      <c r="G1963" s="578"/>
      <c r="H1963" s="578"/>
      <c r="I1963" s="578"/>
      <c r="J1963" s="578"/>
    </row>
    <row r="1964" spans="1:10">
      <c r="A1964" s="1179"/>
      <c r="B1964" s="1126"/>
      <c r="C1964" s="1126"/>
      <c r="D1964" s="1126"/>
      <c r="E1964" s="1127"/>
      <c r="F1964" s="577"/>
      <c r="G1964" s="578"/>
      <c r="H1964" s="578"/>
      <c r="I1964" s="578"/>
      <c r="J1964" s="578"/>
    </row>
    <row r="1965" spans="1:10">
      <c r="A1965" s="1179"/>
      <c r="B1965" s="1126"/>
      <c r="C1965" s="1126"/>
      <c r="D1965" s="1126"/>
      <c r="E1965" s="1127"/>
      <c r="F1965" s="577"/>
      <c r="G1965" s="578"/>
      <c r="H1965" s="578"/>
      <c r="I1965" s="578"/>
      <c r="J1965" s="578"/>
    </row>
    <row r="1966" spans="1:10">
      <c r="A1966" s="1179"/>
      <c r="B1966" s="1126"/>
      <c r="C1966" s="1126"/>
      <c r="D1966" s="1126"/>
      <c r="E1966" s="1127"/>
      <c r="F1966" s="577"/>
      <c r="G1966" s="578"/>
      <c r="H1966" s="578"/>
      <c r="I1966" s="578"/>
      <c r="J1966" s="578"/>
    </row>
    <row r="1967" spans="1:10">
      <c r="A1967" s="1179"/>
      <c r="B1967" s="1126"/>
      <c r="C1967" s="1126"/>
      <c r="D1967" s="1126"/>
      <c r="E1967" s="1127"/>
      <c r="F1967" s="577"/>
      <c r="G1967" s="578"/>
      <c r="H1967" s="578"/>
      <c r="I1967" s="578"/>
      <c r="J1967" s="578"/>
    </row>
    <row r="1968" spans="1:10">
      <c r="A1968" s="1179"/>
      <c r="B1968" s="1126"/>
      <c r="C1968" s="1126"/>
      <c r="D1968" s="1126"/>
      <c r="E1968" s="1127"/>
      <c r="F1968" s="577"/>
      <c r="G1968" s="578"/>
      <c r="H1968" s="578"/>
      <c r="I1968" s="578"/>
      <c r="J1968" s="578"/>
    </row>
    <row r="1969" spans="1:10">
      <c r="A1969" s="1179"/>
      <c r="B1969" s="1126"/>
      <c r="C1969" s="1126"/>
      <c r="D1969" s="1126"/>
      <c r="E1969" s="1127"/>
      <c r="F1969" s="577"/>
      <c r="G1969" s="578"/>
      <c r="H1969" s="578"/>
      <c r="I1969" s="578"/>
      <c r="J1969" s="578"/>
    </row>
    <row r="1970" spans="1:10" ht="15.75">
      <c r="A1970" s="1193" t="s">
        <v>1319</v>
      </c>
      <c r="B1970" s="1193"/>
      <c r="C1970" s="1193"/>
      <c r="D1970" s="1193"/>
      <c r="E1970" s="1193"/>
      <c r="F1970" s="1193"/>
      <c r="G1970" s="1193"/>
      <c r="H1970" s="1193"/>
      <c r="I1970" s="1193"/>
      <c r="J1970" s="1193"/>
    </row>
    <row r="1971" spans="1:10">
      <c r="A1971" s="1194" t="s">
        <v>25</v>
      </c>
      <c r="B1971" s="1195"/>
      <c r="C1971" s="1195"/>
      <c r="D1971" s="1195"/>
      <c r="E1971" s="1195"/>
      <c r="F1971" s="1195"/>
      <c r="G1971" s="1195"/>
      <c r="H1971" s="1195"/>
      <c r="I1971" s="1195"/>
      <c r="J1971" s="1196"/>
    </row>
    <row r="1972" spans="1:10">
      <c r="A1972" s="1181" t="s">
        <v>1759</v>
      </c>
      <c r="B1972" s="1182"/>
      <c r="C1972" s="1182"/>
      <c r="D1972" s="1182"/>
      <c r="E1972" s="1182"/>
      <c r="F1972" s="1182"/>
      <c r="G1972" s="1183"/>
      <c r="H1972" s="1184"/>
      <c r="I1972" s="1185"/>
      <c r="J1972" s="1186"/>
    </row>
    <row r="1973" spans="1:10">
      <c r="A1973" s="1181" t="s">
        <v>30</v>
      </c>
      <c r="B1973" s="1182"/>
      <c r="C1973" s="1182"/>
      <c r="D1973" s="1182"/>
      <c r="E1973" s="1182"/>
      <c r="F1973" s="1182"/>
      <c r="G1973" s="1183"/>
      <c r="H1973" s="1204"/>
      <c r="I1973" s="1185"/>
      <c r="J1973" s="1186"/>
    </row>
    <row r="1974" spans="1:10">
      <c r="A1974" s="1181" t="s">
        <v>1373</v>
      </c>
      <c r="B1974" s="1182"/>
      <c r="C1974" s="1182"/>
      <c r="D1974" s="1182"/>
      <c r="E1974" s="1182"/>
      <c r="F1974" s="1182"/>
      <c r="G1974" s="1183"/>
      <c r="H1974" s="1187"/>
      <c r="I1974" s="1188"/>
      <c r="J1974" s="1189"/>
    </row>
    <row r="1975" spans="1:10">
      <c r="A1975" s="1181" t="s">
        <v>1374</v>
      </c>
      <c r="B1975" s="1182"/>
      <c r="C1975" s="1182"/>
      <c r="D1975" s="1182"/>
      <c r="E1975" s="1182"/>
      <c r="F1975" s="1182"/>
      <c r="G1975" s="1183"/>
      <c r="H1975" s="1190"/>
      <c r="I1975" s="1191"/>
      <c r="J1975" s="1192"/>
    </row>
    <row r="1976" spans="1:10">
      <c r="A1976" s="1197"/>
      <c r="B1976" s="1136"/>
      <c r="C1976" s="1136"/>
      <c r="D1976" s="1136"/>
      <c r="E1976" s="1136"/>
      <c r="F1976" s="1136"/>
      <c r="G1976" s="1136"/>
      <c r="H1976" s="1136"/>
      <c r="I1976" s="1136"/>
      <c r="J1976" s="1137"/>
    </row>
    <row r="1977" spans="1:10">
      <c r="A1977" s="1198"/>
      <c r="B1977" s="1138"/>
      <c r="C1977" s="1138"/>
      <c r="D1977" s="1138"/>
      <c r="E1977" s="1138"/>
      <c r="F1977" s="1138"/>
      <c r="G1977" s="1138"/>
      <c r="H1977" s="1138"/>
      <c r="I1977" s="1138"/>
      <c r="J1977" s="1139"/>
    </row>
    <row r="1978" spans="1:10">
      <c r="A1978" s="1198"/>
      <c r="B1978" s="1138"/>
      <c r="C1978" s="1138"/>
      <c r="D1978" s="1138"/>
      <c r="E1978" s="1138"/>
      <c r="F1978" s="1138"/>
      <c r="G1978" s="1138"/>
      <c r="H1978" s="1138"/>
      <c r="I1978" s="1138"/>
      <c r="J1978" s="1139"/>
    </row>
    <row r="1979" spans="1:10">
      <c r="A1979" s="1199"/>
      <c r="B1979" s="1200"/>
      <c r="C1979" s="1200"/>
      <c r="D1979" s="1200"/>
      <c r="E1979" s="1200"/>
      <c r="F1979" s="1200"/>
      <c r="G1979" s="1200"/>
      <c r="H1979" s="1200"/>
      <c r="I1979" s="1200"/>
      <c r="J1979" s="1201"/>
    </row>
    <row r="1980" spans="1:10">
      <c r="A1980" s="1181" t="s">
        <v>65</v>
      </c>
      <c r="B1980" s="1182"/>
      <c r="C1980" s="1182"/>
      <c r="D1980" s="1182"/>
      <c r="E1980" s="1182"/>
      <c r="F1980" s="1182"/>
      <c r="G1980" s="1183"/>
      <c r="H1980" s="1184"/>
      <c r="I1980" s="1185"/>
      <c r="J1980" s="1186"/>
    </row>
    <row r="1981" spans="1:10" ht="25.5" customHeight="1">
      <c r="A1981" s="1202" t="s">
        <v>1951</v>
      </c>
      <c r="B1981" s="1202"/>
      <c r="C1981" s="1202"/>
      <c r="D1981" s="1202"/>
      <c r="E1981" s="1202"/>
      <c r="F1981" s="1202"/>
      <c r="G1981" s="1202"/>
      <c r="H1981" s="1202"/>
      <c r="I1981" s="1202"/>
      <c r="J1981" s="1202"/>
    </row>
    <row r="1982" spans="1:10">
      <c r="A1982" s="1194" t="s">
        <v>1321</v>
      </c>
      <c r="B1982" s="1195"/>
      <c r="C1982" s="1195"/>
      <c r="D1982" s="1195"/>
      <c r="E1982" s="1195"/>
      <c r="F1982" s="1195"/>
      <c r="G1982" s="1195"/>
      <c r="H1982" s="1195"/>
      <c r="I1982" s="1195"/>
      <c r="J1982" s="1196"/>
    </row>
    <row r="1983" spans="1:10">
      <c r="A1983" s="1181" t="s">
        <v>902</v>
      </c>
      <c r="B1983" s="1182"/>
      <c r="C1983" s="1203"/>
      <c r="D1983" s="1182"/>
      <c r="E1983" s="1182"/>
      <c r="F1983" s="1182"/>
      <c r="G1983" s="1183"/>
      <c r="H1983" s="1184"/>
      <c r="I1983" s="1185"/>
      <c r="J1983" s="1186"/>
    </row>
    <row r="1984" spans="1:10">
      <c r="A1984" s="1181" t="s">
        <v>62</v>
      </c>
      <c r="B1984" s="1182"/>
      <c r="C1984" s="1182"/>
      <c r="D1984" s="1182"/>
      <c r="E1984" s="1182"/>
      <c r="F1984" s="1182"/>
      <c r="G1984" s="1183"/>
      <c r="H1984" s="1184"/>
      <c r="I1984" s="1185"/>
      <c r="J1984" s="1186"/>
    </row>
    <row r="1985" spans="1:10">
      <c r="A1985" s="1181" t="s">
        <v>95</v>
      </c>
      <c r="B1985" s="1182"/>
      <c r="C1985" s="1182"/>
      <c r="D1985" s="1182"/>
      <c r="E1985" s="1182"/>
      <c r="F1985" s="1182"/>
      <c r="G1985" s="1183"/>
      <c r="H1985" s="1184"/>
      <c r="I1985" s="1185"/>
      <c r="J1985" s="1186"/>
    </row>
    <row r="1986" spans="1:10">
      <c r="A1986" s="1181" t="s">
        <v>64</v>
      </c>
      <c r="B1986" s="1182"/>
      <c r="C1986" s="1182"/>
      <c r="D1986" s="1182"/>
      <c r="E1986" s="1182"/>
      <c r="F1986" s="1182"/>
      <c r="G1986" s="1183"/>
      <c r="H1986" s="1184"/>
      <c r="I1986" s="1185"/>
      <c r="J1986" s="1186"/>
    </row>
    <row r="1987" spans="1:10" ht="15.75">
      <c r="A1987" s="1160" t="s">
        <v>1060</v>
      </c>
      <c r="B1987" s="1161"/>
      <c r="C1987" s="1161"/>
      <c r="D1987" s="1161"/>
      <c r="E1987" s="1161"/>
      <c r="F1987" s="1161"/>
      <c r="G1987" s="1161"/>
      <c r="H1987" s="1161"/>
      <c r="I1987" s="1161"/>
      <c r="J1987" s="1162"/>
    </row>
    <row r="1988" spans="1:10" ht="15.75">
      <c r="A1988" s="1081" t="s">
        <v>1311</v>
      </c>
      <c r="B1988" s="1082"/>
      <c r="C1988" s="1082"/>
      <c r="D1988" s="1082"/>
      <c r="E1988" s="1082"/>
      <c r="F1988" s="1082"/>
      <c r="G1988" s="1082"/>
      <c r="H1988" s="1082"/>
      <c r="I1988" s="1082"/>
      <c r="J1988" s="1083"/>
    </row>
    <row r="1989" spans="1:10">
      <c r="A1989" s="1084" t="s">
        <v>683</v>
      </c>
      <c r="B1989" s="1085"/>
      <c r="C1989" s="1088"/>
      <c r="D1989" s="1088"/>
      <c r="E1989" s="1088"/>
      <c r="F1989" s="1085" t="s">
        <v>91</v>
      </c>
      <c r="G1989" s="1085"/>
      <c r="H1989" s="1086"/>
      <c r="I1989" s="1086"/>
      <c r="J1989" s="1163"/>
    </row>
    <row r="1990" spans="1:10">
      <c r="A1990" s="1084" t="s">
        <v>89</v>
      </c>
      <c r="B1990" s="1085"/>
      <c r="C1990" s="1088"/>
      <c r="D1990" s="1088"/>
      <c r="E1990" s="1088"/>
      <c r="F1990" s="1085" t="s">
        <v>92</v>
      </c>
      <c r="G1990" s="1085"/>
      <c r="H1990" s="1086"/>
      <c r="I1990" s="1086"/>
      <c r="J1990" s="1163"/>
    </row>
    <row r="1991" spans="1:10">
      <c r="A1991" s="1084" t="s">
        <v>90</v>
      </c>
      <c r="B1991" s="1085"/>
      <c r="C1991" s="1090"/>
      <c r="D1991" s="1090"/>
      <c r="E1991" s="1090"/>
      <c r="F1991" s="1085" t="s">
        <v>93</v>
      </c>
      <c r="G1991" s="1085"/>
      <c r="H1991" s="1086"/>
      <c r="I1991" s="1086"/>
      <c r="J1991" s="1163"/>
    </row>
    <row r="1992" spans="1:10">
      <c r="A1992" s="1084" t="s">
        <v>1302</v>
      </c>
      <c r="B1992" s="1085"/>
      <c r="C1992" s="1090"/>
      <c r="D1992" s="1090"/>
      <c r="E1992" s="1090"/>
      <c r="F1992" s="1085" t="s">
        <v>15</v>
      </c>
      <c r="G1992" s="1085"/>
      <c r="H1992" s="1087"/>
      <c r="I1992" s="1088"/>
      <c r="J1992" s="1089"/>
    </row>
    <row r="1993" spans="1:10">
      <c r="A1993" s="1084" t="s">
        <v>1303</v>
      </c>
      <c r="B1993" s="1085"/>
      <c r="C1993" s="1090"/>
      <c r="D1993" s="1090"/>
      <c r="E1993" s="1090"/>
      <c r="F1993" s="1085" t="s">
        <v>715</v>
      </c>
      <c r="G1993" s="1085"/>
      <c r="H1993" s="1090"/>
      <c r="I1993" s="1090"/>
      <c r="J1993" s="1091"/>
    </row>
    <row r="1994" spans="1:10">
      <c r="A1994" s="1084" t="s">
        <v>11</v>
      </c>
      <c r="B1994" s="1085"/>
      <c r="C1994" s="1090"/>
      <c r="D1994" s="1090"/>
      <c r="E1994" s="1090"/>
      <c r="F1994" s="1171" t="s">
        <v>1324</v>
      </c>
      <c r="G1994" s="1171"/>
      <c r="H1994" s="1172"/>
      <c r="I1994" s="1173"/>
      <c r="J1994" s="1174"/>
    </row>
    <row r="1995" spans="1:10">
      <c r="A1995" s="1084" t="s">
        <v>13</v>
      </c>
      <c r="B1995" s="1085"/>
      <c r="C1995" s="1090"/>
      <c r="D1995" s="1090"/>
      <c r="E1995" s="1090"/>
      <c r="F1995" s="1171"/>
      <c r="G1995" s="1171"/>
      <c r="H1995" s="1175"/>
      <c r="I1995" s="1164"/>
      <c r="J1995" s="1165"/>
    </row>
    <row r="1996" spans="1:10">
      <c r="A1996" s="1084" t="s">
        <v>14</v>
      </c>
      <c r="B1996" s="1085"/>
      <c r="C1996" s="1097"/>
      <c r="D1996" s="1097"/>
      <c r="E1996" s="1097"/>
      <c r="F1996" s="1168"/>
      <c r="G1996" s="1168"/>
      <c r="H1996" s="1169"/>
      <c r="I1996" s="1088"/>
      <c r="J1996" s="1089"/>
    </row>
    <row r="1997" spans="1:10">
      <c r="A1997" s="568"/>
      <c r="B1997" s="569"/>
      <c r="C1997" s="569"/>
      <c r="D1997" s="569"/>
      <c r="E1997" s="569"/>
      <c r="F1997" s="569"/>
      <c r="G1997" s="569"/>
      <c r="H1997" s="569"/>
      <c r="I1997" s="569"/>
      <c r="J1997" s="570"/>
    </row>
    <row r="1998" spans="1:10" ht="15.75">
      <c r="A1998" s="1081" t="s">
        <v>1312</v>
      </c>
      <c r="B1998" s="1082"/>
      <c r="C1998" s="1082"/>
      <c r="D1998" s="1082"/>
      <c r="E1998" s="1082"/>
      <c r="F1998" s="1082"/>
      <c r="G1998" s="1082"/>
      <c r="H1998" s="1082"/>
      <c r="I1998" s="1082"/>
      <c r="J1998" s="1083"/>
    </row>
    <row r="1999" spans="1:10">
      <c r="A1999" s="1084"/>
      <c r="B1999" s="1085"/>
      <c r="C1999" s="1248"/>
      <c r="D1999" s="1164"/>
      <c r="E1999" s="1164"/>
      <c r="F1999" s="1085" t="s">
        <v>1314</v>
      </c>
      <c r="G1999" s="1085"/>
      <c r="H1999" s="1088"/>
      <c r="I1999" s="1088"/>
      <c r="J1999" s="1089"/>
    </row>
    <row r="2000" spans="1:10">
      <c r="A2000" s="1084"/>
      <c r="B2000" s="1085"/>
      <c r="C2000" s="1164"/>
      <c r="D2000" s="1164"/>
      <c r="E2000" s="1164"/>
      <c r="F2000" s="1164"/>
      <c r="G2000" s="1164"/>
      <c r="H2000" s="1164"/>
      <c r="I2000" s="1164"/>
      <c r="J2000" s="1165"/>
    </row>
    <row r="2001" spans="1:10">
      <c r="A2001" s="1084" t="s">
        <v>1315</v>
      </c>
      <c r="B2001" s="1085"/>
      <c r="C2001" s="1088"/>
      <c r="D2001" s="1088"/>
      <c r="E2001" s="1088"/>
      <c r="F2001" s="1085" t="s">
        <v>14</v>
      </c>
      <c r="G2001" s="1085"/>
      <c r="H2001" s="1166"/>
      <c r="I2001" s="1166"/>
      <c r="J2001" s="1167"/>
    </row>
    <row r="2002" spans="1:10">
      <c r="A2002" s="1084" t="s">
        <v>1302</v>
      </c>
      <c r="B2002" s="1085"/>
      <c r="C2002" s="1088"/>
      <c r="D2002" s="1088"/>
      <c r="E2002" s="1088"/>
      <c r="F2002" s="1085" t="s">
        <v>12</v>
      </c>
      <c r="G2002" s="1085"/>
      <c r="H2002" s="1086"/>
      <c r="I2002" s="1086"/>
      <c r="J2002" s="1163"/>
    </row>
    <row r="2003" spans="1:10">
      <c r="A2003" s="1084" t="s">
        <v>1303</v>
      </c>
      <c r="B2003" s="1085"/>
      <c r="C2003" s="1088"/>
      <c r="D2003" s="1088"/>
      <c r="E2003" s="1088"/>
      <c r="F2003" s="1085" t="s">
        <v>1019</v>
      </c>
      <c r="G2003" s="1085"/>
      <c r="H2003" s="1086"/>
      <c r="I2003" s="1086"/>
      <c r="J2003" s="1163"/>
    </row>
    <row r="2004" spans="1:10">
      <c r="A2004" s="1084" t="s">
        <v>11</v>
      </c>
      <c r="B2004" s="1085"/>
      <c r="C2004" s="1088"/>
      <c r="D2004" s="1088"/>
      <c r="E2004" s="1088"/>
      <c r="F2004" s="1085" t="s">
        <v>15</v>
      </c>
      <c r="G2004" s="1085"/>
      <c r="H2004" s="1087"/>
      <c r="I2004" s="1088"/>
      <c r="J2004" s="1089"/>
    </row>
    <row r="2005" spans="1:10">
      <c r="A2005" s="1084" t="s">
        <v>13</v>
      </c>
      <c r="B2005" s="1085"/>
      <c r="C2005" s="1088"/>
      <c r="D2005" s="1088"/>
      <c r="E2005" s="1088"/>
      <c r="F2005" s="569"/>
      <c r="G2005" s="569"/>
      <c r="H2005" s="569"/>
      <c r="I2005" s="569"/>
      <c r="J2005" s="570"/>
    </row>
    <row r="2006" spans="1:10">
      <c r="A2006" s="568"/>
      <c r="B2006" s="569"/>
      <c r="C2006" s="569"/>
      <c r="D2006" s="569"/>
      <c r="E2006" s="569"/>
      <c r="F2006" s="569"/>
      <c r="G2006" s="569"/>
      <c r="H2006" s="569"/>
      <c r="I2006" s="569"/>
      <c r="J2006" s="570"/>
    </row>
    <row r="2007" spans="1:10" ht="15.75">
      <c r="A2007" s="1081" t="s">
        <v>1330</v>
      </c>
      <c r="B2007" s="1082"/>
      <c r="C2007" s="1082"/>
      <c r="D2007" s="1082"/>
      <c r="E2007" s="1082"/>
      <c r="F2007" s="1082"/>
      <c r="G2007" s="1082"/>
      <c r="H2007" s="1082"/>
      <c r="I2007" s="1082"/>
      <c r="J2007" s="1083"/>
    </row>
    <row r="2008" spans="1:10" ht="28.5" customHeight="1">
      <c r="A2008" s="1176" t="s">
        <v>34</v>
      </c>
      <c r="B2008" s="1177"/>
      <c r="C2008" s="1177"/>
      <c r="D2008" s="1177"/>
      <c r="E2008" s="1178"/>
      <c r="F2008" s="574" t="s">
        <v>35</v>
      </c>
      <c r="G2008" s="575" t="s">
        <v>1316</v>
      </c>
      <c r="H2008" s="575" t="s">
        <v>1317</v>
      </c>
      <c r="I2008" s="576" t="s">
        <v>1318</v>
      </c>
      <c r="J2008" s="576" t="s">
        <v>904</v>
      </c>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c r="A2018" s="1179"/>
      <c r="B2018" s="1126"/>
      <c r="C2018" s="1126"/>
      <c r="D2018" s="1126"/>
      <c r="E2018" s="1127"/>
      <c r="F2018" s="577"/>
      <c r="G2018" s="578"/>
      <c r="H2018" s="578"/>
      <c r="I2018" s="578"/>
      <c r="J2018" s="578"/>
    </row>
    <row r="2019" spans="1:10">
      <c r="A2019" s="1179"/>
      <c r="B2019" s="1126"/>
      <c r="C2019" s="1126"/>
      <c r="D2019" s="1126"/>
      <c r="E2019" s="1127"/>
      <c r="F2019" s="577"/>
      <c r="G2019" s="578"/>
      <c r="H2019" s="578"/>
      <c r="I2019" s="578"/>
      <c r="J2019" s="578"/>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ht="15.75">
      <c r="A2033" s="1081" t="s">
        <v>1331</v>
      </c>
      <c r="B2033" s="1082"/>
      <c r="C2033" s="1082"/>
      <c r="D2033" s="1082"/>
      <c r="E2033" s="1082"/>
      <c r="F2033" s="1082"/>
      <c r="G2033" s="1082"/>
      <c r="H2033" s="1082"/>
      <c r="I2033" s="1082"/>
      <c r="J2033" s="1083"/>
    </row>
    <row r="2034" spans="1:10" ht="29.25" customHeight="1">
      <c r="A2034" s="1176" t="s">
        <v>1332</v>
      </c>
      <c r="B2034" s="1177"/>
      <c r="C2034" s="1177"/>
      <c r="D2034" s="1177"/>
      <c r="E2034" s="1178"/>
      <c r="F2034" s="574" t="s">
        <v>35</v>
      </c>
      <c r="G2034" s="575" t="s">
        <v>1316</v>
      </c>
      <c r="H2034" s="575" t="s">
        <v>1317</v>
      </c>
      <c r="I2034" s="576" t="s">
        <v>1318</v>
      </c>
      <c r="J2034" s="576" t="s">
        <v>904</v>
      </c>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c r="A2044" s="1179"/>
      <c r="B2044" s="1126"/>
      <c r="C2044" s="1126"/>
      <c r="D2044" s="1126"/>
      <c r="E2044" s="1127"/>
      <c r="F2044" s="577"/>
      <c r="G2044" s="578"/>
      <c r="H2044" s="578"/>
      <c r="I2044" s="578"/>
      <c r="J2044" s="578"/>
    </row>
    <row r="2045" spans="1:10">
      <c r="A2045" s="1179"/>
      <c r="B2045" s="1126"/>
      <c r="C2045" s="1126"/>
      <c r="D2045" s="1126"/>
      <c r="E2045" s="1127"/>
      <c r="F2045" s="577"/>
      <c r="G2045" s="578"/>
      <c r="H2045" s="578"/>
      <c r="I2045" s="578"/>
      <c r="J2045" s="578"/>
    </row>
    <row r="2046" spans="1:10">
      <c r="A2046" s="1179"/>
      <c r="B2046" s="1126"/>
      <c r="C2046" s="1126"/>
      <c r="D2046" s="1126"/>
      <c r="E2046" s="1127"/>
      <c r="F2046" s="577"/>
      <c r="G2046" s="578"/>
      <c r="H2046" s="578"/>
      <c r="I2046" s="578"/>
      <c r="J2046" s="578"/>
    </row>
    <row r="2047" spans="1:10">
      <c r="A2047" s="1179"/>
      <c r="B2047" s="1126"/>
      <c r="C2047" s="1126"/>
      <c r="D2047" s="1126"/>
      <c r="E2047" s="1127"/>
      <c r="F2047" s="577"/>
      <c r="G2047" s="578"/>
      <c r="H2047" s="578"/>
      <c r="I2047" s="578"/>
      <c r="J2047" s="578"/>
    </row>
    <row r="2048" spans="1:10">
      <c r="A2048" s="1179"/>
      <c r="B2048" s="1126"/>
      <c r="C2048" s="1126"/>
      <c r="D2048" s="1126"/>
      <c r="E2048" s="1127"/>
      <c r="F2048" s="577"/>
      <c r="G2048" s="578"/>
      <c r="H2048" s="578"/>
      <c r="I2048" s="578"/>
      <c r="J2048" s="578"/>
    </row>
    <row r="2049" spans="1:10">
      <c r="A2049" s="1179"/>
      <c r="B2049" s="1126"/>
      <c r="C2049" s="1126"/>
      <c r="D2049" s="1126"/>
      <c r="E2049" s="1127"/>
      <c r="F2049" s="577"/>
      <c r="G2049" s="578"/>
      <c r="H2049" s="578"/>
      <c r="I2049" s="578"/>
      <c r="J2049" s="578"/>
    </row>
    <row r="2050" spans="1:10">
      <c r="A2050" s="1179"/>
      <c r="B2050" s="1126"/>
      <c r="C2050" s="1126"/>
      <c r="D2050" s="1126"/>
      <c r="E2050" s="1127"/>
      <c r="F2050" s="577"/>
      <c r="G2050" s="578"/>
      <c r="H2050" s="578"/>
      <c r="I2050" s="578"/>
      <c r="J2050" s="578"/>
    </row>
    <row r="2051" spans="1:10">
      <c r="A2051" s="1179"/>
      <c r="B2051" s="1126"/>
      <c r="C2051" s="1126"/>
      <c r="D2051" s="1126"/>
      <c r="E2051" s="1127"/>
      <c r="F2051" s="577"/>
      <c r="G2051" s="578"/>
      <c r="H2051" s="578"/>
      <c r="I2051" s="578"/>
      <c r="J2051" s="578"/>
    </row>
    <row r="2052" spans="1:10">
      <c r="A2052" s="1179"/>
      <c r="B2052" s="1126"/>
      <c r="C2052" s="1126"/>
      <c r="D2052" s="1126"/>
      <c r="E2052" s="1127"/>
      <c r="F2052" s="577"/>
      <c r="G2052" s="578"/>
      <c r="H2052" s="578"/>
      <c r="I2052" s="578"/>
      <c r="J2052" s="578"/>
    </row>
    <row r="2053" spans="1:10">
      <c r="A2053" s="1179"/>
      <c r="B2053" s="1126"/>
      <c r="C2053" s="1126"/>
      <c r="D2053" s="1126"/>
      <c r="E2053" s="1127"/>
      <c r="F2053" s="577"/>
      <c r="G2053" s="578"/>
      <c r="H2053" s="578"/>
      <c r="I2053" s="578"/>
      <c r="J2053" s="578"/>
    </row>
    <row r="2054" spans="1:10">
      <c r="A2054" s="1179"/>
      <c r="B2054" s="1126"/>
      <c r="C2054" s="1126"/>
      <c r="D2054" s="1126"/>
      <c r="E2054" s="1127"/>
      <c r="F2054" s="577"/>
      <c r="G2054" s="578"/>
      <c r="H2054" s="578"/>
      <c r="I2054" s="578"/>
      <c r="J2054" s="578"/>
    </row>
    <row r="2055" spans="1:10">
      <c r="A2055" s="1179"/>
      <c r="B2055" s="1126"/>
      <c r="C2055" s="1126"/>
      <c r="D2055" s="1126"/>
      <c r="E2055" s="1127"/>
      <c r="F2055" s="577"/>
      <c r="G2055" s="578"/>
      <c r="H2055" s="578"/>
      <c r="I2055" s="578"/>
      <c r="J2055" s="578"/>
    </row>
    <row r="2056" spans="1:10">
      <c r="A2056" s="1179"/>
      <c r="B2056" s="1126"/>
      <c r="C2056" s="1126"/>
      <c r="D2056" s="1126"/>
      <c r="E2056" s="1127"/>
      <c r="F2056" s="577"/>
      <c r="G2056" s="578"/>
      <c r="H2056" s="578"/>
      <c r="I2056" s="578"/>
      <c r="J2056" s="578"/>
    </row>
    <row r="2057" spans="1:10">
      <c r="A2057" s="1179"/>
      <c r="B2057" s="1126"/>
      <c r="C2057" s="1126"/>
      <c r="D2057" s="1126"/>
      <c r="E2057" s="1127"/>
      <c r="F2057" s="577"/>
      <c r="G2057" s="578"/>
      <c r="H2057" s="578"/>
      <c r="I2057" s="578"/>
      <c r="J2057" s="578"/>
    </row>
    <row r="2058" spans="1:10">
      <c r="A2058" s="1179"/>
      <c r="B2058" s="1126"/>
      <c r="C2058" s="1126"/>
      <c r="D2058" s="1126"/>
      <c r="E2058" s="1127"/>
      <c r="F2058" s="577"/>
      <c r="G2058" s="578"/>
      <c r="H2058" s="578"/>
      <c r="I2058" s="578"/>
      <c r="J2058" s="578"/>
    </row>
    <row r="2059" spans="1:10" ht="15.75">
      <c r="A2059" s="1193" t="s">
        <v>1319</v>
      </c>
      <c r="B2059" s="1193"/>
      <c r="C2059" s="1193"/>
      <c r="D2059" s="1193"/>
      <c r="E2059" s="1193"/>
      <c r="F2059" s="1193"/>
      <c r="G2059" s="1193"/>
      <c r="H2059" s="1193"/>
      <c r="I2059" s="1193"/>
      <c r="J2059" s="1193"/>
    </row>
    <row r="2060" spans="1:10">
      <c r="A2060" s="1194" t="s">
        <v>25</v>
      </c>
      <c r="B2060" s="1195"/>
      <c r="C2060" s="1195"/>
      <c r="D2060" s="1195"/>
      <c r="E2060" s="1195"/>
      <c r="F2060" s="1195"/>
      <c r="G2060" s="1195"/>
      <c r="H2060" s="1195"/>
      <c r="I2060" s="1195"/>
      <c r="J2060" s="1196"/>
    </row>
    <row r="2061" spans="1:10">
      <c r="A2061" s="1181" t="s">
        <v>1759</v>
      </c>
      <c r="B2061" s="1182"/>
      <c r="C2061" s="1182"/>
      <c r="D2061" s="1182"/>
      <c r="E2061" s="1182"/>
      <c r="F2061" s="1182"/>
      <c r="G2061" s="1183"/>
      <c r="H2061" s="1184"/>
      <c r="I2061" s="1185"/>
      <c r="J2061" s="1186"/>
    </row>
    <row r="2062" spans="1:10">
      <c r="A2062" s="1181" t="s">
        <v>30</v>
      </c>
      <c r="B2062" s="1182"/>
      <c r="C2062" s="1182"/>
      <c r="D2062" s="1182"/>
      <c r="E2062" s="1182"/>
      <c r="F2062" s="1182"/>
      <c r="G2062" s="1183"/>
      <c r="H2062" s="1204"/>
      <c r="I2062" s="1185"/>
      <c r="J2062" s="1186"/>
    </row>
    <row r="2063" spans="1:10">
      <c r="A2063" s="1181" t="s">
        <v>1373</v>
      </c>
      <c r="B2063" s="1182"/>
      <c r="C2063" s="1182"/>
      <c r="D2063" s="1182"/>
      <c r="E2063" s="1182"/>
      <c r="F2063" s="1182"/>
      <c r="G2063" s="1183"/>
      <c r="H2063" s="1187"/>
      <c r="I2063" s="1188"/>
      <c r="J2063" s="1189"/>
    </row>
    <row r="2064" spans="1:10">
      <c r="A2064" s="1181" t="s">
        <v>1374</v>
      </c>
      <c r="B2064" s="1182"/>
      <c r="C2064" s="1182"/>
      <c r="D2064" s="1182"/>
      <c r="E2064" s="1182"/>
      <c r="F2064" s="1182"/>
      <c r="G2064" s="1183"/>
      <c r="H2064" s="1190"/>
      <c r="I2064" s="1191"/>
      <c r="J2064" s="1192"/>
    </row>
    <row r="2065" spans="1:10">
      <c r="A2065" s="1197"/>
      <c r="B2065" s="1136"/>
      <c r="C2065" s="1136"/>
      <c r="D2065" s="1136"/>
      <c r="E2065" s="1136"/>
      <c r="F2065" s="1136"/>
      <c r="G2065" s="1136"/>
      <c r="H2065" s="1136"/>
      <c r="I2065" s="1136"/>
      <c r="J2065" s="1137"/>
    </row>
    <row r="2066" spans="1:10">
      <c r="A2066" s="1198"/>
      <c r="B2066" s="1138"/>
      <c r="C2066" s="1138"/>
      <c r="D2066" s="1138"/>
      <c r="E2066" s="1138"/>
      <c r="F2066" s="1138"/>
      <c r="G2066" s="1138"/>
      <c r="H2066" s="1138"/>
      <c r="I2066" s="1138"/>
      <c r="J2066" s="1139"/>
    </row>
    <row r="2067" spans="1:10">
      <c r="A2067" s="1198"/>
      <c r="B2067" s="1138"/>
      <c r="C2067" s="1138"/>
      <c r="D2067" s="1138"/>
      <c r="E2067" s="1138"/>
      <c r="F2067" s="1138"/>
      <c r="G2067" s="1138"/>
      <c r="H2067" s="1138"/>
      <c r="I2067" s="1138"/>
      <c r="J2067" s="1139"/>
    </row>
    <row r="2068" spans="1:10">
      <c r="A2068" s="1199"/>
      <c r="B2068" s="1200"/>
      <c r="C2068" s="1200"/>
      <c r="D2068" s="1200"/>
      <c r="E2068" s="1200"/>
      <c r="F2068" s="1200"/>
      <c r="G2068" s="1200"/>
      <c r="H2068" s="1200"/>
      <c r="I2068" s="1200"/>
      <c r="J2068" s="1201"/>
    </row>
    <row r="2069" spans="1:10">
      <c r="A2069" s="1181" t="s">
        <v>65</v>
      </c>
      <c r="B2069" s="1182"/>
      <c r="C2069" s="1182"/>
      <c r="D2069" s="1182"/>
      <c r="E2069" s="1182"/>
      <c r="F2069" s="1182"/>
      <c r="G2069" s="1183"/>
      <c r="H2069" s="1184"/>
      <c r="I2069" s="1185"/>
      <c r="J2069" s="1186"/>
    </row>
    <row r="2070" spans="1:10" ht="25.5" customHeight="1">
      <c r="A2070" s="1202" t="s">
        <v>1951</v>
      </c>
      <c r="B2070" s="1202"/>
      <c r="C2070" s="1202"/>
      <c r="D2070" s="1202"/>
      <c r="E2070" s="1202"/>
      <c r="F2070" s="1202"/>
      <c r="G2070" s="1202"/>
      <c r="H2070" s="1202"/>
      <c r="I2070" s="1202"/>
      <c r="J2070" s="1202"/>
    </row>
    <row r="2071" spans="1:10">
      <c r="A2071" s="1194" t="s">
        <v>1321</v>
      </c>
      <c r="B2071" s="1195"/>
      <c r="C2071" s="1195"/>
      <c r="D2071" s="1195"/>
      <c r="E2071" s="1195"/>
      <c r="F2071" s="1195"/>
      <c r="G2071" s="1195"/>
      <c r="H2071" s="1195"/>
      <c r="I2071" s="1195"/>
      <c r="J2071" s="1196"/>
    </row>
    <row r="2072" spans="1:10">
      <c r="A2072" s="1181" t="s">
        <v>902</v>
      </c>
      <c r="B2072" s="1182"/>
      <c r="C2072" s="1203"/>
      <c r="D2072" s="1182"/>
      <c r="E2072" s="1182"/>
      <c r="F2072" s="1182"/>
      <c r="G2072" s="1183"/>
      <c r="H2072" s="1184"/>
      <c r="I2072" s="1185"/>
      <c r="J2072" s="1186"/>
    </row>
    <row r="2073" spans="1:10">
      <c r="A2073" s="1181" t="s">
        <v>62</v>
      </c>
      <c r="B2073" s="1182"/>
      <c r="C2073" s="1182"/>
      <c r="D2073" s="1182"/>
      <c r="E2073" s="1182"/>
      <c r="F2073" s="1182"/>
      <c r="G2073" s="1183"/>
      <c r="H2073" s="1184"/>
      <c r="I2073" s="1185"/>
      <c r="J2073" s="1186"/>
    </row>
    <row r="2074" spans="1:10">
      <c r="A2074" s="1181" t="s">
        <v>95</v>
      </c>
      <c r="B2074" s="1182"/>
      <c r="C2074" s="1182"/>
      <c r="D2074" s="1182"/>
      <c r="E2074" s="1182"/>
      <c r="F2074" s="1182"/>
      <c r="G2074" s="1183"/>
      <c r="H2074" s="1184"/>
      <c r="I2074" s="1185"/>
      <c r="J2074" s="1186"/>
    </row>
    <row r="2075" spans="1:10">
      <c r="A2075" s="1181" t="s">
        <v>64</v>
      </c>
      <c r="B2075" s="1182"/>
      <c r="C2075" s="1182"/>
      <c r="D2075" s="1182"/>
      <c r="E2075" s="1182"/>
      <c r="F2075" s="1182"/>
      <c r="G2075" s="1183"/>
      <c r="H2075" s="1184"/>
      <c r="I2075" s="1185"/>
      <c r="J2075" s="1186"/>
    </row>
    <row r="2076" spans="1:10" ht="15.75">
      <c r="A2076" s="1160" t="s">
        <v>1060</v>
      </c>
      <c r="B2076" s="1161"/>
      <c r="C2076" s="1161"/>
      <c r="D2076" s="1161"/>
      <c r="E2076" s="1161"/>
      <c r="F2076" s="1161"/>
      <c r="G2076" s="1161"/>
      <c r="H2076" s="1161"/>
      <c r="I2076" s="1161"/>
      <c r="J2076" s="1162"/>
    </row>
    <row r="2077" spans="1:10" ht="15.75">
      <c r="A2077" s="1081" t="s">
        <v>1311</v>
      </c>
      <c r="B2077" s="1082"/>
      <c r="C2077" s="1082"/>
      <c r="D2077" s="1082"/>
      <c r="E2077" s="1082"/>
      <c r="F2077" s="1082"/>
      <c r="G2077" s="1082"/>
      <c r="H2077" s="1082"/>
      <c r="I2077" s="1082"/>
      <c r="J2077" s="1083"/>
    </row>
    <row r="2078" spans="1:10">
      <c r="A2078" s="1084" t="s">
        <v>683</v>
      </c>
      <c r="B2078" s="1085"/>
      <c r="C2078" s="1088"/>
      <c r="D2078" s="1088"/>
      <c r="E2078" s="1088"/>
      <c r="F2078" s="1085" t="s">
        <v>91</v>
      </c>
      <c r="G2078" s="1085"/>
      <c r="H2078" s="1086"/>
      <c r="I2078" s="1086"/>
      <c r="J2078" s="1163"/>
    </row>
    <row r="2079" spans="1:10">
      <c r="A2079" s="1084" t="s">
        <v>89</v>
      </c>
      <c r="B2079" s="1085"/>
      <c r="C2079" s="1088"/>
      <c r="D2079" s="1088"/>
      <c r="E2079" s="1088"/>
      <c r="F2079" s="1085" t="s">
        <v>92</v>
      </c>
      <c r="G2079" s="1085"/>
      <c r="H2079" s="1086"/>
      <c r="I2079" s="1086"/>
      <c r="J2079" s="1163"/>
    </row>
    <row r="2080" spans="1:10">
      <c r="A2080" s="1084" t="s">
        <v>90</v>
      </c>
      <c r="B2080" s="1085"/>
      <c r="C2080" s="1090"/>
      <c r="D2080" s="1090"/>
      <c r="E2080" s="1090"/>
      <c r="F2080" s="1085" t="s">
        <v>93</v>
      </c>
      <c r="G2080" s="1085"/>
      <c r="H2080" s="1086"/>
      <c r="I2080" s="1086"/>
      <c r="J2080" s="1163"/>
    </row>
    <row r="2081" spans="1:10">
      <c r="A2081" s="1084" t="s">
        <v>1302</v>
      </c>
      <c r="B2081" s="1085"/>
      <c r="C2081" s="1090"/>
      <c r="D2081" s="1090"/>
      <c r="E2081" s="1090"/>
      <c r="F2081" s="1085" t="s">
        <v>15</v>
      </c>
      <c r="G2081" s="1085"/>
      <c r="H2081" s="1087"/>
      <c r="I2081" s="1088"/>
      <c r="J2081" s="1089"/>
    </row>
    <row r="2082" spans="1:10">
      <c r="A2082" s="1084" t="s">
        <v>1303</v>
      </c>
      <c r="B2082" s="1085"/>
      <c r="C2082" s="1090"/>
      <c r="D2082" s="1090"/>
      <c r="E2082" s="1090"/>
      <c r="F2082" s="1085" t="s">
        <v>715</v>
      </c>
      <c r="G2082" s="1085"/>
      <c r="H2082" s="1090"/>
      <c r="I2082" s="1090"/>
      <c r="J2082" s="1091"/>
    </row>
    <row r="2083" spans="1:10">
      <c r="A2083" s="1084" t="s">
        <v>11</v>
      </c>
      <c r="B2083" s="1085"/>
      <c r="C2083" s="1090"/>
      <c r="D2083" s="1090"/>
      <c r="E2083" s="1090"/>
      <c r="F2083" s="1171" t="s">
        <v>1324</v>
      </c>
      <c r="G2083" s="1171"/>
      <c r="H2083" s="1172"/>
      <c r="I2083" s="1173"/>
      <c r="J2083" s="1174"/>
    </row>
    <row r="2084" spans="1:10">
      <c r="A2084" s="1084" t="s">
        <v>13</v>
      </c>
      <c r="B2084" s="1085"/>
      <c r="C2084" s="1090"/>
      <c r="D2084" s="1090"/>
      <c r="E2084" s="1090"/>
      <c r="F2084" s="1171"/>
      <c r="G2084" s="1171"/>
      <c r="H2084" s="1175"/>
      <c r="I2084" s="1164"/>
      <c r="J2084" s="1165"/>
    </row>
    <row r="2085" spans="1:10">
      <c r="A2085" s="1084" t="s">
        <v>14</v>
      </c>
      <c r="B2085" s="1085"/>
      <c r="C2085" s="1097"/>
      <c r="D2085" s="1097"/>
      <c r="E2085" s="1097"/>
      <c r="F2085" s="1168"/>
      <c r="G2085" s="1168"/>
      <c r="H2085" s="1169"/>
      <c r="I2085" s="1088"/>
      <c r="J2085" s="1089"/>
    </row>
    <row r="2086" spans="1:10">
      <c r="A2086" s="568"/>
      <c r="B2086" s="569"/>
      <c r="C2086" s="569"/>
      <c r="D2086" s="569"/>
      <c r="E2086" s="569"/>
      <c r="F2086" s="569"/>
      <c r="G2086" s="569"/>
      <c r="H2086" s="569"/>
      <c r="I2086" s="569"/>
      <c r="J2086" s="570"/>
    </row>
    <row r="2087" spans="1:10" ht="15.75">
      <c r="A2087" s="1081" t="s">
        <v>1312</v>
      </c>
      <c r="B2087" s="1082"/>
      <c r="C2087" s="1082"/>
      <c r="D2087" s="1082"/>
      <c r="E2087" s="1082"/>
      <c r="F2087" s="1082"/>
      <c r="G2087" s="1082"/>
      <c r="H2087" s="1082"/>
      <c r="I2087" s="1082"/>
      <c r="J2087" s="1083"/>
    </row>
    <row r="2088" spans="1:10">
      <c r="A2088" s="1084"/>
      <c r="B2088" s="1085"/>
      <c r="C2088" s="1248"/>
      <c r="D2088" s="1164"/>
      <c r="E2088" s="1164"/>
      <c r="F2088" s="1085" t="s">
        <v>1314</v>
      </c>
      <c r="G2088" s="1085"/>
      <c r="H2088" s="1088"/>
      <c r="I2088" s="1088"/>
      <c r="J2088" s="1089"/>
    </row>
    <row r="2089" spans="1:10">
      <c r="A2089" s="1084"/>
      <c r="B2089" s="1085"/>
      <c r="C2089" s="1164"/>
      <c r="D2089" s="1164"/>
      <c r="E2089" s="1164"/>
      <c r="F2089" s="1164"/>
      <c r="G2089" s="1164"/>
      <c r="H2089" s="1164"/>
      <c r="I2089" s="1164"/>
      <c r="J2089" s="1165"/>
    </row>
    <row r="2090" spans="1:10">
      <c r="A2090" s="1084" t="s">
        <v>1315</v>
      </c>
      <c r="B2090" s="1085"/>
      <c r="C2090" s="1088"/>
      <c r="D2090" s="1088"/>
      <c r="E2090" s="1088"/>
      <c r="F2090" s="1085" t="s">
        <v>14</v>
      </c>
      <c r="G2090" s="1085"/>
      <c r="H2090" s="1166"/>
      <c r="I2090" s="1166"/>
      <c r="J2090" s="1167"/>
    </row>
    <row r="2091" spans="1:10">
      <c r="A2091" s="1084" t="s">
        <v>1302</v>
      </c>
      <c r="B2091" s="1085"/>
      <c r="C2091" s="1088"/>
      <c r="D2091" s="1088"/>
      <c r="E2091" s="1088"/>
      <c r="F2091" s="1085" t="s">
        <v>12</v>
      </c>
      <c r="G2091" s="1085"/>
      <c r="H2091" s="1086"/>
      <c r="I2091" s="1086"/>
      <c r="J2091" s="1163"/>
    </row>
    <row r="2092" spans="1:10">
      <c r="A2092" s="1084" t="s">
        <v>1303</v>
      </c>
      <c r="B2092" s="1085"/>
      <c r="C2092" s="1088"/>
      <c r="D2092" s="1088"/>
      <c r="E2092" s="1088"/>
      <c r="F2092" s="1085" t="s">
        <v>1019</v>
      </c>
      <c r="G2092" s="1085"/>
      <c r="H2092" s="1086"/>
      <c r="I2092" s="1086"/>
      <c r="J2092" s="1163"/>
    </row>
    <row r="2093" spans="1:10">
      <c r="A2093" s="1084" t="s">
        <v>11</v>
      </c>
      <c r="B2093" s="1085"/>
      <c r="C2093" s="1088"/>
      <c r="D2093" s="1088"/>
      <c r="E2093" s="1088"/>
      <c r="F2093" s="1085" t="s">
        <v>15</v>
      </c>
      <c r="G2093" s="1085"/>
      <c r="H2093" s="1087"/>
      <c r="I2093" s="1088"/>
      <c r="J2093" s="1089"/>
    </row>
    <row r="2094" spans="1:10">
      <c r="A2094" s="1084" t="s">
        <v>13</v>
      </c>
      <c r="B2094" s="1085"/>
      <c r="C2094" s="1088"/>
      <c r="D2094" s="1088"/>
      <c r="E2094" s="1088"/>
      <c r="F2094" s="569"/>
      <c r="G2094" s="569"/>
      <c r="H2094" s="569"/>
      <c r="I2094" s="569"/>
      <c r="J2094" s="570"/>
    </row>
    <row r="2095" spans="1:10">
      <c r="A2095" s="568"/>
      <c r="B2095" s="569"/>
      <c r="C2095" s="569"/>
      <c r="D2095" s="569"/>
      <c r="E2095" s="569"/>
      <c r="F2095" s="569"/>
      <c r="G2095" s="569"/>
      <c r="H2095" s="569"/>
      <c r="I2095" s="569"/>
      <c r="J2095" s="570"/>
    </row>
    <row r="2096" spans="1:10" ht="15.75">
      <c r="A2096" s="1081" t="s">
        <v>1330</v>
      </c>
      <c r="B2096" s="1082"/>
      <c r="C2096" s="1082"/>
      <c r="D2096" s="1082"/>
      <c r="E2096" s="1082"/>
      <c r="F2096" s="1082"/>
      <c r="G2096" s="1082"/>
      <c r="H2096" s="1082"/>
      <c r="I2096" s="1082"/>
      <c r="J2096" s="1083"/>
    </row>
    <row r="2097" spans="1:10" ht="29.25" customHeight="1">
      <c r="A2097" s="1176" t="s">
        <v>34</v>
      </c>
      <c r="B2097" s="1177"/>
      <c r="C2097" s="1177"/>
      <c r="D2097" s="1177"/>
      <c r="E2097" s="1178"/>
      <c r="F2097" s="574" t="s">
        <v>35</v>
      </c>
      <c r="G2097" s="575" t="s">
        <v>1316</v>
      </c>
      <c r="H2097" s="575" t="s">
        <v>1317</v>
      </c>
      <c r="I2097" s="576" t="s">
        <v>1318</v>
      </c>
      <c r="J2097" s="576" t="s">
        <v>904</v>
      </c>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c r="A2107" s="1179"/>
      <c r="B2107" s="1126"/>
      <c r="C2107" s="1126"/>
      <c r="D2107" s="1126"/>
      <c r="E2107" s="1127"/>
      <c r="F2107" s="577"/>
      <c r="G2107" s="578"/>
      <c r="H2107" s="578"/>
      <c r="I2107" s="578"/>
      <c r="J2107" s="578"/>
    </row>
    <row r="2108" spans="1:10">
      <c r="A2108" s="1179"/>
      <c r="B2108" s="1126"/>
      <c r="C2108" s="1126"/>
      <c r="D2108" s="1126"/>
      <c r="E2108" s="1127"/>
      <c r="F2108" s="577"/>
      <c r="G2108" s="578"/>
      <c r="H2108" s="578"/>
      <c r="I2108" s="578"/>
      <c r="J2108" s="578"/>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ht="15.75">
      <c r="A2122" s="1081" t="s">
        <v>1331</v>
      </c>
      <c r="B2122" s="1082"/>
      <c r="C2122" s="1082"/>
      <c r="D2122" s="1082"/>
      <c r="E2122" s="1082"/>
      <c r="F2122" s="1082"/>
      <c r="G2122" s="1082"/>
      <c r="H2122" s="1082"/>
      <c r="I2122" s="1082"/>
      <c r="J2122" s="1083"/>
    </row>
    <row r="2123" spans="1:10" ht="30" customHeight="1">
      <c r="A2123" s="1176" t="s">
        <v>1332</v>
      </c>
      <c r="B2123" s="1177"/>
      <c r="C2123" s="1177"/>
      <c r="D2123" s="1177"/>
      <c r="E2123" s="1178"/>
      <c r="F2123" s="574" t="s">
        <v>35</v>
      </c>
      <c r="G2123" s="575" t="s">
        <v>1316</v>
      </c>
      <c r="H2123" s="575" t="s">
        <v>1317</v>
      </c>
      <c r="I2123" s="576" t="s">
        <v>1318</v>
      </c>
      <c r="J2123" s="576" t="s">
        <v>904</v>
      </c>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c r="A2133" s="1179"/>
      <c r="B2133" s="1126"/>
      <c r="C2133" s="1126"/>
      <c r="D2133" s="1126"/>
      <c r="E2133" s="1127"/>
      <c r="F2133" s="577"/>
      <c r="G2133" s="578"/>
      <c r="H2133" s="578"/>
      <c r="I2133" s="578"/>
      <c r="J2133" s="578"/>
    </row>
    <row r="2134" spans="1:10">
      <c r="A2134" s="1179"/>
      <c r="B2134" s="1126"/>
      <c r="C2134" s="1126"/>
      <c r="D2134" s="1126"/>
      <c r="E2134" s="1127"/>
      <c r="F2134" s="577"/>
      <c r="G2134" s="578"/>
      <c r="H2134" s="578"/>
      <c r="I2134" s="578"/>
      <c r="J2134" s="578"/>
    </row>
    <row r="2135" spans="1:10">
      <c r="A2135" s="1179"/>
      <c r="B2135" s="1126"/>
      <c r="C2135" s="1126"/>
      <c r="D2135" s="1126"/>
      <c r="E2135" s="1127"/>
      <c r="F2135" s="577"/>
      <c r="G2135" s="578"/>
      <c r="H2135" s="578"/>
      <c r="I2135" s="578"/>
      <c r="J2135" s="578"/>
    </row>
    <row r="2136" spans="1:10">
      <c r="A2136" s="1179"/>
      <c r="B2136" s="1126"/>
      <c r="C2136" s="1126"/>
      <c r="D2136" s="1126"/>
      <c r="E2136" s="1127"/>
      <c r="F2136" s="577"/>
      <c r="G2136" s="578"/>
      <c r="H2136" s="578"/>
      <c r="I2136" s="578"/>
      <c r="J2136" s="578"/>
    </row>
    <row r="2137" spans="1:10">
      <c r="A2137" s="1179"/>
      <c r="B2137" s="1126"/>
      <c r="C2137" s="1126"/>
      <c r="D2137" s="1126"/>
      <c r="E2137" s="1127"/>
      <c r="F2137" s="577"/>
      <c r="G2137" s="578"/>
      <c r="H2137" s="578"/>
      <c r="I2137" s="578"/>
      <c r="J2137" s="578"/>
    </row>
    <row r="2138" spans="1:10">
      <c r="A2138" s="1179"/>
      <c r="B2138" s="1126"/>
      <c r="C2138" s="1126"/>
      <c r="D2138" s="1126"/>
      <c r="E2138" s="1127"/>
      <c r="F2138" s="577"/>
      <c r="G2138" s="578"/>
      <c r="H2138" s="578"/>
      <c r="I2138" s="578"/>
      <c r="J2138" s="578"/>
    </row>
    <row r="2139" spans="1:10">
      <c r="A2139" s="1179"/>
      <c r="B2139" s="1126"/>
      <c r="C2139" s="1126"/>
      <c r="D2139" s="1126"/>
      <c r="E2139" s="1127"/>
      <c r="F2139" s="577"/>
      <c r="G2139" s="578"/>
      <c r="H2139" s="578"/>
      <c r="I2139" s="578"/>
      <c r="J2139" s="578"/>
    </row>
    <row r="2140" spans="1:10">
      <c r="A2140" s="1179"/>
      <c r="B2140" s="1126"/>
      <c r="C2140" s="1126"/>
      <c r="D2140" s="1126"/>
      <c r="E2140" s="1127"/>
      <c r="F2140" s="577"/>
      <c r="G2140" s="578"/>
      <c r="H2140" s="578"/>
      <c r="I2140" s="578"/>
      <c r="J2140" s="578"/>
    </row>
    <row r="2141" spans="1:10">
      <c r="A2141" s="1179"/>
      <c r="B2141" s="1126"/>
      <c r="C2141" s="1126"/>
      <c r="D2141" s="1126"/>
      <c r="E2141" s="1127"/>
      <c r="F2141" s="577"/>
      <c r="G2141" s="578"/>
      <c r="H2141" s="578"/>
      <c r="I2141" s="578"/>
      <c r="J2141" s="578"/>
    </row>
    <row r="2142" spans="1:10">
      <c r="A2142" s="1179"/>
      <c r="B2142" s="1126"/>
      <c r="C2142" s="1126"/>
      <c r="D2142" s="1126"/>
      <c r="E2142" s="1127"/>
      <c r="F2142" s="577"/>
      <c r="G2142" s="578"/>
      <c r="H2142" s="578"/>
      <c r="I2142" s="578"/>
      <c r="J2142" s="578"/>
    </row>
    <row r="2143" spans="1:10">
      <c r="A2143" s="1179"/>
      <c r="B2143" s="1126"/>
      <c r="C2143" s="1126"/>
      <c r="D2143" s="1126"/>
      <c r="E2143" s="1127"/>
      <c r="F2143" s="577"/>
      <c r="G2143" s="578"/>
      <c r="H2143" s="578"/>
      <c r="I2143" s="578"/>
      <c r="J2143" s="578"/>
    </row>
    <row r="2144" spans="1:10">
      <c r="A2144" s="1179"/>
      <c r="B2144" s="1126"/>
      <c r="C2144" s="1126"/>
      <c r="D2144" s="1126"/>
      <c r="E2144" s="1127"/>
      <c r="F2144" s="577"/>
      <c r="G2144" s="578"/>
      <c r="H2144" s="578"/>
      <c r="I2144" s="578"/>
      <c r="J2144" s="578"/>
    </row>
    <row r="2145" spans="1:10">
      <c r="A2145" s="1179"/>
      <c r="B2145" s="1126"/>
      <c r="C2145" s="1126"/>
      <c r="D2145" s="1126"/>
      <c r="E2145" s="1127"/>
      <c r="F2145" s="577"/>
      <c r="G2145" s="578"/>
      <c r="H2145" s="578"/>
      <c r="I2145" s="578"/>
      <c r="J2145" s="578"/>
    </row>
    <row r="2146" spans="1:10">
      <c r="A2146" s="1179"/>
      <c r="B2146" s="1126"/>
      <c r="C2146" s="1126"/>
      <c r="D2146" s="1126"/>
      <c r="E2146" s="1127"/>
      <c r="F2146" s="577"/>
      <c r="G2146" s="578"/>
      <c r="H2146" s="578"/>
      <c r="I2146" s="578"/>
      <c r="J2146" s="578"/>
    </row>
    <row r="2147" spans="1:10">
      <c r="A2147" s="1179"/>
      <c r="B2147" s="1126"/>
      <c r="C2147" s="1126"/>
      <c r="D2147" s="1126"/>
      <c r="E2147" s="1127"/>
      <c r="F2147" s="577"/>
      <c r="G2147" s="578"/>
      <c r="H2147" s="578"/>
      <c r="I2147" s="578"/>
      <c r="J2147" s="578"/>
    </row>
    <row r="2148" spans="1:10" ht="15.75">
      <c r="A2148" s="1193" t="s">
        <v>1319</v>
      </c>
      <c r="B2148" s="1193"/>
      <c r="C2148" s="1193"/>
      <c r="D2148" s="1193"/>
      <c r="E2148" s="1193"/>
      <c r="F2148" s="1193"/>
      <c r="G2148" s="1193"/>
      <c r="H2148" s="1193"/>
      <c r="I2148" s="1193"/>
      <c r="J2148" s="1193"/>
    </row>
    <row r="2149" spans="1:10">
      <c r="A2149" s="1194" t="s">
        <v>25</v>
      </c>
      <c r="B2149" s="1195"/>
      <c r="C2149" s="1195"/>
      <c r="D2149" s="1195"/>
      <c r="E2149" s="1195"/>
      <c r="F2149" s="1195"/>
      <c r="G2149" s="1195"/>
      <c r="H2149" s="1195"/>
      <c r="I2149" s="1195"/>
      <c r="J2149" s="1196"/>
    </row>
    <row r="2150" spans="1:10">
      <c r="A2150" s="1181" t="s">
        <v>1759</v>
      </c>
      <c r="B2150" s="1182"/>
      <c r="C2150" s="1182"/>
      <c r="D2150" s="1182"/>
      <c r="E2150" s="1182"/>
      <c r="F2150" s="1182"/>
      <c r="G2150" s="1183"/>
      <c r="H2150" s="1184"/>
      <c r="I2150" s="1185"/>
      <c r="J2150" s="1186"/>
    </row>
    <row r="2151" spans="1:10">
      <c r="A2151" s="1181" t="s">
        <v>30</v>
      </c>
      <c r="B2151" s="1182"/>
      <c r="C2151" s="1182"/>
      <c r="D2151" s="1182"/>
      <c r="E2151" s="1182"/>
      <c r="F2151" s="1182"/>
      <c r="G2151" s="1183"/>
      <c r="H2151" s="1204"/>
      <c r="I2151" s="1185"/>
      <c r="J2151" s="1186"/>
    </row>
    <row r="2152" spans="1:10">
      <c r="A2152" s="1181" t="s">
        <v>1373</v>
      </c>
      <c r="B2152" s="1182"/>
      <c r="C2152" s="1182"/>
      <c r="D2152" s="1182"/>
      <c r="E2152" s="1182"/>
      <c r="F2152" s="1182"/>
      <c r="G2152" s="1183"/>
      <c r="H2152" s="1187"/>
      <c r="I2152" s="1188"/>
      <c r="J2152" s="1189"/>
    </row>
    <row r="2153" spans="1:10">
      <c r="A2153" s="1181" t="s">
        <v>1374</v>
      </c>
      <c r="B2153" s="1182"/>
      <c r="C2153" s="1182"/>
      <c r="D2153" s="1182"/>
      <c r="E2153" s="1182"/>
      <c r="F2153" s="1182"/>
      <c r="G2153" s="1183"/>
      <c r="H2153" s="1190"/>
      <c r="I2153" s="1191"/>
      <c r="J2153" s="1192"/>
    </row>
    <row r="2154" spans="1:10">
      <c r="A2154" s="1197"/>
      <c r="B2154" s="1136"/>
      <c r="C2154" s="1136"/>
      <c r="D2154" s="1136"/>
      <c r="E2154" s="1136"/>
      <c r="F2154" s="1136"/>
      <c r="G2154" s="1136"/>
      <c r="H2154" s="1136"/>
      <c r="I2154" s="1136"/>
      <c r="J2154" s="1137"/>
    </row>
    <row r="2155" spans="1:10">
      <c r="A2155" s="1198"/>
      <c r="B2155" s="1138"/>
      <c r="C2155" s="1138"/>
      <c r="D2155" s="1138"/>
      <c r="E2155" s="1138"/>
      <c r="F2155" s="1138"/>
      <c r="G2155" s="1138"/>
      <c r="H2155" s="1138"/>
      <c r="I2155" s="1138"/>
      <c r="J2155" s="1139"/>
    </row>
    <row r="2156" spans="1:10">
      <c r="A2156" s="1198"/>
      <c r="B2156" s="1138"/>
      <c r="C2156" s="1138"/>
      <c r="D2156" s="1138"/>
      <c r="E2156" s="1138"/>
      <c r="F2156" s="1138"/>
      <c r="G2156" s="1138"/>
      <c r="H2156" s="1138"/>
      <c r="I2156" s="1138"/>
      <c r="J2156" s="1139"/>
    </row>
    <row r="2157" spans="1:10">
      <c r="A2157" s="1199"/>
      <c r="B2157" s="1200"/>
      <c r="C2157" s="1200"/>
      <c r="D2157" s="1200"/>
      <c r="E2157" s="1200"/>
      <c r="F2157" s="1200"/>
      <c r="G2157" s="1200"/>
      <c r="H2157" s="1200"/>
      <c r="I2157" s="1200"/>
      <c r="J2157" s="1201"/>
    </row>
    <row r="2158" spans="1:10">
      <c r="A2158" s="1181" t="s">
        <v>65</v>
      </c>
      <c r="B2158" s="1182"/>
      <c r="C2158" s="1182"/>
      <c r="D2158" s="1182"/>
      <c r="E2158" s="1182"/>
      <c r="F2158" s="1182"/>
      <c r="G2158" s="1183"/>
      <c r="H2158" s="1184"/>
      <c r="I2158" s="1185"/>
      <c r="J2158" s="1186"/>
    </row>
    <row r="2159" spans="1:10" ht="24.75" customHeight="1">
      <c r="A2159" s="1202" t="s">
        <v>1951</v>
      </c>
      <c r="B2159" s="1202"/>
      <c r="C2159" s="1202"/>
      <c r="D2159" s="1202"/>
      <c r="E2159" s="1202"/>
      <c r="F2159" s="1202"/>
      <c r="G2159" s="1202"/>
      <c r="H2159" s="1202"/>
      <c r="I2159" s="1202"/>
      <c r="J2159" s="1202"/>
    </row>
    <row r="2160" spans="1:10">
      <c r="A2160" s="1194" t="s">
        <v>1321</v>
      </c>
      <c r="B2160" s="1195"/>
      <c r="C2160" s="1195"/>
      <c r="D2160" s="1195"/>
      <c r="E2160" s="1195"/>
      <c r="F2160" s="1195"/>
      <c r="G2160" s="1195"/>
      <c r="H2160" s="1195"/>
      <c r="I2160" s="1195"/>
      <c r="J2160" s="1196"/>
    </row>
    <row r="2161" spans="1:10">
      <c r="A2161" s="1181" t="s">
        <v>902</v>
      </c>
      <c r="B2161" s="1182"/>
      <c r="C2161" s="1203"/>
      <c r="D2161" s="1182"/>
      <c r="E2161" s="1182"/>
      <c r="F2161" s="1182"/>
      <c r="G2161" s="1183"/>
      <c r="H2161" s="1184"/>
      <c r="I2161" s="1185"/>
      <c r="J2161" s="1186"/>
    </row>
    <row r="2162" spans="1:10">
      <c r="A2162" s="1181" t="s">
        <v>62</v>
      </c>
      <c r="B2162" s="1182"/>
      <c r="C2162" s="1182"/>
      <c r="D2162" s="1182"/>
      <c r="E2162" s="1182"/>
      <c r="F2162" s="1182"/>
      <c r="G2162" s="1183"/>
      <c r="H2162" s="1184"/>
      <c r="I2162" s="1185"/>
      <c r="J2162" s="1186"/>
    </row>
    <row r="2163" spans="1:10">
      <c r="A2163" s="1181" t="s">
        <v>95</v>
      </c>
      <c r="B2163" s="1182"/>
      <c r="C2163" s="1182"/>
      <c r="D2163" s="1182"/>
      <c r="E2163" s="1182"/>
      <c r="F2163" s="1182"/>
      <c r="G2163" s="1183"/>
      <c r="H2163" s="1184"/>
      <c r="I2163" s="1185"/>
      <c r="J2163" s="1186"/>
    </row>
    <row r="2164" spans="1:10">
      <c r="A2164" s="1181" t="s">
        <v>64</v>
      </c>
      <c r="B2164" s="1182"/>
      <c r="C2164" s="1182"/>
      <c r="D2164" s="1182"/>
      <c r="E2164" s="1182"/>
      <c r="F2164" s="1182"/>
      <c r="G2164" s="1183"/>
      <c r="H2164" s="1184"/>
      <c r="I2164" s="1185"/>
      <c r="J2164" s="1186"/>
    </row>
    <row r="2165" spans="1:10" ht="15.75">
      <c r="A2165" s="1160" t="s">
        <v>1060</v>
      </c>
      <c r="B2165" s="1161"/>
      <c r="C2165" s="1161"/>
      <c r="D2165" s="1161"/>
      <c r="E2165" s="1161"/>
      <c r="F2165" s="1161"/>
      <c r="G2165" s="1161"/>
      <c r="H2165" s="1161"/>
      <c r="I2165" s="1161"/>
      <c r="J2165" s="1162"/>
    </row>
    <row r="2166" spans="1:10" ht="15.75">
      <c r="A2166" s="1081" t="s">
        <v>1311</v>
      </c>
      <c r="B2166" s="1082"/>
      <c r="C2166" s="1082"/>
      <c r="D2166" s="1082"/>
      <c r="E2166" s="1082"/>
      <c r="F2166" s="1082"/>
      <c r="G2166" s="1082"/>
      <c r="H2166" s="1082"/>
      <c r="I2166" s="1082"/>
      <c r="J2166" s="1083"/>
    </row>
    <row r="2167" spans="1:10">
      <c r="A2167" s="1084" t="s">
        <v>683</v>
      </c>
      <c r="B2167" s="1085"/>
      <c r="C2167" s="1088"/>
      <c r="D2167" s="1088"/>
      <c r="E2167" s="1088"/>
      <c r="F2167" s="1085" t="s">
        <v>91</v>
      </c>
      <c r="G2167" s="1085"/>
      <c r="H2167" s="1086"/>
      <c r="I2167" s="1086"/>
      <c r="J2167" s="1163"/>
    </row>
    <row r="2168" spans="1:10">
      <c r="A2168" s="1084" t="s">
        <v>89</v>
      </c>
      <c r="B2168" s="1085"/>
      <c r="C2168" s="1088"/>
      <c r="D2168" s="1088"/>
      <c r="E2168" s="1088"/>
      <c r="F2168" s="1085" t="s">
        <v>92</v>
      </c>
      <c r="G2168" s="1085"/>
      <c r="H2168" s="1086"/>
      <c r="I2168" s="1086"/>
      <c r="J2168" s="1163"/>
    </row>
    <row r="2169" spans="1:10">
      <c r="A2169" s="1084" t="s">
        <v>90</v>
      </c>
      <c r="B2169" s="1085"/>
      <c r="C2169" s="1090"/>
      <c r="D2169" s="1090"/>
      <c r="E2169" s="1090"/>
      <c r="F2169" s="1085" t="s">
        <v>93</v>
      </c>
      <c r="G2169" s="1085"/>
      <c r="H2169" s="1086"/>
      <c r="I2169" s="1086"/>
      <c r="J2169" s="1163"/>
    </row>
    <row r="2170" spans="1:10">
      <c r="A2170" s="1084" t="s">
        <v>1302</v>
      </c>
      <c r="B2170" s="1085"/>
      <c r="C2170" s="1090"/>
      <c r="D2170" s="1090"/>
      <c r="E2170" s="1090"/>
      <c r="F2170" s="1085" t="s">
        <v>15</v>
      </c>
      <c r="G2170" s="1085"/>
      <c r="H2170" s="1087"/>
      <c r="I2170" s="1088"/>
      <c r="J2170" s="1089"/>
    </row>
    <row r="2171" spans="1:10">
      <c r="A2171" s="1084" t="s">
        <v>1303</v>
      </c>
      <c r="B2171" s="1085"/>
      <c r="C2171" s="1090"/>
      <c r="D2171" s="1090"/>
      <c r="E2171" s="1090"/>
      <c r="F2171" s="1085" t="s">
        <v>715</v>
      </c>
      <c r="G2171" s="1085"/>
      <c r="H2171" s="1090"/>
      <c r="I2171" s="1090"/>
      <c r="J2171" s="1091"/>
    </row>
    <row r="2172" spans="1:10">
      <c r="A2172" s="1084" t="s">
        <v>11</v>
      </c>
      <c r="B2172" s="1085"/>
      <c r="C2172" s="1090"/>
      <c r="D2172" s="1090"/>
      <c r="E2172" s="1090"/>
      <c r="F2172" s="1171" t="s">
        <v>1324</v>
      </c>
      <c r="G2172" s="1171"/>
      <c r="H2172" s="1172"/>
      <c r="I2172" s="1173"/>
      <c r="J2172" s="1174"/>
    </row>
    <row r="2173" spans="1:10">
      <c r="A2173" s="1084" t="s">
        <v>13</v>
      </c>
      <c r="B2173" s="1085"/>
      <c r="C2173" s="1090"/>
      <c r="D2173" s="1090"/>
      <c r="E2173" s="1090"/>
      <c r="F2173" s="1171"/>
      <c r="G2173" s="1171"/>
      <c r="H2173" s="1175"/>
      <c r="I2173" s="1164"/>
      <c r="J2173" s="1165"/>
    </row>
    <row r="2174" spans="1:10">
      <c r="A2174" s="1084" t="s">
        <v>14</v>
      </c>
      <c r="B2174" s="1085"/>
      <c r="C2174" s="1097"/>
      <c r="D2174" s="1097"/>
      <c r="E2174" s="1097"/>
      <c r="F2174" s="1168"/>
      <c r="G2174" s="1168"/>
      <c r="H2174" s="1169"/>
      <c r="I2174" s="1088"/>
      <c r="J2174" s="1089"/>
    </row>
    <row r="2175" spans="1:10">
      <c r="A2175" s="568"/>
      <c r="B2175" s="569"/>
      <c r="C2175" s="569"/>
      <c r="D2175" s="569"/>
      <c r="E2175" s="569"/>
      <c r="F2175" s="569"/>
      <c r="G2175" s="569"/>
      <c r="H2175" s="569"/>
      <c r="I2175" s="569"/>
      <c r="J2175" s="570"/>
    </row>
    <row r="2176" spans="1:10" ht="15.75">
      <c r="A2176" s="1081" t="s">
        <v>1312</v>
      </c>
      <c r="B2176" s="1082"/>
      <c r="C2176" s="1082"/>
      <c r="D2176" s="1082"/>
      <c r="E2176" s="1082"/>
      <c r="F2176" s="1082"/>
      <c r="G2176" s="1082"/>
      <c r="H2176" s="1082"/>
      <c r="I2176" s="1082"/>
      <c r="J2176" s="1083"/>
    </row>
    <row r="2177" spans="1:10">
      <c r="A2177" s="1084"/>
      <c r="B2177" s="1085"/>
      <c r="C2177" s="1248"/>
      <c r="D2177" s="1164"/>
      <c r="E2177" s="1164"/>
      <c r="F2177" s="1085" t="s">
        <v>1314</v>
      </c>
      <c r="G2177" s="1085"/>
      <c r="H2177" s="1088"/>
      <c r="I2177" s="1088"/>
      <c r="J2177" s="1089"/>
    </row>
    <row r="2178" spans="1:10">
      <c r="A2178" s="1084"/>
      <c r="B2178" s="1085"/>
      <c r="C2178" s="1164"/>
      <c r="D2178" s="1164"/>
      <c r="E2178" s="1164"/>
      <c r="F2178" s="1164"/>
      <c r="G2178" s="1164"/>
      <c r="H2178" s="1164"/>
      <c r="I2178" s="1164"/>
      <c r="J2178" s="1165"/>
    </row>
    <row r="2179" spans="1:10">
      <c r="A2179" s="1084" t="s">
        <v>1315</v>
      </c>
      <c r="B2179" s="1085"/>
      <c r="C2179" s="1088"/>
      <c r="D2179" s="1088"/>
      <c r="E2179" s="1088"/>
      <c r="F2179" s="1085" t="s">
        <v>14</v>
      </c>
      <c r="G2179" s="1085"/>
      <c r="H2179" s="1166"/>
      <c r="I2179" s="1166"/>
      <c r="J2179" s="1167"/>
    </row>
    <row r="2180" spans="1:10">
      <c r="A2180" s="1084" t="s">
        <v>1302</v>
      </c>
      <c r="B2180" s="1085"/>
      <c r="C2180" s="1088"/>
      <c r="D2180" s="1088"/>
      <c r="E2180" s="1088"/>
      <c r="F2180" s="1085" t="s">
        <v>12</v>
      </c>
      <c r="G2180" s="1085"/>
      <c r="H2180" s="1086"/>
      <c r="I2180" s="1086"/>
      <c r="J2180" s="1163"/>
    </row>
    <row r="2181" spans="1:10">
      <c r="A2181" s="1084" t="s">
        <v>1303</v>
      </c>
      <c r="B2181" s="1085"/>
      <c r="C2181" s="1088"/>
      <c r="D2181" s="1088"/>
      <c r="E2181" s="1088"/>
      <c r="F2181" s="1085" t="s">
        <v>1019</v>
      </c>
      <c r="G2181" s="1085"/>
      <c r="H2181" s="1086"/>
      <c r="I2181" s="1086"/>
      <c r="J2181" s="1163"/>
    </row>
    <row r="2182" spans="1:10">
      <c r="A2182" s="1084" t="s">
        <v>11</v>
      </c>
      <c r="B2182" s="1085"/>
      <c r="C2182" s="1088"/>
      <c r="D2182" s="1088"/>
      <c r="E2182" s="1088"/>
      <c r="F2182" s="1085" t="s">
        <v>15</v>
      </c>
      <c r="G2182" s="1085"/>
      <c r="H2182" s="1087"/>
      <c r="I2182" s="1088"/>
      <c r="J2182" s="1089"/>
    </row>
    <row r="2183" spans="1:10">
      <c r="A2183" s="1084" t="s">
        <v>13</v>
      </c>
      <c r="B2183" s="1085"/>
      <c r="C2183" s="1088"/>
      <c r="D2183" s="1088"/>
      <c r="E2183" s="1088"/>
      <c r="F2183" s="569"/>
      <c r="G2183" s="569"/>
      <c r="H2183" s="569"/>
      <c r="I2183" s="569"/>
      <c r="J2183" s="570"/>
    </row>
    <row r="2184" spans="1:10">
      <c r="A2184" s="568"/>
      <c r="B2184" s="569"/>
      <c r="C2184" s="569"/>
      <c r="D2184" s="569"/>
      <c r="E2184" s="569"/>
      <c r="F2184" s="569"/>
      <c r="G2184" s="569"/>
      <c r="H2184" s="569"/>
      <c r="I2184" s="569"/>
      <c r="J2184" s="570"/>
    </row>
    <row r="2185" spans="1:10" ht="15.75">
      <c r="A2185" s="1081" t="s">
        <v>1330</v>
      </c>
      <c r="B2185" s="1082"/>
      <c r="C2185" s="1082"/>
      <c r="D2185" s="1082"/>
      <c r="E2185" s="1082"/>
      <c r="F2185" s="1082"/>
      <c r="G2185" s="1082"/>
      <c r="H2185" s="1082"/>
      <c r="I2185" s="1082"/>
      <c r="J2185" s="1083"/>
    </row>
    <row r="2186" spans="1:10" ht="29.25" customHeight="1">
      <c r="A2186" s="1176" t="s">
        <v>34</v>
      </c>
      <c r="B2186" s="1177"/>
      <c r="C2186" s="1177"/>
      <c r="D2186" s="1177"/>
      <c r="E2186" s="1178"/>
      <c r="F2186" s="574" t="s">
        <v>35</v>
      </c>
      <c r="G2186" s="575" t="s">
        <v>1316</v>
      </c>
      <c r="H2186" s="575" t="s">
        <v>1317</v>
      </c>
      <c r="I2186" s="576" t="s">
        <v>1318</v>
      </c>
      <c r="J2186" s="576" t="s">
        <v>904</v>
      </c>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c r="A2196" s="1179"/>
      <c r="B2196" s="1126"/>
      <c r="C2196" s="1126"/>
      <c r="D2196" s="1126"/>
      <c r="E2196" s="1127"/>
      <c r="F2196" s="577"/>
      <c r="G2196" s="578"/>
      <c r="H2196" s="578"/>
      <c r="I2196" s="578"/>
      <c r="J2196" s="578"/>
    </row>
    <row r="2197" spans="1:10">
      <c r="A2197" s="1179"/>
      <c r="B2197" s="1126"/>
      <c r="C2197" s="1126"/>
      <c r="D2197" s="1126"/>
      <c r="E2197" s="1127"/>
      <c r="F2197" s="577"/>
      <c r="G2197" s="578"/>
      <c r="H2197" s="578"/>
      <c r="I2197" s="578"/>
      <c r="J2197" s="578"/>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ht="15.75">
      <c r="A2211" s="1081" t="s">
        <v>1331</v>
      </c>
      <c r="B2211" s="1082"/>
      <c r="C2211" s="1082"/>
      <c r="D2211" s="1082"/>
      <c r="E2211" s="1082"/>
      <c r="F2211" s="1082"/>
      <c r="G2211" s="1082"/>
      <c r="H2211" s="1082"/>
      <c r="I2211" s="1082"/>
      <c r="J2211" s="1083"/>
    </row>
    <row r="2212" spans="1:10" ht="28.5" customHeight="1">
      <c r="A2212" s="1176" t="s">
        <v>1332</v>
      </c>
      <c r="B2212" s="1177"/>
      <c r="C2212" s="1177"/>
      <c r="D2212" s="1177"/>
      <c r="E2212" s="1178"/>
      <c r="F2212" s="574" t="s">
        <v>35</v>
      </c>
      <c r="G2212" s="575" t="s">
        <v>1316</v>
      </c>
      <c r="H2212" s="575" t="s">
        <v>1317</v>
      </c>
      <c r="I2212" s="576" t="s">
        <v>1318</v>
      </c>
      <c r="J2212" s="576" t="s">
        <v>904</v>
      </c>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c r="A2222" s="1179"/>
      <c r="B2222" s="1126"/>
      <c r="C2222" s="1126"/>
      <c r="D2222" s="1126"/>
      <c r="E2222" s="1127"/>
      <c r="F2222" s="577"/>
      <c r="G2222" s="578"/>
      <c r="H2222" s="578"/>
      <c r="I2222" s="578"/>
      <c r="J2222" s="578"/>
    </row>
    <row r="2223" spans="1:10">
      <c r="A2223" s="1179"/>
      <c r="B2223" s="1126"/>
      <c r="C2223" s="1126"/>
      <c r="D2223" s="1126"/>
      <c r="E2223" s="1127"/>
      <c r="F2223" s="577"/>
      <c r="G2223" s="578"/>
      <c r="H2223" s="578"/>
      <c r="I2223" s="578"/>
      <c r="J2223" s="578"/>
    </row>
    <row r="2224" spans="1:10">
      <c r="A2224" s="1179"/>
      <c r="B2224" s="1126"/>
      <c r="C2224" s="1126"/>
      <c r="D2224" s="1126"/>
      <c r="E2224" s="1127"/>
      <c r="F2224" s="577"/>
      <c r="G2224" s="578"/>
      <c r="H2224" s="578"/>
      <c r="I2224" s="578"/>
      <c r="J2224" s="578"/>
    </row>
    <row r="2225" spans="1:10">
      <c r="A2225" s="1179"/>
      <c r="B2225" s="1126"/>
      <c r="C2225" s="1126"/>
      <c r="D2225" s="1126"/>
      <c r="E2225" s="1127"/>
      <c r="F2225" s="577"/>
      <c r="G2225" s="578"/>
      <c r="H2225" s="578"/>
      <c r="I2225" s="578"/>
      <c r="J2225" s="578"/>
    </row>
    <row r="2226" spans="1:10">
      <c r="A2226" s="1179"/>
      <c r="B2226" s="1126"/>
      <c r="C2226" s="1126"/>
      <c r="D2226" s="1126"/>
      <c r="E2226" s="1127"/>
      <c r="F2226" s="577"/>
      <c r="G2226" s="578"/>
      <c r="H2226" s="578"/>
      <c r="I2226" s="578"/>
      <c r="J2226" s="578"/>
    </row>
    <row r="2227" spans="1:10">
      <c r="A2227" s="1179"/>
      <c r="B2227" s="1126"/>
      <c r="C2227" s="1126"/>
      <c r="D2227" s="1126"/>
      <c r="E2227" s="1127"/>
      <c r="F2227" s="577"/>
      <c r="G2227" s="578"/>
      <c r="H2227" s="578"/>
      <c r="I2227" s="578"/>
      <c r="J2227" s="578"/>
    </row>
    <row r="2228" spans="1:10">
      <c r="A2228" s="1179"/>
      <c r="B2228" s="1126"/>
      <c r="C2228" s="1126"/>
      <c r="D2228" s="1126"/>
      <c r="E2228" s="1127"/>
      <c r="F2228" s="577"/>
      <c r="G2228" s="578"/>
      <c r="H2228" s="578"/>
      <c r="I2228" s="578"/>
      <c r="J2228" s="578"/>
    </row>
    <row r="2229" spans="1:10">
      <c r="A2229" s="1179"/>
      <c r="B2229" s="1126"/>
      <c r="C2229" s="1126"/>
      <c r="D2229" s="1126"/>
      <c r="E2229" s="1127"/>
      <c r="F2229" s="577"/>
      <c r="G2229" s="578"/>
      <c r="H2229" s="578"/>
      <c r="I2229" s="578"/>
      <c r="J2229" s="578"/>
    </row>
    <row r="2230" spans="1:10">
      <c r="A2230" s="1179"/>
      <c r="B2230" s="1126"/>
      <c r="C2230" s="1126"/>
      <c r="D2230" s="1126"/>
      <c r="E2230" s="1127"/>
      <c r="F2230" s="577"/>
      <c r="G2230" s="578"/>
      <c r="H2230" s="578"/>
      <c r="I2230" s="578"/>
      <c r="J2230" s="578"/>
    </row>
    <row r="2231" spans="1:10">
      <c r="A2231" s="1179"/>
      <c r="B2231" s="1126"/>
      <c r="C2231" s="1126"/>
      <c r="D2231" s="1126"/>
      <c r="E2231" s="1127"/>
      <c r="F2231" s="577"/>
      <c r="G2231" s="578"/>
      <c r="H2231" s="578"/>
      <c r="I2231" s="578"/>
      <c r="J2231" s="578"/>
    </row>
    <row r="2232" spans="1:10">
      <c r="A2232" s="1179"/>
      <c r="B2232" s="1126"/>
      <c r="C2232" s="1126"/>
      <c r="D2232" s="1126"/>
      <c r="E2232" s="1127"/>
      <c r="F2232" s="577"/>
      <c r="G2232" s="578"/>
      <c r="H2232" s="578"/>
      <c r="I2232" s="578"/>
      <c r="J2232" s="578"/>
    </row>
    <row r="2233" spans="1:10">
      <c r="A2233" s="1179"/>
      <c r="B2233" s="1126"/>
      <c r="C2233" s="1126"/>
      <c r="D2233" s="1126"/>
      <c r="E2233" s="1127"/>
      <c r="F2233" s="577"/>
      <c r="G2233" s="578"/>
      <c r="H2233" s="578"/>
      <c r="I2233" s="578"/>
      <c r="J2233" s="578"/>
    </row>
    <row r="2234" spans="1:10">
      <c r="A2234" s="1179"/>
      <c r="B2234" s="1126"/>
      <c r="C2234" s="1126"/>
      <c r="D2234" s="1126"/>
      <c r="E2234" s="1127"/>
      <c r="F2234" s="577"/>
      <c r="G2234" s="578"/>
      <c r="H2234" s="578"/>
      <c r="I2234" s="578"/>
      <c r="J2234" s="578"/>
    </row>
    <row r="2235" spans="1:10">
      <c r="A2235" s="1179"/>
      <c r="B2235" s="1126"/>
      <c r="C2235" s="1126"/>
      <c r="D2235" s="1126"/>
      <c r="E2235" s="1127"/>
      <c r="F2235" s="577"/>
      <c r="G2235" s="578"/>
      <c r="H2235" s="578"/>
      <c r="I2235" s="578"/>
      <c r="J2235" s="578"/>
    </row>
    <row r="2236" spans="1:10">
      <c r="A2236" s="1179"/>
      <c r="B2236" s="1126"/>
      <c r="C2236" s="1126"/>
      <c r="D2236" s="1126"/>
      <c r="E2236" s="1127"/>
      <c r="F2236" s="577"/>
      <c r="G2236" s="578"/>
      <c r="H2236" s="578"/>
      <c r="I2236" s="578"/>
      <c r="J2236" s="578"/>
    </row>
    <row r="2237" spans="1:10" ht="15.75">
      <c r="A2237" s="1193" t="s">
        <v>1319</v>
      </c>
      <c r="B2237" s="1193"/>
      <c r="C2237" s="1193"/>
      <c r="D2237" s="1193"/>
      <c r="E2237" s="1193"/>
      <c r="F2237" s="1193"/>
      <c r="G2237" s="1193"/>
      <c r="H2237" s="1193"/>
      <c r="I2237" s="1193"/>
      <c r="J2237" s="1193"/>
    </row>
    <row r="2238" spans="1:10">
      <c r="A2238" s="1194" t="s">
        <v>25</v>
      </c>
      <c r="B2238" s="1195"/>
      <c r="C2238" s="1195"/>
      <c r="D2238" s="1195"/>
      <c r="E2238" s="1195"/>
      <c r="F2238" s="1195"/>
      <c r="G2238" s="1195"/>
      <c r="H2238" s="1195"/>
      <c r="I2238" s="1195"/>
      <c r="J2238" s="1196"/>
    </row>
    <row r="2239" spans="1:10">
      <c r="A2239" s="1181" t="s">
        <v>1759</v>
      </c>
      <c r="B2239" s="1182"/>
      <c r="C2239" s="1182"/>
      <c r="D2239" s="1182"/>
      <c r="E2239" s="1182"/>
      <c r="F2239" s="1182"/>
      <c r="G2239" s="1183"/>
      <c r="H2239" s="1184"/>
      <c r="I2239" s="1185"/>
      <c r="J2239" s="1186"/>
    </row>
    <row r="2240" spans="1:10">
      <c r="A2240" s="1181" t="s">
        <v>30</v>
      </c>
      <c r="B2240" s="1182"/>
      <c r="C2240" s="1182"/>
      <c r="D2240" s="1182"/>
      <c r="E2240" s="1182"/>
      <c r="F2240" s="1182"/>
      <c r="G2240" s="1183"/>
      <c r="H2240" s="1204"/>
      <c r="I2240" s="1185"/>
      <c r="J2240" s="1186"/>
    </row>
    <row r="2241" spans="1:10">
      <c r="A2241" s="1181" t="s">
        <v>1373</v>
      </c>
      <c r="B2241" s="1182"/>
      <c r="C2241" s="1182"/>
      <c r="D2241" s="1182"/>
      <c r="E2241" s="1182"/>
      <c r="F2241" s="1182"/>
      <c r="G2241" s="1183"/>
      <c r="H2241" s="1187"/>
      <c r="I2241" s="1188"/>
      <c r="J2241" s="1189"/>
    </row>
    <row r="2242" spans="1:10">
      <c r="A2242" s="1181" t="s">
        <v>1374</v>
      </c>
      <c r="B2242" s="1182"/>
      <c r="C2242" s="1182"/>
      <c r="D2242" s="1182"/>
      <c r="E2242" s="1182"/>
      <c r="F2242" s="1182"/>
      <c r="G2242" s="1183"/>
      <c r="H2242" s="1190"/>
      <c r="I2242" s="1191"/>
      <c r="J2242" s="1192"/>
    </row>
    <row r="2243" spans="1:10">
      <c r="A2243" s="1197"/>
      <c r="B2243" s="1136"/>
      <c r="C2243" s="1136"/>
      <c r="D2243" s="1136"/>
      <c r="E2243" s="1136"/>
      <c r="F2243" s="1136"/>
      <c r="G2243" s="1136"/>
      <c r="H2243" s="1136"/>
      <c r="I2243" s="1136"/>
      <c r="J2243" s="1137"/>
    </row>
    <row r="2244" spans="1:10">
      <c r="A2244" s="1198"/>
      <c r="B2244" s="1138"/>
      <c r="C2244" s="1138"/>
      <c r="D2244" s="1138"/>
      <c r="E2244" s="1138"/>
      <c r="F2244" s="1138"/>
      <c r="G2244" s="1138"/>
      <c r="H2244" s="1138"/>
      <c r="I2244" s="1138"/>
      <c r="J2244" s="1139"/>
    </row>
    <row r="2245" spans="1:10">
      <c r="A2245" s="1198"/>
      <c r="B2245" s="1138"/>
      <c r="C2245" s="1138"/>
      <c r="D2245" s="1138"/>
      <c r="E2245" s="1138"/>
      <c r="F2245" s="1138"/>
      <c r="G2245" s="1138"/>
      <c r="H2245" s="1138"/>
      <c r="I2245" s="1138"/>
      <c r="J2245" s="1139"/>
    </row>
    <row r="2246" spans="1:10">
      <c r="A2246" s="1199"/>
      <c r="B2246" s="1200"/>
      <c r="C2246" s="1200"/>
      <c r="D2246" s="1200"/>
      <c r="E2246" s="1200"/>
      <c r="F2246" s="1200"/>
      <c r="G2246" s="1200"/>
      <c r="H2246" s="1200"/>
      <c r="I2246" s="1200"/>
      <c r="J2246" s="1201"/>
    </row>
    <row r="2247" spans="1:10">
      <c r="A2247" s="1181" t="s">
        <v>65</v>
      </c>
      <c r="B2247" s="1182"/>
      <c r="C2247" s="1182"/>
      <c r="D2247" s="1182"/>
      <c r="E2247" s="1182"/>
      <c r="F2247" s="1182"/>
      <c r="G2247" s="1183"/>
      <c r="H2247" s="1184"/>
      <c r="I2247" s="1185"/>
      <c r="J2247" s="1186"/>
    </row>
    <row r="2248" spans="1:10" ht="25.5" customHeight="1">
      <c r="A2248" s="1202" t="s">
        <v>1951</v>
      </c>
      <c r="B2248" s="1202"/>
      <c r="C2248" s="1202"/>
      <c r="D2248" s="1202"/>
      <c r="E2248" s="1202"/>
      <c r="F2248" s="1202"/>
      <c r="G2248" s="1202"/>
      <c r="H2248" s="1202"/>
      <c r="I2248" s="1202"/>
      <c r="J2248" s="1202"/>
    </row>
    <row r="2249" spans="1:10">
      <c r="A2249" s="1194" t="s">
        <v>1321</v>
      </c>
      <c r="B2249" s="1195"/>
      <c r="C2249" s="1195"/>
      <c r="D2249" s="1195"/>
      <c r="E2249" s="1195"/>
      <c r="F2249" s="1195"/>
      <c r="G2249" s="1195"/>
      <c r="H2249" s="1195"/>
      <c r="I2249" s="1195"/>
      <c r="J2249" s="1196"/>
    </row>
    <row r="2250" spans="1:10">
      <c r="A2250" s="1181" t="s">
        <v>902</v>
      </c>
      <c r="B2250" s="1182"/>
      <c r="C2250" s="1203"/>
      <c r="D2250" s="1182"/>
      <c r="E2250" s="1182"/>
      <c r="F2250" s="1182"/>
      <c r="G2250" s="1183"/>
      <c r="H2250" s="1184"/>
      <c r="I2250" s="1185"/>
      <c r="J2250" s="1186"/>
    </row>
    <row r="2251" spans="1:10">
      <c r="A2251" s="1181" t="s">
        <v>62</v>
      </c>
      <c r="B2251" s="1182"/>
      <c r="C2251" s="1182"/>
      <c r="D2251" s="1182"/>
      <c r="E2251" s="1182"/>
      <c r="F2251" s="1182"/>
      <c r="G2251" s="1183"/>
      <c r="H2251" s="1184"/>
      <c r="I2251" s="1185"/>
      <c r="J2251" s="1186"/>
    </row>
    <row r="2252" spans="1:10">
      <c r="A2252" s="1181" t="s">
        <v>95</v>
      </c>
      <c r="B2252" s="1182"/>
      <c r="C2252" s="1182"/>
      <c r="D2252" s="1182"/>
      <c r="E2252" s="1182"/>
      <c r="F2252" s="1182"/>
      <c r="G2252" s="1183"/>
      <c r="H2252" s="1184"/>
      <c r="I2252" s="1185"/>
      <c r="J2252" s="1186"/>
    </row>
    <row r="2253" spans="1:10">
      <c r="A2253" s="1181" t="s">
        <v>64</v>
      </c>
      <c r="B2253" s="1182"/>
      <c r="C2253" s="1182"/>
      <c r="D2253" s="1182"/>
      <c r="E2253" s="1182"/>
      <c r="F2253" s="1182"/>
      <c r="G2253" s="1183"/>
      <c r="H2253" s="1184"/>
      <c r="I2253" s="1185"/>
      <c r="J2253" s="1186"/>
    </row>
    <row r="2254" spans="1:10" ht="15.75">
      <c r="A2254" s="1160" t="s">
        <v>1060</v>
      </c>
      <c r="B2254" s="1161"/>
      <c r="C2254" s="1161"/>
      <c r="D2254" s="1161"/>
      <c r="E2254" s="1161"/>
      <c r="F2254" s="1161"/>
      <c r="G2254" s="1161"/>
      <c r="H2254" s="1161"/>
      <c r="I2254" s="1161"/>
      <c r="J2254" s="1162"/>
    </row>
    <row r="2255" spans="1:10" ht="15.75">
      <c r="A2255" s="1081" t="s">
        <v>1311</v>
      </c>
      <c r="B2255" s="1082"/>
      <c r="C2255" s="1082"/>
      <c r="D2255" s="1082"/>
      <c r="E2255" s="1082"/>
      <c r="F2255" s="1082"/>
      <c r="G2255" s="1082"/>
      <c r="H2255" s="1082"/>
      <c r="I2255" s="1082"/>
      <c r="J2255" s="1083"/>
    </row>
    <row r="2256" spans="1:10">
      <c r="A2256" s="1084" t="s">
        <v>683</v>
      </c>
      <c r="B2256" s="1085"/>
      <c r="C2256" s="1088"/>
      <c r="D2256" s="1088"/>
      <c r="E2256" s="1088"/>
      <c r="F2256" s="1085" t="s">
        <v>91</v>
      </c>
      <c r="G2256" s="1085"/>
      <c r="H2256" s="1086"/>
      <c r="I2256" s="1086"/>
      <c r="J2256" s="1163"/>
    </row>
    <row r="2257" spans="1:10">
      <c r="A2257" s="1084" t="s">
        <v>89</v>
      </c>
      <c r="B2257" s="1085"/>
      <c r="C2257" s="1088"/>
      <c r="D2257" s="1088"/>
      <c r="E2257" s="1088"/>
      <c r="F2257" s="1085" t="s">
        <v>92</v>
      </c>
      <c r="G2257" s="1085"/>
      <c r="H2257" s="1086"/>
      <c r="I2257" s="1086"/>
      <c r="J2257" s="1163"/>
    </row>
    <row r="2258" spans="1:10">
      <c r="A2258" s="1084" t="s">
        <v>90</v>
      </c>
      <c r="B2258" s="1085"/>
      <c r="C2258" s="1090"/>
      <c r="D2258" s="1090"/>
      <c r="E2258" s="1090"/>
      <c r="F2258" s="1085" t="s">
        <v>93</v>
      </c>
      <c r="G2258" s="1085"/>
      <c r="H2258" s="1086"/>
      <c r="I2258" s="1086"/>
      <c r="J2258" s="1163"/>
    </row>
    <row r="2259" spans="1:10">
      <c r="A2259" s="1084" t="s">
        <v>1302</v>
      </c>
      <c r="B2259" s="1085"/>
      <c r="C2259" s="1090"/>
      <c r="D2259" s="1090"/>
      <c r="E2259" s="1090"/>
      <c r="F2259" s="1085" t="s">
        <v>15</v>
      </c>
      <c r="G2259" s="1085"/>
      <c r="H2259" s="1087"/>
      <c r="I2259" s="1088"/>
      <c r="J2259" s="1089"/>
    </row>
    <row r="2260" spans="1:10">
      <c r="A2260" s="1084" t="s">
        <v>1303</v>
      </c>
      <c r="B2260" s="1085"/>
      <c r="C2260" s="1090"/>
      <c r="D2260" s="1090"/>
      <c r="E2260" s="1090"/>
      <c r="F2260" s="1085" t="s">
        <v>715</v>
      </c>
      <c r="G2260" s="1085"/>
      <c r="H2260" s="1090"/>
      <c r="I2260" s="1090"/>
      <c r="J2260" s="1091"/>
    </row>
    <row r="2261" spans="1:10">
      <c r="A2261" s="1084" t="s">
        <v>11</v>
      </c>
      <c r="B2261" s="1085"/>
      <c r="C2261" s="1090"/>
      <c r="D2261" s="1090"/>
      <c r="E2261" s="1090"/>
      <c r="F2261" s="1171" t="s">
        <v>1324</v>
      </c>
      <c r="G2261" s="1171"/>
      <c r="H2261" s="1172"/>
      <c r="I2261" s="1173"/>
      <c r="J2261" s="1174"/>
    </row>
    <row r="2262" spans="1:10">
      <c r="A2262" s="1084" t="s">
        <v>13</v>
      </c>
      <c r="B2262" s="1085"/>
      <c r="C2262" s="1090"/>
      <c r="D2262" s="1090"/>
      <c r="E2262" s="1090"/>
      <c r="F2262" s="1171"/>
      <c r="G2262" s="1171"/>
      <c r="H2262" s="1175"/>
      <c r="I2262" s="1164"/>
      <c r="J2262" s="1165"/>
    </row>
    <row r="2263" spans="1:10">
      <c r="A2263" s="1084" t="s">
        <v>14</v>
      </c>
      <c r="B2263" s="1085"/>
      <c r="C2263" s="1097"/>
      <c r="D2263" s="1097"/>
      <c r="E2263" s="1097"/>
      <c r="F2263" s="1168"/>
      <c r="G2263" s="1168"/>
      <c r="H2263" s="1169"/>
      <c r="I2263" s="1088"/>
      <c r="J2263" s="1089"/>
    </row>
    <row r="2264" spans="1:10">
      <c r="A2264" s="568"/>
      <c r="B2264" s="569"/>
      <c r="C2264" s="569"/>
      <c r="D2264" s="569"/>
      <c r="E2264" s="569"/>
      <c r="F2264" s="569"/>
      <c r="G2264" s="569"/>
      <c r="H2264" s="569"/>
      <c r="I2264" s="569"/>
      <c r="J2264" s="570"/>
    </row>
    <row r="2265" spans="1:10" ht="15.75">
      <c r="A2265" s="1081" t="s">
        <v>1312</v>
      </c>
      <c r="B2265" s="1082"/>
      <c r="C2265" s="1082"/>
      <c r="D2265" s="1082"/>
      <c r="E2265" s="1082"/>
      <c r="F2265" s="1082"/>
      <c r="G2265" s="1082"/>
      <c r="H2265" s="1082"/>
      <c r="I2265" s="1082"/>
      <c r="J2265" s="1083"/>
    </row>
    <row r="2266" spans="1:10">
      <c r="A2266" s="1084"/>
      <c r="B2266" s="1085"/>
      <c r="C2266" s="1248"/>
      <c r="D2266" s="1164"/>
      <c r="E2266" s="1164"/>
      <c r="F2266" s="1085" t="s">
        <v>1314</v>
      </c>
      <c r="G2266" s="1085"/>
      <c r="H2266" s="1088"/>
      <c r="I2266" s="1088"/>
      <c r="J2266" s="1089"/>
    </row>
    <row r="2267" spans="1:10">
      <c r="A2267" s="1084"/>
      <c r="B2267" s="1085"/>
      <c r="C2267" s="1164"/>
      <c r="D2267" s="1164"/>
      <c r="E2267" s="1164"/>
      <c r="F2267" s="1164"/>
      <c r="G2267" s="1164"/>
      <c r="H2267" s="1164"/>
      <c r="I2267" s="1164"/>
      <c r="J2267" s="1165"/>
    </row>
    <row r="2268" spans="1:10">
      <c r="A2268" s="1084" t="s">
        <v>1315</v>
      </c>
      <c r="B2268" s="1085"/>
      <c r="C2268" s="1088"/>
      <c r="D2268" s="1088"/>
      <c r="E2268" s="1088"/>
      <c r="F2268" s="1085" t="s">
        <v>14</v>
      </c>
      <c r="G2268" s="1085"/>
      <c r="H2268" s="1166"/>
      <c r="I2268" s="1166"/>
      <c r="J2268" s="1167"/>
    </row>
    <row r="2269" spans="1:10">
      <c r="A2269" s="1084" t="s">
        <v>1302</v>
      </c>
      <c r="B2269" s="1085"/>
      <c r="C2269" s="1088"/>
      <c r="D2269" s="1088"/>
      <c r="E2269" s="1088"/>
      <c r="F2269" s="1085" t="s">
        <v>12</v>
      </c>
      <c r="G2269" s="1085"/>
      <c r="H2269" s="1086"/>
      <c r="I2269" s="1086"/>
      <c r="J2269" s="1163"/>
    </row>
    <row r="2270" spans="1:10">
      <c r="A2270" s="1084" t="s">
        <v>1303</v>
      </c>
      <c r="B2270" s="1085"/>
      <c r="C2270" s="1088"/>
      <c r="D2270" s="1088"/>
      <c r="E2270" s="1088"/>
      <c r="F2270" s="1085" t="s">
        <v>1019</v>
      </c>
      <c r="G2270" s="1085"/>
      <c r="H2270" s="1086"/>
      <c r="I2270" s="1086"/>
      <c r="J2270" s="1163"/>
    </row>
    <row r="2271" spans="1:10">
      <c r="A2271" s="1084" t="s">
        <v>11</v>
      </c>
      <c r="B2271" s="1085"/>
      <c r="C2271" s="1088"/>
      <c r="D2271" s="1088"/>
      <c r="E2271" s="1088"/>
      <c r="F2271" s="1085" t="s">
        <v>15</v>
      </c>
      <c r="G2271" s="1085"/>
      <c r="H2271" s="1087"/>
      <c r="I2271" s="1088"/>
      <c r="J2271" s="1089"/>
    </row>
    <row r="2272" spans="1:10">
      <c r="A2272" s="1084" t="s">
        <v>13</v>
      </c>
      <c r="B2272" s="1085"/>
      <c r="C2272" s="1088"/>
      <c r="D2272" s="1088"/>
      <c r="E2272" s="1088"/>
      <c r="F2272" s="569"/>
      <c r="G2272" s="569"/>
      <c r="H2272" s="569"/>
      <c r="I2272" s="569"/>
      <c r="J2272" s="570"/>
    </row>
    <row r="2273" spans="1:10">
      <c r="A2273" s="568"/>
      <c r="B2273" s="569"/>
      <c r="C2273" s="569"/>
      <c r="D2273" s="569"/>
      <c r="E2273" s="569"/>
      <c r="F2273" s="569"/>
      <c r="G2273" s="569"/>
      <c r="H2273" s="569"/>
      <c r="I2273" s="569"/>
      <c r="J2273" s="570"/>
    </row>
    <row r="2274" spans="1:10" ht="15.75">
      <c r="A2274" s="1081" t="s">
        <v>1330</v>
      </c>
      <c r="B2274" s="1082"/>
      <c r="C2274" s="1082"/>
      <c r="D2274" s="1082"/>
      <c r="E2274" s="1082"/>
      <c r="F2274" s="1082"/>
      <c r="G2274" s="1082"/>
      <c r="H2274" s="1082"/>
      <c r="I2274" s="1082"/>
      <c r="J2274" s="1083"/>
    </row>
    <row r="2275" spans="1:10" ht="28.5" customHeight="1">
      <c r="A2275" s="1176" t="s">
        <v>34</v>
      </c>
      <c r="B2275" s="1177"/>
      <c r="C2275" s="1177"/>
      <c r="D2275" s="1177"/>
      <c r="E2275" s="1178"/>
      <c r="F2275" s="574" t="s">
        <v>35</v>
      </c>
      <c r="G2275" s="575" t="s">
        <v>1316</v>
      </c>
      <c r="H2275" s="575" t="s">
        <v>1317</v>
      </c>
      <c r="I2275" s="576" t="s">
        <v>1318</v>
      </c>
      <c r="J2275" s="576" t="s">
        <v>904</v>
      </c>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c r="A2285" s="1179"/>
      <c r="B2285" s="1126"/>
      <c r="C2285" s="1126"/>
      <c r="D2285" s="1126"/>
      <c r="E2285" s="1127"/>
      <c r="F2285" s="577"/>
      <c r="G2285" s="578"/>
      <c r="H2285" s="578"/>
      <c r="I2285" s="578"/>
      <c r="J2285" s="578"/>
    </row>
    <row r="2286" spans="1:10">
      <c r="A2286" s="1179"/>
      <c r="B2286" s="1126"/>
      <c r="C2286" s="1126"/>
      <c r="D2286" s="1126"/>
      <c r="E2286" s="1127"/>
      <c r="F2286" s="577"/>
      <c r="G2286" s="578"/>
      <c r="H2286" s="578"/>
      <c r="I2286" s="578"/>
      <c r="J2286" s="578"/>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ht="15.75">
      <c r="A2300" s="1081" t="s">
        <v>1331</v>
      </c>
      <c r="B2300" s="1082"/>
      <c r="C2300" s="1082"/>
      <c r="D2300" s="1082"/>
      <c r="E2300" s="1082"/>
      <c r="F2300" s="1082"/>
      <c r="G2300" s="1082"/>
      <c r="H2300" s="1082"/>
      <c r="I2300" s="1082"/>
      <c r="J2300" s="1083"/>
    </row>
    <row r="2301" spans="1:10" ht="30" customHeight="1">
      <c r="A2301" s="1176" t="s">
        <v>1332</v>
      </c>
      <c r="B2301" s="1177"/>
      <c r="C2301" s="1177"/>
      <c r="D2301" s="1177"/>
      <c r="E2301" s="1178"/>
      <c r="F2301" s="574" t="s">
        <v>35</v>
      </c>
      <c r="G2301" s="575" t="s">
        <v>1316</v>
      </c>
      <c r="H2301" s="575" t="s">
        <v>1317</v>
      </c>
      <c r="I2301" s="576" t="s">
        <v>1318</v>
      </c>
      <c r="J2301" s="576" t="s">
        <v>904</v>
      </c>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c r="A2311" s="1179"/>
      <c r="B2311" s="1126"/>
      <c r="C2311" s="1126"/>
      <c r="D2311" s="1126"/>
      <c r="E2311" s="1127"/>
      <c r="F2311" s="577"/>
      <c r="G2311" s="578"/>
      <c r="H2311" s="578"/>
      <c r="I2311" s="578"/>
      <c r="J2311" s="578"/>
    </row>
    <row r="2312" spans="1:10">
      <c r="A2312" s="1179"/>
      <c r="B2312" s="1126"/>
      <c r="C2312" s="1126"/>
      <c r="D2312" s="1126"/>
      <c r="E2312" s="1127"/>
      <c r="F2312" s="577"/>
      <c r="G2312" s="578"/>
      <c r="H2312" s="578"/>
      <c r="I2312" s="578"/>
      <c r="J2312" s="578"/>
    </row>
    <row r="2313" spans="1:10">
      <c r="A2313" s="1179"/>
      <c r="B2313" s="1126"/>
      <c r="C2313" s="1126"/>
      <c r="D2313" s="1126"/>
      <c r="E2313" s="1127"/>
      <c r="F2313" s="577"/>
      <c r="G2313" s="578"/>
      <c r="H2313" s="578"/>
      <c r="I2313" s="578"/>
      <c r="J2313" s="578"/>
    </row>
    <row r="2314" spans="1:10">
      <c r="A2314" s="1179"/>
      <c r="B2314" s="1126"/>
      <c r="C2314" s="1126"/>
      <c r="D2314" s="1126"/>
      <c r="E2314" s="1127"/>
      <c r="F2314" s="577"/>
      <c r="G2314" s="578"/>
      <c r="H2314" s="578"/>
      <c r="I2314" s="578"/>
      <c r="J2314" s="578"/>
    </row>
    <row r="2315" spans="1:10">
      <c r="A2315" s="1179"/>
      <c r="B2315" s="1126"/>
      <c r="C2315" s="1126"/>
      <c r="D2315" s="1126"/>
      <c r="E2315" s="1127"/>
      <c r="F2315" s="577"/>
      <c r="G2315" s="578"/>
      <c r="H2315" s="578"/>
      <c r="I2315" s="578"/>
      <c r="J2315" s="578"/>
    </row>
    <row r="2316" spans="1:10">
      <c r="A2316" s="1179"/>
      <c r="B2316" s="1126"/>
      <c r="C2316" s="1126"/>
      <c r="D2316" s="1126"/>
      <c r="E2316" s="1127"/>
      <c r="F2316" s="577"/>
      <c r="G2316" s="578"/>
      <c r="H2316" s="578"/>
      <c r="I2316" s="578"/>
      <c r="J2316" s="578"/>
    </row>
    <row r="2317" spans="1:10">
      <c r="A2317" s="1179"/>
      <c r="B2317" s="1126"/>
      <c r="C2317" s="1126"/>
      <c r="D2317" s="1126"/>
      <c r="E2317" s="1127"/>
      <c r="F2317" s="577"/>
      <c r="G2317" s="578"/>
      <c r="H2317" s="578"/>
      <c r="I2317" s="578"/>
      <c r="J2317" s="578"/>
    </row>
    <row r="2318" spans="1:10">
      <c r="A2318" s="1179"/>
      <c r="B2318" s="1126"/>
      <c r="C2318" s="1126"/>
      <c r="D2318" s="1126"/>
      <c r="E2318" s="1127"/>
      <c r="F2318" s="577"/>
      <c r="G2318" s="578"/>
      <c r="H2318" s="578"/>
      <c r="I2318" s="578"/>
      <c r="J2318" s="578"/>
    </row>
    <row r="2319" spans="1:10">
      <c r="A2319" s="1179"/>
      <c r="B2319" s="1126"/>
      <c r="C2319" s="1126"/>
      <c r="D2319" s="1126"/>
      <c r="E2319" s="1127"/>
      <c r="F2319" s="577"/>
      <c r="G2319" s="578"/>
      <c r="H2319" s="578"/>
      <c r="I2319" s="578"/>
      <c r="J2319" s="578"/>
    </row>
    <row r="2320" spans="1:10">
      <c r="A2320" s="1179"/>
      <c r="B2320" s="1126"/>
      <c r="C2320" s="1126"/>
      <c r="D2320" s="1126"/>
      <c r="E2320" s="1127"/>
      <c r="F2320" s="577"/>
      <c r="G2320" s="578"/>
      <c r="H2320" s="578"/>
      <c r="I2320" s="578"/>
      <c r="J2320" s="578"/>
    </row>
    <row r="2321" spans="1:10">
      <c r="A2321" s="1179"/>
      <c r="B2321" s="1126"/>
      <c r="C2321" s="1126"/>
      <c r="D2321" s="1126"/>
      <c r="E2321" s="1127"/>
      <c r="F2321" s="577"/>
      <c r="G2321" s="578"/>
      <c r="H2321" s="578"/>
      <c r="I2321" s="578"/>
      <c r="J2321" s="578"/>
    </row>
    <row r="2322" spans="1:10">
      <c r="A2322" s="1179"/>
      <c r="B2322" s="1126"/>
      <c r="C2322" s="1126"/>
      <c r="D2322" s="1126"/>
      <c r="E2322" s="1127"/>
      <c r="F2322" s="577"/>
      <c r="G2322" s="578"/>
      <c r="H2322" s="578"/>
      <c r="I2322" s="578"/>
      <c r="J2322" s="578"/>
    </row>
    <row r="2323" spans="1:10">
      <c r="A2323" s="1179"/>
      <c r="B2323" s="1126"/>
      <c r="C2323" s="1126"/>
      <c r="D2323" s="1126"/>
      <c r="E2323" s="1127"/>
      <c r="F2323" s="577"/>
      <c r="G2323" s="578"/>
      <c r="H2323" s="578"/>
      <c r="I2323" s="578"/>
      <c r="J2323" s="578"/>
    </row>
    <row r="2324" spans="1:10">
      <c r="A2324" s="1179"/>
      <c r="B2324" s="1126"/>
      <c r="C2324" s="1126"/>
      <c r="D2324" s="1126"/>
      <c r="E2324" s="1127"/>
      <c r="F2324" s="577"/>
      <c r="G2324" s="578"/>
      <c r="H2324" s="578"/>
      <c r="I2324" s="578"/>
      <c r="J2324" s="578"/>
    </row>
    <row r="2325" spans="1:10">
      <c r="A2325" s="1179"/>
      <c r="B2325" s="1126"/>
      <c r="C2325" s="1126"/>
      <c r="D2325" s="1126"/>
      <c r="E2325" s="1127"/>
      <c r="F2325" s="577"/>
      <c r="G2325" s="578"/>
      <c r="H2325" s="578"/>
      <c r="I2325" s="578"/>
      <c r="J2325" s="578"/>
    </row>
    <row r="2326" spans="1:10" ht="15.75">
      <c r="A2326" s="1193" t="s">
        <v>1319</v>
      </c>
      <c r="B2326" s="1193"/>
      <c r="C2326" s="1193"/>
      <c r="D2326" s="1193"/>
      <c r="E2326" s="1193"/>
      <c r="F2326" s="1193"/>
      <c r="G2326" s="1193"/>
      <c r="H2326" s="1193"/>
      <c r="I2326" s="1193"/>
      <c r="J2326" s="1193"/>
    </row>
    <row r="2327" spans="1:10">
      <c r="A2327" s="1194" t="s">
        <v>25</v>
      </c>
      <c r="B2327" s="1195"/>
      <c r="C2327" s="1195"/>
      <c r="D2327" s="1195"/>
      <c r="E2327" s="1195"/>
      <c r="F2327" s="1195"/>
      <c r="G2327" s="1195"/>
      <c r="H2327" s="1195"/>
      <c r="I2327" s="1195"/>
      <c r="J2327" s="1196"/>
    </row>
    <row r="2328" spans="1:10">
      <c r="A2328" s="1181" t="s">
        <v>1759</v>
      </c>
      <c r="B2328" s="1182"/>
      <c r="C2328" s="1182"/>
      <c r="D2328" s="1182"/>
      <c r="E2328" s="1182"/>
      <c r="F2328" s="1182"/>
      <c r="G2328" s="1183"/>
      <c r="H2328" s="1184"/>
      <c r="I2328" s="1185"/>
      <c r="J2328" s="1186"/>
    </row>
    <row r="2329" spans="1:10">
      <c r="A2329" s="1181" t="s">
        <v>30</v>
      </c>
      <c r="B2329" s="1182"/>
      <c r="C2329" s="1182"/>
      <c r="D2329" s="1182"/>
      <c r="E2329" s="1182"/>
      <c r="F2329" s="1182"/>
      <c r="G2329" s="1183"/>
      <c r="H2329" s="1204"/>
      <c r="I2329" s="1185"/>
      <c r="J2329" s="1186"/>
    </row>
    <row r="2330" spans="1:10">
      <c r="A2330" s="1181" t="s">
        <v>1373</v>
      </c>
      <c r="B2330" s="1182"/>
      <c r="C2330" s="1182"/>
      <c r="D2330" s="1182"/>
      <c r="E2330" s="1182"/>
      <c r="F2330" s="1182"/>
      <c r="G2330" s="1183"/>
      <c r="H2330" s="1187"/>
      <c r="I2330" s="1188"/>
      <c r="J2330" s="1189"/>
    </row>
    <row r="2331" spans="1:10">
      <c r="A2331" s="1181" t="s">
        <v>1374</v>
      </c>
      <c r="B2331" s="1182"/>
      <c r="C2331" s="1182"/>
      <c r="D2331" s="1182"/>
      <c r="E2331" s="1182"/>
      <c r="F2331" s="1182"/>
      <c r="G2331" s="1183"/>
      <c r="H2331" s="1190"/>
      <c r="I2331" s="1191"/>
      <c r="J2331" s="1192"/>
    </row>
    <row r="2332" spans="1:10">
      <c r="A2332" s="1197"/>
      <c r="B2332" s="1136"/>
      <c r="C2332" s="1136"/>
      <c r="D2332" s="1136"/>
      <c r="E2332" s="1136"/>
      <c r="F2332" s="1136"/>
      <c r="G2332" s="1136"/>
      <c r="H2332" s="1136"/>
      <c r="I2332" s="1136"/>
      <c r="J2332" s="1137"/>
    </row>
    <row r="2333" spans="1:10">
      <c r="A2333" s="1198"/>
      <c r="B2333" s="1138"/>
      <c r="C2333" s="1138"/>
      <c r="D2333" s="1138"/>
      <c r="E2333" s="1138"/>
      <c r="F2333" s="1138"/>
      <c r="G2333" s="1138"/>
      <c r="H2333" s="1138"/>
      <c r="I2333" s="1138"/>
      <c r="J2333" s="1139"/>
    </row>
    <row r="2334" spans="1:10">
      <c r="A2334" s="1198"/>
      <c r="B2334" s="1138"/>
      <c r="C2334" s="1138"/>
      <c r="D2334" s="1138"/>
      <c r="E2334" s="1138"/>
      <c r="F2334" s="1138"/>
      <c r="G2334" s="1138"/>
      <c r="H2334" s="1138"/>
      <c r="I2334" s="1138"/>
      <c r="J2334" s="1139"/>
    </row>
    <row r="2335" spans="1:10">
      <c r="A2335" s="1199"/>
      <c r="B2335" s="1200"/>
      <c r="C2335" s="1200"/>
      <c r="D2335" s="1200"/>
      <c r="E2335" s="1200"/>
      <c r="F2335" s="1200"/>
      <c r="G2335" s="1200"/>
      <c r="H2335" s="1200"/>
      <c r="I2335" s="1200"/>
      <c r="J2335" s="1201"/>
    </row>
    <row r="2336" spans="1:10">
      <c r="A2336" s="1181" t="s">
        <v>65</v>
      </c>
      <c r="B2336" s="1182"/>
      <c r="C2336" s="1182"/>
      <c r="D2336" s="1182"/>
      <c r="E2336" s="1182"/>
      <c r="F2336" s="1182"/>
      <c r="G2336" s="1183"/>
      <c r="H2336" s="1184"/>
      <c r="I2336" s="1185"/>
      <c r="J2336" s="1186"/>
    </row>
    <row r="2337" spans="1:10" ht="24.75" customHeight="1">
      <c r="A2337" s="1202" t="s">
        <v>1951</v>
      </c>
      <c r="B2337" s="1202"/>
      <c r="C2337" s="1202"/>
      <c r="D2337" s="1202"/>
      <c r="E2337" s="1202"/>
      <c r="F2337" s="1202"/>
      <c r="G2337" s="1202"/>
      <c r="H2337" s="1202"/>
      <c r="I2337" s="1202"/>
      <c r="J2337" s="1202"/>
    </row>
    <row r="2338" spans="1:10">
      <c r="A2338" s="1194" t="s">
        <v>1321</v>
      </c>
      <c r="B2338" s="1195"/>
      <c r="C2338" s="1195"/>
      <c r="D2338" s="1195"/>
      <c r="E2338" s="1195"/>
      <c r="F2338" s="1195"/>
      <c r="G2338" s="1195"/>
      <c r="H2338" s="1195"/>
      <c r="I2338" s="1195"/>
      <c r="J2338" s="1196"/>
    </row>
    <row r="2339" spans="1:10">
      <c r="A2339" s="1181" t="s">
        <v>902</v>
      </c>
      <c r="B2339" s="1182"/>
      <c r="C2339" s="1203"/>
      <c r="D2339" s="1182"/>
      <c r="E2339" s="1182"/>
      <c r="F2339" s="1182"/>
      <c r="G2339" s="1183"/>
      <c r="H2339" s="1184"/>
      <c r="I2339" s="1185"/>
      <c r="J2339" s="1186"/>
    </row>
    <row r="2340" spans="1:10">
      <c r="A2340" s="1181" t="s">
        <v>62</v>
      </c>
      <c r="B2340" s="1182"/>
      <c r="C2340" s="1182"/>
      <c r="D2340" s="1182"/>
      <c r="E2340" s="1182"/>
      <c r="F2340" s="1182"/>
      <c r="G2340" s="1183"/>
      <c r="H2340" s="1184"/>
      <c r="I2340" s="1185"/>
      <c r="J2340" s="1186"/>
    </row>
    <row r="2341" spans="1:10">
      <c r="A2341" s="1181" t="s">
        <v>95</v>
      </c>
      <c r="B2341" s="1182"/>
      <c r="C2341" s="1182"/>
      <c r="D2341" s="1182"/>
      <c r="E2341" s="1182"/>
      <c r="F2341" s="1182"/>
      <c r="G2341" s="1183"/>
      <c r="H2341" s="1184"/>
      <c r="I2341" s="1185"/>
      <c r="J2341" s="1186"/>
    </row>
    <row r="2342" spans="1:10" ht="15.75" customHeight="1">
      <c r="A2342" s="1181" t="s">
        <v>64</v>
      </c>
      <c r="B2342" s="1182"/>
      <c r="C2342" s="1182"/>
      <c r="D2342" s="1182"/>
      <c r="E2342" s="1182"/>
      <c r="F2342" s="1182"/>
      <c r="G2342" s="1183"/>
      <c r="H2342" s="1184"/>
      <c r="I2342" s="1185"/>
      <c r="J2342" s="1186"/>
    </row>
    <row r="2343" spans="1:10" ht="15.75">
      <c r="A2343" s="1160" t="s">
        <v>1060</v>
      </c>
      <c r="B2343" s="1161"/>
      <c r="C2343" s="1161"/>
      <c r="D2343" s="1161"/>
      <c r="E2343" s="1161"/>
      <c r="F2343" s="1161"/>
      <c r="G2343" s="1161"/>
      <c r="H2343" s="1161"/>
      <c r="I2343" s="1161"/>
      <c r="J2343" s="1162"/>
    </row>
    <row r="2344" spans="1:10" ht="15.75">
      <c r="A2344" s="1081" t="s">
        <v>1311</v>
      </c>
      <c r="B2344" s="1082"/>
      <c r="C2344" s="1082"/>
      <c r="D2344" s="1082"/>
      <c r="E2344" s="1082"/>
      <c r="F2344" s="1082"/>
      <c r="G2344" s="1082"/>
      <c r="H2344" s="1082"/>
      <c r="I2344" s="1082"/>
      <c r="J2344" s="1083"/>
    </row>
    <row r="2345" spans="1:10">
      <c r="A2345" s="1084" t="s">
        <v>683</v>
      </c>
      <c r="B2345" s="1085"/>
      <c r="C2345" s="1088"/>
      <c r="D2345" s="1088"/>
      <c r="E2345" s="1088"/>
      <c r="F2345" s="1085" t="s">
        <v>91</v>
      </c>
      <c r="G2345" s="1085"/>
      <c r="H2345" s="1086"/>
      <c r="I2345" s="1086"/>
      <c r="J2345" s="1163"/>
    </row>
    <row r="2346" spans="1:10">
      <c r="A2346" s="1084" t="s">
        <v>89</v>
      </c>
      <c r="B2346" s="1085"/>
      <c r="C2346" s="1088"/>
      <c r="D2346" s="1088"/>
      <c r="E2346" s="1088"/>
      <c r="F2346" s="1085" t="s">
        <v>92</v>
      </c>
      <c r="G2346" s="1085"/>
      <c r="H2346" s="1086"/>
      <c r="I2346" s="1086"/>
      <c r="J2346" s="1163"/>
    </row>
    <row r="2347" spans="1:10">
      <c r="A2347" s="1084" t="s">
        <v>90</v>
      </c>
      <c r="B2347" s="1085"/>
      <c r="C2347" s="1090"/>
      <c r="D2347" s="1090"/>
      <c r="E2347" s="1090"/>
      <c r="F2347" s="1085" t="s">
        <v>93</v>
      </c>
      <c r="G2347" s="1085"/>
      <c r="H2347" s="1086"/>
      <c r="I2347" s="1086"/>
      <c r="J2347" s="1163"/>
    </row>
    <row r="2348" spans="1:10">
      <c r="A2348" s="1084" t="s">
        <v>1302</v>
      </c>
      <c r="B2348" s="1085"/>
      <c r="C2348" s="1090"/>
      <c r="D2348" s="1090"/>
      <c r="E2348" s="1090"/>
      <c r="F2348" s="1085" t="s">
        <v>15</v>
      </c>
      <c r="G2348" s="1085"/>
      <c r="H2348" s="1087"/>
      <c r="I2348" s="1088"/>
      <c r="J2348" s="1089"/>
    </row>
    <row r="2349" spans="1:10">
      <c r="A2349" s="1084" t="s">
        <v>1303</v>
      </c>
      <c r="B2349" s="1085"/>
      <c r="C2349" s="1090"/>
      <c r="D2349" s="1090"/>
      <c r="E2349" s="1090"/>
      <c r="F2349" s="1085" t="s">
        <v>715</v>
      </c>
      <c r="G2349" s="1085"/>
      <c r="H2349" s="1090"/>
      <c r="I2349" s="1090"/>
      <c r="J2349" s="1091"/>
    </row>
    <row r="2350" spans="1:10">
      <c r="A2350" s="1084" t="s">
        <v>11</v>
      </c>
      <c r="B2350" s="1085"/>
      <c r="C2350" s="1090"/>
      <c r="D2350" s="1090"/>
      <c r="E2350" s="1090"/>
      <c r="F2350" s="1171" t="s">
        <v>1324</v>
      </c>
      <c r="G2350" s="1171"/>
      <c r="H2350" s="1172"/>
      <c r="I2350" s="1173"/>
      <c r="J2350" s="1174"/>
    </row>
    <row r="2351" spans="1:10">
      <c r="A2351" s="1084" t="s">
        <v>13</v>
      </c>
      <c r="B2351" s="1085"/>
      <c r="C2351" s="1090"/>
      <c r="D2351" s="1090"/>
      <c r="E2351" s="1090"/>
      <c r="F2351" s="1171"/>
      <c r="G2351" s="1171"/>
      <c r="H2351" s="1175"/>
      <c r="I2351" s="1164"/>
      <c r="J2351" s="1165"/>
    </row>
    <row r="2352" spans="1:10">
      <c r="A2352" s="1084" t="s">
        <v>14</v>
      </c>
      <c r="B2352" s="1085"/>
      <c r="C2352" s="1097"/>
      <c r="D2352" s="1097"/>
      <c r="E2352" s="1097"/>
      <c r="F2352" s="1168"/>
      <c r="G2352" s="1168"/>
      <c r="H2352" s="1169"/>
      <c r="I2352" s="1088"/>
      <c r="J2352" s="1089"/>
    </row>
    <row r="2353" spans="1:10">
      <c r="A2353" s="568"/>
      <c r="B2353" s="569"/>
      <c r="C2353" s="569"/>
      <c r="D2353" s="569"/>
      <c r="E2353" s="569"/>
      <c r="F2353" s="569"/>
      <c r="G2353" s="569"/>
      <c r="H2353" s="569"/>
      <c r="I2353" s="569"/>
      <c r="J2353" s="570"/>
    </row>
    <row r="2354" spans="1:10" ht="15.75">
      <c r="A2354" s="1081" t="s">
        <v>1312</v>
      </c>
      <c r="B2354" s="1082"/>
      <c r="C2354" s="1082"/>
      <c r="D2354" s="1082"/>
      <c r="E2354" s="1082"/>
      <c r="F2354" s="1082"/>
      <c r="G2354" s="1082"/>
      <c r="H2354" s="1082"/>
      <c r="I2354" s="1082"/>
      <c r="J2354" s="1083"/>
    </row>
    <row r="2355" spans="1:10">
      <c r="A2355" s="1084"/>
      <c r="B2355" s="1085"/>
      <c r="C2355" s="1248"/>
      <c r="D2355" s="1164"/>
      <c r="E2355" s="1164"/>
      <c r="F2355" s="1085" t="s">
        <v>1314</v>
      </c>
      <c r="G2355" s="1085"/>
      <c r="H2355" s="1088"/>
      <c r="I2355" s="1088"/>
      <c r="J2355" s="1089"/>
    </row>
    <row r="2356" spans="1:10">
      <c r="A2356" s="1084"/>
      <c r="B2356" s="1085"/>
      <c r="C2356" s="1164"/>
      <c r="D2356" s="1164"/>
      <c r="E2356" s="1164"/>
      <c r="F2356" s="1164"/>
      <c r="G2356" s="1164"/>
      <c r="H2356" s="1164"/>
      <c r="I2356" s="1164"/>
      <c r="J2356" s="1165"/>
    </row>
    <row r="2357" spans="1:10">
      <c r="A2357" s="1084" t="s">
        <v>1315</v>
      </c>
      <c r="B2357" s="1085"/>
      <c r="C2357" s="1088"/>
      <c r="D2357" s="1088"/>
      <c r="E2357" s="1088"/>
      <c r="F2357" s="1085" t="s">
        <v>14</v>
      </c>
      <c r="G2357" s="1085"/>
      <c r="H2357" s="1166"/>
      <c r="I2357" s="1166"/>
      <c r="J2357" s="1167"/>
    </row>
    <row r="2358" spans="1:10">
      <c r="A2358" s="1084" t="s">
        <v>1302</v>
      </c>
      <c r="B2358" s="1085"/>
      <c r="C2358" s="1088"/>
      <c r="D2358" s="1088"/>
      <c r="E2358" s="1088"/>
      <c r="F2358" s="1085" t="s">
        <v>12</v>
      </c>
      <c r="G2358" s="1085"/>
      <c r="H2358" s="1086"/>
      <c r="I2358" s="1086"/>
      <c r="J2358" s="1163"/>
    </row>
    <row r="2359" spans="1:10">
      <c r="A2359" s="1084" t="s">
        <v>1303</v>
      </c>
      <c r="B2359" s="1085"/>
      <c r="C2359" s="1088"/>
      <c r="D2359" s="1088"/>
      <c r="E2359" s="1088"/>
      <c r="F2359" s="1085" t="s">
        <v>1019</v>
      </c>
      <c r="G2359" s="1085"/>
      <c r="H2359" s="1086"/>
      <c r="I2359" s="1086"/>
      <c r="J2359" s="1163"/>
    </row>
    <row r="2360" spans="1:10">
      <c r="A2360" s="1084" t="s">
        <v>11</v>
      </c>
      <c r="B2360" s="1085"/>
      <c r="C2360" s="1088"/>
      <c r="D2360" s="1088"/>
      <c r="E2360" s="1088"/>
      <c r="F2360" s="1085" t="s">
        <v>15</v>
      </c>
      <c r="G2360" s="1085"/>
      <c r="H2360" s="1087"/>
      <c r="I2360" s="1088"/>
      <c r="J2360" s="1089"/>
    </row>
    <row r="2361" spans="1:10">
      <c r="A2361" s="1084" t="s">
        <v>13</v>
      </c>
      <c r="B2361" s="1085"/>
      <c r="C2361" s="1088"/>
      <c r="D2361" s="1088"/>
      <c r="E2361" s="1088"/>
      <c r="F2361" s="569"/>
      <c r="G2361" s="569"/>
      <c r="H2361" s="569"/>
      <c r="I2361" s="569"/>
      <c r="J2361" s="570"/>
    </row>
    <row r="2362" spans="1:10">
      <c r="A2362" s="568"/>
      <c r="B2362" s="569"/>
      <c r="C2362" s="569"/>
      <c r="D2362" s="569"/>
      <c r="E2362" s="569"/>
      <c r="F2362" s="569"/>
      <c r="G2362" s="569"/>
      <c r="H2362" s="569"/>
      <c r="I2362" s="569"/>
      <c r="J2362" s="570"/>
    </row>
    <row r="2363" spans="1:10" ht="15.75">
      <c r="A2363" s="1081" t="s">
        <v>1330</v>
      </c>
      <c r="B2363" s="1082"/>
      <c r="C2363" s="1082"/>
      <c r="D2363" s="1082"/>
      <c r="E2363" s="1082"/>
      <c r="F2363" s="1082"/>
      <c r="G2363" s="1082"/>
      <c r="H2363" s="1082"/>
      <c r="I2363" s="1082"/>
      <c r="J2363" s="1083"/>
    </row>
    <row r="2364" spans="1:10" ht="28.5" customHeight="1">
      <c r="A2364" s="1176" t="s">
        <v>34</v>
      </c>
      <c r="B2364" s="1177"/>
      <c r="C2364" s="1177"/>
      <c r="D2364" s="1177"/>
      <c r="E2364" s="1178"/>
      <c r="F2364" s="574" t="s">
        <v>35</v>
      </c>
      <c r="G2364" s="575" t="s">
        <v>1316</v>
      </c>
      <c r="H2364" s="575" t="s">
        <v>1317</v>
      </c>
      <c r="I2364" s="576" t="s">
        <v>1318</v>
      </c>
      <c r="J2364" s="576" t="s">
        <v>904</v>
      </c>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c r="A2374" s="1179"/>
      <c r="B2374" s="1126"/>
      <c r="C2374" s="1126"/>
      <c r="D2374" s="1126"/>
      <c r="E2374" s="1127"/>
      <c r="F2374" s="577"/>
      <c r="G2374" s="578"/>
      <c r="H2374" s="578"/>
      <c r="I2374" s="578"/>
      <c r="J2374" s="578"/>
    </row>
    <row r="2375" spans="1:10">
      <c r="A2375" s="1179"/>
      <c r="B2375" s="1126"/>
      <c r="C2375" s="1126"/>
      <c r="D2375" s="1126"/>
      <c r="E2375" s="1127"/>
      <c r="F2375" s="577"/>
      <c r="G2375" s="578"/>
      <c r="H2375" s="578"/>
      <c r="I2375" s="578"/>
      <c r="J2375" s="578"/>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ht="15.75">
      <c r="A2389" s="1081" t="s">
        <v>1331</v>
      </c>
      <c r="B2389" s="1082"/>
      <c r="C2389" s="1082"/>
      <c r="D2389" s="1082"/>
      <c r="E2389" s="1082"/>
      <c r="F2389" s="1082"/>
      <c r="G2389" s="1082"/>
      <c r="H2389" s="1082"/>
      <c r="I2389" s="1082"/>
      <c r="J2389" s="1083"/>
    </row>
    <row r="2390" spans="1:10" ht="30" customHeight="1">
      <c r="A2390" s="1176" t="s">
        <v>1332</v>
      </c>
      <c r="B2390" s="1177"/>
      <c r="C2390" s="1177"/>
      <c r="D2390" s="1177"/>
      <c r="E2390" s="1178"/>
      <c r="F2390" s="574" t="s">
        <v>35</v>
      </c>
      <c r="G2390" s="575" t="s">
        <v>1316</v>
      </c>
      <c r="H2390" s="575" t="s">
        <v>1317</v>
      </c>
      <c r="I2390" s="576" t="s">
        <v>1318</v>
      </c>
      <c r="J2390" s="576" t="s">
        <v>904</v>
      </c>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c r="A2400" s="1179"/>
      <c r="B2400" s="1126"/>
      <c r="C2400" s="1126"/>
      <c r="D2400" s="1126"/>
      <c r="E2400" s="1127"/>
      <c r="F2400" s="577"/>
      <c r="G2400" s="578"/>
      <c r="H2400" s="578"/>
      <c r="I2400" s="578"/>
      <c r="J2400" s="578"/>
    </row>
    <row r="2401" spans="1:10">
      <c r="A2401" s="1179"/>
      <c r="B2401" s="1126"/>
      <c r="C2401" s="1126"/>
      <c r="D2401" s="1126"/>
      <c r="E2401" s="1127"/>
      <c r="F2401" s="577"/>
      <c r="G2401" s="578"/>
      <c r="H2401" s="578"/>
      <c r="I2401" s="578"/>
      <c r="J2401" s="578"/>
    </row>
    <row r="2402" spans="1:10">
      <c r="A2402" s="1179"/>
      <c r="B2402" s="1126"/>
      <c r="C2402" s="1126"/>
      <c r="D2402" s="1126"/>
      <c r="E2402" s="1127"/>
      <c r="F2402" s="577"/>
      <c r="G2402" s="578"/>
      <c r="H2402" s="578"/>
      <c r="I2402" s="578"/>
      <c r="J2402" s="578"/>
    </row>
    <row r="2403" spans="1:10">
      <c r="A2403" s="1179"/>
      <c r="B2403" s="1126"/>
      <c r="C2403" s="1126"/>
      <c r="D2403" s="1126"/>
      <c r="E2403" s="1127"/>
      <c r="F2403" s="577"/>
      <c r="G2403" s="578"/>
      <c r="H2403" s="578"/>
      <c r="I2403" s="578"/>
      <c r="J2403" s="578"/>
    </row>
    <row r="2404" spans="1:10">
      <c r="A2404" s="1179"/>
      <c r="B2404" s="1126"/>
      <c r="C2404" s="1126"/>
      <c r="D2404" s="1126"/>
      <c r="E2404" s="1127"/>
      <c r="F2404" s="577"/>
      <c r="G2404" s="578"/>
      <c r="H2404" s="578"/>
      <c r="I2404" s="578"/>
      <c r="J2404" s="578"/>
    </row>
    <row r="2405" spans="1:10">
      <c r="A2405" s="1179"/>
      <c r="B2405" s="1126"/>
      <c r="C2405" s="1126"/>
      <c r="D2405" s="1126"/>
      <c r="E2405" s="1127"/>
      <c r="F2405" s="577"/>
      <c r="G2405" s="578"/>
      <c r="H2405" s="578"/>
      <c r="I2405" s="578"/>
      <c r="J2405" s="578"/>
    </row>
    <row r="2406" spans="1:10">
      <c r="A2406" s="1179"/>
      <c r="B2406" s="1126"/>
      <c r="C2406" s="1126"/>
      <c r="D2406" s="1126"/>
      <c r="E2406" s="1127"/>
      <c r="F2406" s="577"/>
      <c r="G2406" s="578"/>
      <c r="H2406" s="578"/>
      <c r="I2406" s="578"/>
      <c r="J2406" s="578"/>
    </row>
    <row r="2407" spans="1:10">
      <c r="A2407" s="1179"/>
      <c r="B2407" s="1126"/>
      <c r="C2407" s="1126"/>
      <c r="D2407" s="1126"/>
      <c r="E2407" s="1127"/>
      <c r="F2407" s="577"/>
      <c r="G2407" s="578"/>
      <c r="H2407" s="578"/>
      <c r="I2407" s="578"/>
      <c r="J2407" s="578"/>
    </row>
    <row r="2408" spans="1:10">
      <c r="A2408" s="1179"/>
      <c r="B2408" s="1126"/>
      <c r="C2408" s="1126"/>
      <c r="D2408" s="1126"/>
      <c r="E2408" s="1127"/>
      <c r="F2408" s="577"/>
      <c r="G2408" s="578"/>
      <c r="H2408" s="578"/>
      <c r="I2408" s="578"/>
      <c r="J2408" s="578"/>
    </row>
    <row r="2409" spans="1:10">
      <c r="A2409" s="1179"/>
      <c r="B2409" s="1126"/>
      <c r="C2409" s="1126"/>
      <c r="D2409" s="1126"/>
      <c r="E2409" s="1127"/>
      <c r="F2409" s="577"/>
      <c r="G2409" s="578"/>
      <c r="H2409" s="578"/>
      <c r="I2409" s="578"/>
      <c r="J2409" s="578"/>
    </row>
    <row r="2410" spans="1:10">
      <c r="A2410" s="1179"/>
      <c r="B2410" s="1126"/>
      <c r="C2410" s="1126"/>
      <c r="D2410" s="1126"/>
      <c r="E2410" s="1127"/>
      <c r="F2410" s="577"/>
      <c r="G2410" s="578"/>
      <c r="H2410" s="578"/>
      <c r="I2410" s="578"/>
      <c r="J2410" s="578"/>
    </row>
    <row r="2411" spans="1:10">
      <c r="A2411" s="1179"/>
      <c r="B2411" s="1126"/>
      <c r="C2411" s="1126"/>
      <c r="D2411" s="1126"/>
      <c r="E2411" s="1127"/>
      <c r="F2411" s="577"/>
      <c r="G2411" s="578"/>
      <c r="H2411" s="578"/>
      <c r="I2411" s="578"/>
      <c r="J2411" s="578"/>
    </row>
    <row r="2412" spans="1:10">
      <c r="A2412" s="1179"/>
      <c r="B2412" s="1126"/>
      <c r="C2412" s="1126"/>
      <c r="D2412" s="1126"/>
      <c r="E2412" s="1127"/>
      <c r="F2412" s="577"/>
      <c r="G2412" s="578"/>
      <c r="H2412" s="578"/>
      <c r="I2412" s="578"/>
      <c r="J2412" s="578"/>
    </row>
    <row r="2413" spans="1:10">
      <c r="A2413" s="1179"/>
      <c r="B2413" s="1126"/>
      <c r="C2413" s="1126"/>
      <c r="D2413" s="1126"/>
      <c r="E2413" s="1127"/>
      <c r="F2413" s="577"/>
      <c r="G2413" s="578"/>
      <c r="H2413" s="578"/>
      <c r="I2413" s="578"/>
      <c r="J2413" s="578"/>
    </row>
    <row r="2414" spans="1:10">
      <c r="A2414" s="1179"/>
      <c r="B2414" s="1126"/>
      <c r="C2414" s="1126"/>
      <c r="D2414" s="1126"/>
      <c r="E2414" s="1127"/>
      <c r="F2414" s="577"/>
      <c r="G2414" s="578"/>
      <c r="H2414" s="578"/>
      <c r="I2414" s="578"/>
      <c r="J2414" s="578"/>
    </row>
    <row r="2415" spans="1:10" ht="15.75">
      <c r="A2415" s="1193" t="s">
        <v>1319</v>
      </c>
      <c r="B2415" s="1193"/>
      <c r="C2415" s="1193"/>
      <c r="D2415" s="1193"/>
      <c r="E2415" s="1193"/>
      <c r="F2415" s="1193"/>
      <c r="G2415" s="1193"/>
      <c r="H2415" s="1193"/>
      <c r="I2415" s="1193"/>
      <c r="J2415" s="1193"/>
    </row>
    <row r="2416" spans="1:10">
      <c r="A2416" s="1194" t="s">
        <v>25</v>
      </c>
      <c r="B2416" s="1195"/>
      <c r="C2416" s="1195"/>
      <c r="D2416" s="1195"/>
      <c r="E2416" s="1195"/>
      <c r="F2416" s="1195"/>
      <c r="G2416" s="1195"/>
      <c r="H2416" s="1195"/>
      <c r="I2416" s="1195"/>
      <c r="J2416" s="1196"/>
    </row>
    <row r="2417" spans="1:10">
      <c r="A2417" s="1181" t="s">
        <v>1759</v>
      </c>
      <c r="B2417" s="1182"/>
      <c r="C2417" s="1182"/>
      <c r="D2417" s="1182"/>
      <c r="E2417" s="1182"/>
      <c r="F2417" s="1182"/>
      <c r="G2417" s="1183"/>
      <c r="H2417" s="1184"/>
      <c r="I2417" s="1185"/>
      <c r="J2417" s="1186"/>
    </row>
    <row r="2418" spans="1:10">
      <c r="A2418" s="1181" t="s">
        <v>30</v>
      </c>
      <c r="B2418" s="1182"/>
      <c r="C2418" s="1182"/>
      <c r="D2418" s="1182"/>
      <c r="E2418" s="1182"/>
      <c r="F2418" s="1182"/>
      <c r="G2418" s="1183"/>
      <c r="H2418" s="1204"/>
      <c r="I2418" s="1185"/>
      <c r="J2418" s="1186"/>
    </row>
    <row r="2419" spans="1:10">
      <c r="A2419" s="1181" t="s">
        <v>1373</v>
      </c>
      <c r="B2419" s="1182"/>
      <c r="C2419" s="1182"/>
      <c r="D2419" s="1182"/>
      <c r="E2419" s="1182"/>
      <c r="F2419" s="1182"/>
      <c r="G2419" s="1183"/>
      <c r="H2419" s="1187"/>
      <c r="I2419" s="1188"/>
      <c r="J2419" s="1189"/>
    </row>
    <row r="2420" spans="1:10">
      <c r="A2420" s="1181" t="s">
        <v>1374</v>
      </c>
      <c r="B2420" s="1182"/>
      <c r="C2420" s="1182"/>
      <c r="D2420" s="1182"/>
      <c r="E2420" s="1182"/>
      <c r="F2420" s="1182"/>
      <c r="G2420" s="1183"/>
      <c r="H2420" s="1190"/>
      <c r="I2420" s="1191"/>
      <c r="J2420" s="1192"/>
    </row>
    <row r="2421" spans="1:10">
      <c r="A2421" s="1197"/>
      <c r="B2421" s="1136"/>
      <c r="C2421" s="1136"/>
      <c r="D2421" s="1136"/>
      <c r="E2421" s="1136"/>
      <c r="F2421" s="1136"/>
      <c r="G2421" s="1136"/>
      <c r="H2421" s="1136"/>
      <c r="I2421" s="1136"/>
      <c r="J2421" s="1137"/>
    </row>
    <row r="2422" spans="1:10">
      <c r="A2422" s="1198"/>
      <c r="B2422" s="1138"/>
      <c r="C2422" s="1138"/>
      <c r="D2422" s="1138"/>
      <c r="E2422" s="1138"/>
      <c r="F2422" s="1138"/>
      <c r="G2422" s="1138"/>
      <c r="H2422" s="1138"/>
      <c r="I2422" s="1138"/>
      <c r="J2422" s="1139"/>
    </row>
    <row r="2423" spans="1:10">
      <c r="A2423" s="1198"/>
      <c r="B2423" s="1138"/>
      <c r="C2423" s="1138"/>
      <c r="D2423" s="1138"/>
      <c r="E2423" s="1138"/>
      <c r="F2423" s="1138"/>
      <c r="G2423" s="1138"/>
      <c r="H2423" s="1138"/>
      <c r="I2423" s="1138"/>
      <c r="J2423" s="1139"/>
    </row>
    <row r="2424" spans="1:10">
      <c r="A2424" s="1199"/>
      <c r="B2424" s="1200"/>
      <c r="C2424" s="1200"/>
      <c r="D2424" s="1200"/>
      <c r="E2424" s="1200"/>
      <c r="F2424" s="1200"/>
      <c r="G2424" s="1200"/>
      <c r="H2424" s="1200"/>
      <c r="I2424" s="1200"/>
      <c r="J2424" s="1201"/>
    </row>
    <row r="2425" spans="1:10">
      <c r="A2425" s="1181" t="s">
        <v>65</v>
      </c>
      <c r="B2425" s="1182"/>
      <c r="C2425" s="1182"/>
      <c r="D2425" s="1182"/>
      <c r="E2425" s="1182"/>
      <c r="F2425" s="1182"/>
      <c r="G2425" s="1183"/>
      <c r="H2425" s="1184"/>
      <c r="I2425" s="1185"/>
      <c r="J2425" s="1186"/>
    </row>
    <row r="2426" spans="1:10" ht="25.5" customHeight="1">
      <c r="A2426" s="1202" t="s">
        <v>1951</v>
      </c>
      <c r="B2426" s="1202"/>
      <c r="C2426" s="1202"/>
      <c r="D2426" s="1202"/>
      <c r="E2426" s="1202"/>
      <c r="F2426" s="1202"/>
      <c r="G2426" s="1202"/>
      <c r="H2426" s="1202"/>
      <c r="I2426" s="1202"/>
      <c r="J2426" s="1202"/>
    </row>
    <row r="2427" spans="1:10">
      <c r="A2427" s="1194" t="s">
        <v>1321</v>
      </c>
      <c r="B2427" s="1195"/>
      <c r="C2427" s="1195"/>
      <c r="D2427" s="1195"/>
      <c r="E2427" s="1195"/>
      <c r="F2427" s="1195"/>
      <c r="G2427" s="1195"/>
      <c r="H2427" s="1195"/>
      <c r="I2427" s="1195"/>
      <c r="J2427" s="1196"/>
    </row>
    <row r="2428" spans="1:10">
      <c r="A2428" s="1181" t="s">
        <v>902</v>
      </c>
      <c r="B2428" s="1182"/>
      <c r="C2428" s="1203"/>
      <c r="D2428" s="1182"/>
      <c r="E2428" s="1182"/>
      <c r="F2428" s="1182"/>
      <c r="G2428" s="1183"/>
      <c r="H2428" s="1184"/>
      <c r="I2428" s="1185"/>
      <c r="J2428" s="1186"/>
    </row>
    <row r="2429" spans="1:10">
      <c r="A2429" s="1181" t="s">
        <v>62</v>
      </c>
      <c r="B2429" s="1182"/>
      <c r="C2429" s="1182"/>
      <c r="D2429" s="1182"/>
      <c r="E2429" s="1182"/>
      <c r="F2429" s="1182"/>
      <c r="G2429" s="1183"/>
      <c r="H2429" s="1184"/>
      <c r="I2429" s="1185"/>
      <c r="J2429" s="1186"/>
    </row>
    <row r="2430" spans="1:10">
      <c r="A2430" s="1181" t="s">
        <v>95</v>
      </c>
      <c r="B2430" s="1182"/>
      <c r="C2430" s="1182"/>
      <c r="D2430" s="1182"/>
      <c r="E2430" s="1182"/>
      <c r="F2430" s="1182"/>
      <c r="G2430" s="1183"/>
      <c r="H2430" s="1184"/>
      <c r="I2430" s="1185"/>
      <c r="J2430" s="1186"/>
    </row>
    <row r="2431" spans="1:10">
      <c r="A2431" s="1181" t="s">
        <v>64</v>
      </c>
      <c r="B2431" s="1182"/>
      <c r="C2431" s="1182"/>
      <c r="D2431" s="1182"/>
      <c r="E2431" s="1182"/>
      <c r="F2431" s="1182"/>
      <c r="G2431" s="1183"/>
      <c r="H2431" s="1184"/>
      <c r="I2431" s="1185"/>
      <c r="J2431" s="1186"/>
    </row>
    <row r="2432" spans="1:10" ht="15.75">
      <c r="A2432" s="1160" t="s">
        <v>1060</v>
      </c>
      <c r="B2432" s="1161"/>
      <c r="C2432" s="1161"/>
      <c r="D2432" s="1161"/>
      <c r="E2432" s="1161"/>
      <c r="F2432" s="1161"/>
      <c r="G2432" s="1161"/>
      <c r="H2432" s="1161"/>
      <c r="I2432" s="1161"/>
      <c r="J2432" s="1162"/>
    </row>
    <row r="2433" spans="1:10" ht="15.75">
      <c r="A2433" s="1081" t="s">
        <v>1311</v>
      </c>
      <c r="B2433" s="1082"/>
      <c r="C2433" s="1082"/>
      <c r="D2433" s="1082"/>
      <c r="E2433" s="1082"/>
      <c r="F2433" s="1082"/>
      <c r="G2433" s="1082"/>
      <c r="H2433" s="1082"/>
      <c r="I2433" s="1082"/>
      <c r="J2433" s="1083"/>
    </row>
    <row r="2434" spans="1:10">
      <c r="A2434" s="1084" t="s">
        <v>683</v>
      </c>
      <c r="B2434" s="1085"/>
      <c r="C2434" s="1088"/>
      <c r="D2434" s="1088"/>
      <c r="E2434" s="1088"/>
      <c r="F2434" s="1085" t="s">
        <v>91</v>
      </c>
      <c r="G2434" s="1085"/>
      <c r="H2434" s="1086"/>
      <c r="I2434" s="1086"/>
      <c r="J2434" s="1163"/>
    </row>
    <row r="2435" spans="1:10">
      <c r="A2435" s="1084" t="s">
        <v>89</v>
      </c>
      <c r="B2435" s="1085"/>
      <c r="C2435" s="1088"/>
      <c r="D2435" s="1088"/>
      <c r="E2435" s="1088"/>
      <c r="F2435" s="1085" t="s">
        <v>92</v>
      </c>
      <c r="G2435" s="1085"/>
      <c r="H2435" s="1086"/>
      <c r="I2435" s="1086"/>
      <c r="J2435" s="1163"/>
    </row>
    <row r="2436" spans="1:10">
      <c r="A2436" s="1084" t="s">
        <v>90</v>
      </c>
      <c r="B2436" s="1085"/>
      <c r="C2436" s="1090"/>
      <c r="D2436" s="1090"/>
      <c r="E2436" s="1090"/>
      <c r="F2436" s="1085" t="s">
        <v>93</v>
      </c>
      <c r="G2436" s="1085"/>
      <c r="H2436" s="1086"/>
      <c r="I2436" s="1086"/>
      <c r="J2436" s="1163"/>
    </row>
    <row r="2437" spans="1:10">
      <c r="A2437" s="1084" t="s">
        <v>1302</v>
      </c>
      <c r="B2437" s="1085"/>
      <c r="C2437" s="1090"/>
      <c r="D2437" s="1090"/>
      <c r="E2437" s="1090"/>
      <c r="F2437" s="1085" t="s">
        <v>15</v>
      </c>
      <c r="G2437" s="1085"/>
      <c r="H2437" s="1087"/>
      <c r="I2437" s="1088"/>
      <c r="J2437" s="1089"/>
    </row>
    <row r="2438" spans="1:10">
      <c r="A2438" s="1084" t="s">
        <v>1303</v>
      </c>
      <c r="B2438" s="1085"/>
      <c r="C2438" s="1090"/>
      <c r="D2438" s="1090"/>
      <c r="E2438" s="1090"/>
      <c r="F2438" s="1085" t="s">
        <v>715</v>
      </c>
      <c r="G2438" s="1085"/>
      <c r="H2438" s="1090"/>
      <c r="I2438" s="1090"/>
      <c r="J2438" s="1091"/>
    </row>
    <row r="2439" spans="1:10">
      <c r="A2439" s="1084" t="s">
        <v>11</v>
      </c>
      <c r="B2439" s="1085"/>
      <c r="C2439" s="1090"/>
      <c r="D2439" s="1090"/>
      <c r="E2439" s="1090"/>
      <c r="F2439" s="1171" t="s">
        <v>1324</v>
      </c>
      <c r="G2439" s="1171"/>
      <c r="H2439" s="1172"/>
      <c r="I2439" s="1173"/>
      <c r="J2439" s="1174"/>
    </row>
    <row r="2440" spans="1:10">
      <c r="A2440" s="1084" t="s">
        <v>13</v>
      </c>
      <c r="B2440" s="1085"/>
      <c r="C2440" s="1090"/>
      <c r="D2440" s="1090"/>
      <c r="E2440" s="1090"/>
      <c r="F2440" s="1171"/>
      <c r="G2440" s="1171"/>
      <c r="H2440" s="1175"/>
      <c r="I2440" s="1164"/>
      <c r="J2440" s="1165"/>
    </row>
    <row r="2441" spans="1:10">
      <c r="A2441" s="1084" t="s">
        <v>14</v>
      </c>
      <c r="B2441" s="1085"/>
      <c r="C2441" s="1097"/>
      <c r="D2441" s="1097"/>
      <c r="E2441" s="1097"/>
      <c r="F2441" s="1168"/>
      <c r="G2441" s="1168"/>
      <c r="H2441" s="1169"/>
      <c r="I2441" s="1088"/>
      <c r="J2441" s="1089"/>
    </row>
    <row r="2442" spans="1:10">
      <c r="A2442" s="568"/>
      <c r="B2442" s="569"/>
      <c r="C2442" s="569"/>
      <c r="D2442" s="569"/>
      <c r="E2442" s="569"/>
      <c r="F2442" s="569"/>
      <c r="G2442" s="569"/>
      <c r="H2442" s="569"/>
      <c r="I2442" s="569"/>
      <c r="J2442" s="570"/>
    </row>
    <row r="2443" spans="1:10" ht="15.75">
      <c r="A2443" s="1081" t="s">
        <v>1312</v>
      </c>
      <c r="B2443" s="1082"/>
      <c r="C2443" s="1082"/>
      <c r="D2443" s="1082"/>
      <c r="E2443" s="1082"/>
      <c r="F2443" s="1082"/>
      <c r="G2443" s="1082"/>
      <c r="H2443" s="1082"/>
      <c r="I2443" s="1082"/>
      <c r="J2443" s="1083"/>
    </row>
    <row r="2444" spans="1:10">
      <c r="A2444" s="1084"/>
      <c r="B2444" s="1085"/>
      <c r="C2444" s="1248"/>
      <c r="D2444" s="1164"/>
      <c r="E2444" s="1164"/>
      <c r="F2444" s="1085" t="s">
        <v>1314</v>
      </c>
      <c r="G2444" s="1085"/>
      <c r="H2444" s="1088"/>
      <c r="I2444" s="1088"/>
      <c r="J2444" s="1089"/>
    </row>
    <row r="2445" spans="1:10">
      <c r="A2445" s="1084"/>
      <c r="B2445" s="1085"/>
      <c r="C2445" s="1164"/>
      <c r="D2445" s="1164"/>
      <c r="E2445" s="1164"/>
      <c r="F2445" s="1164"/>
      <c r="G2445" s="1164"/>
      <c r="H2445" s="1164"/>
      <c r="I2445" s="1164"/>
      <c r="J2445" s="1165"/>
    </row>
    <row r="2446" spans="1:10">
      <c r="A2446" s="1084" t="s">
        <v>1315</v>
      </c>
      <c r="B2446" s="1085"/>
      <c r="C2446" s="1088"/>
      <c r="D2446" s="1088"/>
      <c r="E2446" s="1088"/>
      <c r="F2446" s="1085" t="s">
        <v>14</v>
      </c>
      <c r="G2446" s="1085"/>
      <c r="H2446" s="1166"/>
      <c r="I2446" s="1166"/>
      <c r="J2446" s="1167"/>
    </row>
    <row r="2447" spans="1:10">
      <c r="A2447" s="1084" t="s">
        <v>1302</v>
      </c>
      <c r="B2447" s="1085"/>
      <c r="C2447" s="1088"/>
      <c r="D2447" s="1088"/>
      <c r="E2447" s="1088"/>
      <c r="F2447" s="1085" t="s">
        <v>12</v>
      </c>
      <c r="G2447" s="1085"/>
      <c r="H2447" s="1086"/>
      <c r="I2447" s="1086"/>
      <c r="J2447" s="1163"/>
    </row>
    <row r="2448" spans="1:10">
      <c r="A2448" s="1084" t="s">
        <v>1303</v>
      </c>
      <c r="B2448" s="1085"/>
      <c r="C2448" s="1088"/>
      <c r="D2448" s="1088"/>
      <c r="E2448" s="1088"/>
      <c r="F2448" s="1085" t="s">
        <v>1019</v>
      </c>
      <c r="G2448" s="1085"/>
      <c r="H2448" s="1086"/>
      <c r="I2448" s="1086"/>
      <c r="J2448" s="1163"/>
    </row>
    <row r="2449" spans="1:10">
      <c r="A2449" s="1084" t="s">
        <v>11</v>
      </c>
      <c r="B2449" s="1085"/>
      <c r="C2449" s="1088"/>
      <c r="D2449" s="1088"/>
      <c r="E2449" s="1088"/>
      <c r="F2449" s="1085" t="s">
        <v>15</v>
      </c>
      <c r="G2449" s="1085"/>
      <c r="H2449" s="1087"/>
      <c r="I2449" s="1088"/>
      <c r="J2449" s="1089"/>
    </row>
    <row r="2450" spans="1:10">
      <c r="A2450" s="1084" t="s">
        <v>13</v>
      </c>
      <c r="B2450" s="1085"/>
      <c r="C2450" s="1088"/>
      <c r="D2450" s="1088"/>
      <c r="E2450" s="1088"/>
      <c r="F2450" s="569"/>
      <c r="G2450" s="569"/>
      <c r="H2450" s="569"/>
      <c r="I2450" s="569"/>
      <c r="J2450" s="570"/>
    </row>
    <row r="2451" spans="1:10">
      <c r="A2451" s="568"/>
      <c r="B2451" s="569"/>
      <c r="C2451" s="569"/>
      <c r="D2451" s="569"/>
      <c r="E2451" s="569"/>
      <c r="F2451" s="569"/>
      <c r="G2451" s="569"/>
      <c r="H2451" s="569"/>
      <c r="I2451" s="569"/>
      <c r="J2451" s="570"/>
    </row>
    <row r="2452" spans="1:10" ht="15.75">
      <c r="A2452" s="1081" t="s">
        <v>1330</v>
      </c>
      <c r="B2452" s="1082"/>
      <c r="C2452" s="1082"/>
      <c r="D2452" s="1082"/>
      <c r="E2452" s="1082"/>
      <c r="F2452" s="1082"/>
      <c r="G2452" s="1082"/>
      <c r="H2452" s="1082"/>
      <c r="I2452" s="1082"/>
      <c r="J2452" s="1083"/>
    </row>
    <row r="2453" spans="1:10" ht="29.25" customHeight="1">
      <c r="A2453" s="1176" t="s">
        <v>34</v>
      </c>
      <c r="B2453" s="1177"/>
      <c r="C2453" s="1177"/>
      <c r="D2453" s="1177"/>
      <c r="E2453" s="1178"/>
      <c r="F2453" s="574" t="s">
        <v>35</v>
      </c>
      <c r="G2453" s="575" t="s">
        <v>1316</v>
      </c>
      <c r="H2453" s="575" t="s">
        <v>1317</v>
      </c>
      <c r="I2453" s="576" t="s">
        <v>1318</v>
      </c>
      <c r="J2453" s="576" t="s">
        <v>904</v>
      </c>
    </row>
    <row r="2454" spans="1:10">
      <c r="A2454" s="1179"/>
      <c r="B2454" s="1126"/>
      <c r="C2454" s="1126"/>
      <c r="D2454" s="1126"/>
      <c r="E2454" s="1127"/>
      <c r="F2454" s="577"/>
      <c r="G2454" s="578"/>
      <c r="H2454" s="578"/>
      <c r="I2454" s="578"/>
      <c r="J2454" s="578"/>
    </row>
    <row r="2455" spans="1:10">
      <c r="A2455" s="1179"/>
      <c r="B2455" s="1126"/>
      <c r="C2455" s="1126"/>
      <c r="D2455" s="1126"/>
      <c r="E2455" s="1127"/>
      <c r="F2455" s="577"/>
      <c r="G2455" s="578"/>
      <c r="H2455" s="578"/>
      <c r="I2455" s="578"/>
      <c r="J2455" s="578"/>
    </row>
    <row r="2456" spans="1:10">
      <c r="A2456" s="1179"/>
      <c r="B2456" s="1126"/>
      <c r="C2456" s="1126"/>
      <c r="D2456" s="1126"/>
      <c r="E2456" s="1127"/>
      <c r="F2456" s="577"/>
      <c r="G2456" s="578"/>
      <c r="H2456" s="578"/>
      <c r="I2456" s="578"/>
      <c r="J2456" s="578"/>
    </row>
    <row r="2457" spans="1:10">
      <c r="A2457" s="1179"/>
      <c r="B2457" s="1126"/>
      <c r="C2457" s="1126"/>
      <c r="D2457" s="1126"/>
      <c r="E2457" s="1127"/>
      <c r="F2457" s="577"/>
      <c r="G2457" s="578"/>
      <c r="H2457" s="578"/>
      <c r="I2457" s="578"/>
      <c r="J2457" s="578"/>
    </row>
    <row r="2458" spans="1:10">
      <c r="A2458" s="1179"/>
      <c r="B2458" s="1126"/>
      <c r="C2458" s="1126"/>
      <c r="D2458" s="1126"/>
      <c r="E2458" s="1127"/>
      <c r="F2458" s="577"/>
      <c r="G2458" s="578"/>
      <c r="H2458" s="578"/>
      <c r="I2458" s="578"/>
      <c r="J2458" s="578"/>
    </row>
    <row r="2459" spans="1:10">
      <c r="A2459" s="1179"/>
      <c r="B2459" s="1126"/>
      <c r="C2459" s="1126"/>
      <c r="D2459" s="1126"/>
      <c r="E2459" s="1127"/>
      <c r="F2459" s="577"/>
      <c r="G2459" s="578"/>
      <c r="H2459" s="578"/>
      <c r="I2459" s="578"/>
      <c r="J2459" s="578"/>
    </row>
    <row r="2460" spans="1:10">
      <c r="A2460" s="1179"/>
      <c r="B2460" s="1126"/>
      <c r="C2460" s="1126"/>
      <c r="D2460" s="1126"/>
      <c r="E2460" s="1127"/>
      <c r="F2460" s="577"/>
      <c r="G2460" s="578"/>
      <c r="H2460" s="578"/>
      <c r="I2460" s="578"/>
      <c r="J2460" s="578"/>
    </row>
    <row r="2461" spans="1:10">
      <c r="A2461" s="1179"/>
      <c r="B2461" s="1126"/>
      <c r="C2461" s="1126"/>
      <c r="D2461" s="1126"/>
      <c r="E2461" s="1127"/>
      <c r="F2461" s="577"/>
      <c r="G2461" s="578"/>
      <c r="H2461" s="578"/>
      <c r="I2461" s="578"/>
      <c r="J2461" s="578"/>
    </row>
    <row r="2462" spans="1:10">
      <c r="A2462" s="1179"/>
      <c r="B2462" s="1126"/>
      <c r="C2462" s="1126"/>
      <c r="D2462" s="1126"/>
      <c r="E2462" s="1127"/>
      <c r="F2462" s="577"/>
      <c r="G2462" s="578"/>
      <c r="H2462" s="578"/>
      <c r="I2462" s="578"/>
      <c r="J2462" s="578"/>
    </row>
    <row r="2463" spans="1:10">
      <c r="A2463" s="1179"/>
      <c r="B2463" s="1126"/>
      <c r="C2463" s="1126"/>
      <c r="D2463" s="1126"/>
      <c r="E2463" s="1127"/>
      <c r="F2463" s="577"/>
      <c r="G2463" s="578"/>
      <c r="H2463" s="578"/>
      <c r="I2463" s="578"/>
      <c r="J2463" s="578"/>
    </row>
    <row r="2464" spans="1:10">
      <c r="A2464" s="1179"/>
      <c r="B2464" s="1126"/>
      <c r="C2464" s="1126"/>
      <c r="D2464" s="1126"/>
      <c r="E2464" s="1127"/>
      <c r="F2464" s="577"/>
      <c r="G2464" s="578"/>
      <c r="H2464" s="578"/>
      <c r="I2464" s="578"/>
      <c r="J2464" s="578"/>
    </row>
    <row r="2465" spans="1:10">
      <c r="A2465" s="1179"/>
      <c r="B2465" s="1126"/>
      <c r="C2465" s="1126"/>
      <c r="D2465" s="1126"/>
      <c r="E2465" s="1127"/>
      <c r="F2465" s="577"/>
      <c r="G2465" s="578"/>
      <c r="H2465" s="578"/>
      <c r="I2465" s="578"/>
      <c r="J2465" s="578"/>
    </row>
    <row r="2466" spans="1:10">
      <c r="A2466" s="1179"/>
      <c r="B2466" s="1126"/>
      <c r="C2466" s="1126"/>
      <c r="D2466" s="1126"/>
      <c r="E2466" s="1127"/>
      <c r="F2466" s="577"/>
      <c r="G2466" s="578"/>
      <c r="H2466" s="578"/>
      <c r="I2466" s="578"/>
      <c r="J2466" s="578"/>
    </row>
    <row r="2467" spans="1:10">
      <c r="A2467" s="1179"/>
      <c r="B2467" s="1126"/>
      <c r="C2467" s="1126"/>
      <c r="D2467" s="1126"/>
      <c r="E2467" s="1127"/>
      <c r="F2467" s="577"/>
      <c r="G2467" s="578"/>
      <c r="H2467" s="578"/>
      <c r="I2467" s="578"/>
      <c r="J2467" s="578"/>
    </row>
    <row r="2468" spans="1:10">
      <c r="A2468" s="1179"/>
      <c r="B2468" s="1126"/>
      <c r="C2468" s="1126"/>
      <c r="D2468" s="1126"/>
      <c r="E2468" s="1127"/>
      <c r="F2468" s="577"/>
      <c r="G2468" s="578"/>
      <c r="H2468" s="578"/>
      <c r="I2468" s="578"/>
      <c r="J2468" s="578"/>
    </row>
    <row r="2469" spans="1:10">
      <c r="A2469" s="1179"/>
      <c r="B2469" s="1126"/>
      <c r="C2469" s="1126"/>
      <c r="D2469" s="1126"/>
      <c r="E2469" s="1127"/>
      <c r="F2469" s="577"/>
      <c r="G2469" s="578"/>
      <c r="H2469" s="578"/>
      <c r="I2469" s="578"/>
      <c r="J2469" s="578"/>
    </row>
    <row r="2470" spans="1:10">
      <c r="A2470" s="1179"/>
      <c r="B2470" s="1126"/>
      <c r="C2470" s="1126"/>
      <c r="D2470" s="1126"/>
      <c r="E2470" s="1127"/>
      <c r="F2470" s="577"/>
      <c r="G2470" s="578"/>
      <c r="H2470" s="578"/>
      <c r="I2470" s="578"/>
      <c r="J2470" s="578"/>
    </row>
    <row r="2471" spans="1:10">
      <c r="A2471" s="1179"/>
      <c r="B2471" s="1126"/>
      <c r="C2471" s="1126"/>
      <c r="D2471" s="1126"/>
      <c r="E2471" s="1127"/>
      <c r="F2471" s="577"/>
      <c r="G2471" s="578"/>
      <c r="H2471" s="578"/>
      <c r="I2471" s="578"/>
      <c r="J2471" s="578"/>
    </row>
    <row r="2472" spans="1:10">
      <c r="A2472" s="1179"/>
      <c r="B2472" s="1126"/>
      <c r="C2472" s="1126"/>
      <c r="D2472" s="1126"/>
      <c r="E2472" s="1127"/>
      <c r="F2472" s="577"/>
      <c r="G2472" s="578"/>
      <c r="H2472" s="578"/>
      <c r="I2472" s="578"/>
      <c r="J2472" s="578"/>
    </row>
    <row r="2473" spans="1:10">
      <c r="A2473" s="1179"/>
      <c r="B2473" s="1126"/>
      <c r="C2473" s="1126"/>
      <c r="D2473" s="1126"/>
      <c r="E2473" s="1127"/>
      <c r="F2473" s="577"/>
      <c r="G2473" s="578"/>
      <c r="H2473" s="578"/>
      <c r="I2473" s="578"/>
      <c r="J2473" s="578"/>
    </row>
    <row r="2474" spans="1:10">
      <c r="A2474" s="1179"/>
      <c r="B2474" s="1126"/>
      <c r="C2474" s="1126"/>
      <c r="D2474" s="1126"/>
      <c r="E2474" s="1127"/>
      <c r="F2474" s="577"/>
      <c r="G2474" s="578"/>
      <c r="H2474" s="578"/>
      <c r="I2474" s="578"/>
      <c r="J2474" s="578"/>
    </row>
    <row r="2475" spans="1:10">
      <c r="A2475" s="1179"/>
      <c r="B2475" s="1126"/>
      <c r="C2475" s="1126"/>
      <c r="D2475" s="1126"/>
      <c r="E2475" s="1127"/>
      <c r="F2475" s="577"/>
      <c r="G2475" s="578"/>
      <c r="H2475" s="578"/>
      <c r="I2475" s="578"/>
      <c r="J2475" s="578"/>
    </row>
    <row r="2476" spans="1:10">
      <c r="A2476" s="1179"/>
      <c r="B2476" s="1126"/>
      <c r="C2476" s="1126"/>
      <c r="D2476" s="1126"/>
      <c r="E2476" s="1127"/>
      <c r="F2476" s="577"/>
      <c r="G2476" s="578"/>
      <c r="H2476" s="578"/>
      <c r="I2476" s="578"/>
      <c r="J2476" s="578"/>
    </row>
    <row r="2477" spans="1:10">
      <c r="A2477" s="1179"/>
      <c r="B2477" s="1126"/>
      <c r="C2477" s="1126"/>
      <c r="D2477" s="1126"/>
      <c r="E2477" s="1127"/>
      <c r="F2477" s="577"/>
      <c r="G2477" s="578"/>
      <c r="H2477" s="578"/>
      <c r="I2477" s="578"/>
      <c r="J2477" s="578"/>
    </row>
    <row r="2478" spans="1:10" ht="15.75">
      <c r="A2478" s="1081" t="s">
        <v>1331</v>
      </c>
      <c r="B2478" s="1082"/>
      <c r="C2478" s="1082"/>
      <c r="D2478" s="1082"/>
      <c r="E2478" s="1082"/>
      <c r="F2478" s="1082"/>
      <c r="G2478" s="1082"/>
      <c r="H2478" s="1082"/>
      <c r="I2478" s="1082"/>
      <c r="J2478" s="1083"/>
    </row>
    <row r="2479" spans="1:10" ht="30" customHeight="1">
      <c r="A2479" s="1176" t="s">
        <v>1332</v>
      </c>
      <c r="B2479" s="1177"/>
      <c r="C2479" s="1177"/>
      <c r="D2479" s="1177"/>
      <c r="E2479" s="1178"/>
      <c r="F2479" s="574" t="s">
        <v>35</v>
      </c>
      <c r="G2479" s="575" t="s">
        <v>1316</v>
      </c>
      <c r="H2479" s="575" t="s">
        <v>1317</v>
      </c>
      <c r="I2479" s="576" t="s">
        <v>1318</v>
      </c>
      <c r="J2479" s="576" t="s">
        <v>904</v>
      </c>
    </row>
    <row r="2480" spans="1:10">
      <c r="A2480" s="1179"/>
      <c r="B2480" s="1126"/>
      <c r="C2480" s="1126"/>
      <c r="D2480" s="1126"/>
      <c r="E2480" s="1127"/>
      <c r="F2480" s="577"/>
      <c r="G2480" s="578"/>
      <c r="H2480" s="578"/>
      <c r="I2480" s="578"/>
      <c r="J2480" s="578"/>
    </row>
    <row r="2481" spans="1:10">
      <c r="A2481" s="1179"/>
      <c r="B2481" s="1126"/>
      <c r="C2481" s="1126"/>
      <c r="D2481" s="1126"/>
      <c r="E2481" s="1127"/>
      <c r="F2481" s="577"/>
      <c r="G2481" s="578"/>
      <c r="H2481" s="578"/>
      <c r="I2481" s="578"/>
      <c r="J2481" s="578"/>
    </row>
    <row r="2482" spans="1:10">
      <c r="A2482" s="1179"/>
      <c r="B2482" s="1126"/>
      <c r="C2482" s="1126"/>
      <c r="D2482" s="1126"/>
      <c r="E2482" s="1127"/>
      <c r="F2482" s="577"/>
      <c r="G2482" s="578"/>
      <c r="H2482" s="578"/>
      <c r="I2482" s="578"/>
      <c r="J2482" s="578"/>
    </row>
    <row r="2483" spans="1:10">
      <c r="A2483" s="1179"/>
      <c r="B2483" s="1126"/>
      <c r="C2483" s="1126"/>
      <c r="D2483" s="1126"/>
      <c r="E2483" s="1127"/>
      <c r="F2483" s="577"/>
      <c r="G2483" s="578"/>
      <c r="H2483" s="578"/>
      <c r="I2483" s="578"/>
      <c r="J2483" s="578"/>
    </row>
    <row r="2484" spans="1:10">
      <c r="A2484" s="1179"/>
      <c r="B2484" s="1126"/>
      <c r="C2484" s="1126"/>
      <c r="D2484" s="1126"/>
      <c r="E2484" s="1127"/>
      <c r="F2484" s="577"/>
      <c r="G2484" s="578"/>
      <c r="H2484" s="578"/>
      <c r="I2484" s="578"/>
      <c r="J2484" s="578"/>
    </row>
    <row r="2485" spans="1:10">
      <c r="A2485" s="1179"/>
      <c r="B2485" s="1126"/>
      <c r="C2485" s="1126"/>
      <c r="D2485" s="1126"/>
      <c r="E2485" s="1127"/>
      <c r="F2485" s="577"/>
      <c r="G2485" s="578"/>
      <c r="H2485" s="578"/>
      <c r="I2485" s="578"/>
      <c r="J2485" s="578"/>
    </row>
    <row r="2486" spans="1:10">
      <c r="A2486" s="1179"/>
      <c r="B2486" s="1126"/>
      <c r="C2486" s="1126"/>
      <c r="D2486" s="1126"/>
      <c r="E2486" s="1127"/>
      <c r="F2486" s="577"/>
      <c r="G2486" s="578"/>
      <c r="H2486" s="578"/>
      <c r="I2486" s="578"/>
      <c r="J2486" s="578"/>
    </row>
    <row r="2487" spans="1:10">
      <c r="A2487" s="1179"/>
      <c r="B2487" s="1126"/>
      <c r="C2487" s="1126"/>
      <c r="D2487" s="1126"/>
      <c r="E2487" s="1127"/>
      <c r="F2487" s="577"/>
      <c r="G2487" s="578"/>
      <c r="H2487" s="578"/>
      <c r="I2487" s="578"/>
      <c r="J2487" s="578"/>
    </row>
    <row r="2488" spans="1:10">
      <c r="A2488" s="1179"/>
      <c r="B2488" s="1126"/>
      <c r="C2488" s="1126"/>
      <c r="D2488" s="1126"/>
      <c r="E2488" s="1127"/>
      <c r="F2488" s="577"/>
      <c r="G2488" s="578"/>
      <c r="H2488" s="578"/>
      <c r="I2488" s="578"/>
      <c r="J2488" s="578"/>
    </row>
    <row r="2489" spans="1:10">
      <c r="A2489" s="1179"/>
      <c r="B2489" s="1126"/>
      <c r="C2489" s="1126"/>
      <c r="D2489" s="1126"/>
      <c r="E2489" s="1127"/>
      <c r="F2489" s="577"/>
      <c r="G2489" s="578"/>
      <c r="H2489" s="578"/>
      <c r="I2489" s="578"/>
      <c r="J2489" s="578"/>
    </row>
    <row r="2490" spans="1:10">
      <c r="A2490" s="1179"/>
      <c r="B2490" s="1126"/>
      <c r="C2490" s="1126"/>
      <c r="D2490" s="1126"/>
      <c r="E2490" s="1127"/>
      <c r="F2490" s="577"/>
      <c r="G2490" s="578"/>
      <c r="H2490" s="578"/>
      <c r="I2490" s="578"/>
      <c r="J2490" s="578"/>
    </row>
    <row r="2491" spans="1:10">
      <c r="A2491" s="1179"/>
      <c r="B2491" s="1126"/>
      <c r="C2491" s="1126"/>
      <c r="D2491" s="1126"/>
      <c r="E2491" s="1127"/>
      <c r="F2491" s="577"/>
      <c r="G2491" s="578"/>
      <c r="H2491" s="578"/>
      <c r="I2491" s="578"/>
      <c r="J2491" s="578"/>
    </row>
    <row r="2492" spans="1:10">
      <c r="A2492" s="1179"/>
      <c r="B2492" s="1126"/>
      <c r="C2492" s="1126"/>
      <c r="D2492" s="1126"/>
      <c r="E2492" s="1127"/>
      <c r="F2492" s="577"/>
      <c r="G2492" s="578"/>
      <c r="H2492" s="578"/>
      <c r="I2492" s="578"/>
      <c r="J2492" s="578"/>
    </row>
    <row r="2493" spans="1:10">
      <c r="A2493" s="1179"/>
      <c r="B2493" s="1126"/>
      <c r="C2493" s="1126"/>
      <c r="D2493" s="1126"/>
      <c r="E2493" s="1127"/>
      <c r="F2493" s="577"/>
      <c r="G2493" s="578"/>
      <c r="H2493" s="578"/>
      <c r="I2493" s="578"/>
      <c r="J2493" s="578"/>
    </row>
    <row r="2494" spans="1:10">
      <c r="A2494" s="1179"/>
      <c r="B2494" s="1126"/>
      <c r="C2494" s="1126"/>
      <c r="D2494" s="1126"/>
      <c r="E2494" s="1127"/>
      <c r="F2494" s="577"/>
      <c r="G2494" s="578"/>
      <c r="H2494" s="578"/>
      <c r="I2494" s="578"/>
      <c r="J2494" s="578"/>
    </row>
    <row r="2495" spans="1:10">
      <c r="A2495" s="1179"/>
      <c r="B2495" s="1126"/>
      <c r="C2495" s="1126"/>
      <c r="D2495" s="1126"/>
      <c r="E2495" s="1127"/>
      <c r="F2495" s="577"/>
      <c r="G2495" s="578"/>
      <c r="H2495" s="578"/>
      <c r="I2495" s="578"/>
      <c r="J2495" s="578"/>
    </row>
    <row r="2496" spans="1:10">
      <c r="A2496" s="1179"/>
      <c r="B2496" s="1126"/>
      <c r="C2496" s="1126"/>
      <c r="D2496" s="1126"/>
      <c r="E2496" s="1127"/>
      <c r="F2496" s="577"/>
      <c r="G2496" s="578"/>
      <c r="H2496" s="578"/>
      <c r="I2496" s="578"/>
      <c r="J2496" s="578"/>
    </row>
    <row r="2497" spans="1:10">
      <c r="A2497" s="1179"/>
      <c r="B2497" s="1126"/>
      <c r="C2497" s="1126"/>
      <c r="D2497" s="1126"/>
      <c r="E2497" s="1127"/>
      <c r="F2497" s="577"/>
      <c r="G2497" s="578"/>
      <c r="H2497" s="578"/>
      <c r="I2497" s="578"/>
      <c r="J2497" s="578"/>
    </row>
    <row r="2498" spans="1:10">
      <c r="A2498" s="1179"/>
      <c r="B2498" s="1126"/>
      <c r="C2498" s="1126"/>
      <c r="D2498" s="1126"/>
      <c r="E2498" s="1127"/>
      <c r="F2498" s="577"/>
      <c r="G2498" s="578"/>
      <c r="H2498" s="578"/>
      <c r="I2498" s="578"/>
      <c r="J2498" s="578"/>
    </row>
    <row r="2499" spans="1:10">
      <c r="A2499" s="1179"/>
      <c r="B2499" s="1126"/>
      <c r="C2499" s="1126"/>
      <c r="D2499" s="1126"/>
      <c r="E2499" s="1127"/>
      <c r="F2499" s="577"/>
      <c r="G2499" s="578"/>
      <c r="H2499" s="578"/>
      <c r="I2499" s="578"/>
      <c r="J2499" s="578"/>
    </row>
    <row r="2500" spans="1:10">
      <c r="A2500" s="1179"/>
      <c r="B2500" s="1126"/>
      <c r="C2500" s="1126"/>
      <c r="D2500" s="1126"/>
      <c r="E2500" s="1127"/>
      <c r="F2500" s="577"/>
      <c r="G2500" s="578"/>
      <c r="H2500" s="578"/>
      <c r="I2500" s="578"/>
      <c r="J2500" s="578"/>
    </row>
    <row r="2501" spans="1:10">
      <c r="A2501" s="1179"/>
      <c r="B2501" s="1126"/>
      <c r="C2501" s="1126"/>
      <c r="D2501" s="1126"/>
      <c r="E2501" s="1127"/>
      <c r="F2501" s="577"/>
      <c r="G2501" s="578"/>
      <c r="H2501" s="578"/>
      <c r="I2501" s="578"/>
      <c r="J2501" s="578"/>
    </row>
    <row r="2502" spans="1:10">
      <c r="A2502" s="1179"/>
      <c r="B2502" s="1126"/>
      <c r="C2502" s="1126"/>
      <c r="D2502" s="1126"/>
      <c r="E2502" s="1127"/>
      <c r="F2502" s="577"/>
      <c r="G2502" s="578"/>
      <c r="H2502" s="578"/>
      <c r="I2502" s="578"/>
      <c r="J2502" s="578"/>
    </row>
    <row r="2503" spans="1:10">
      <c r="A2503" s="1179"/>
      <c r="B2503" s="1126"/>
      <c r="C2503" s="1126"/>
      <c r="D2503" s="1126"/>
      <c r="E2503" s="1127"/>
      <c r="F2503" s="577"/>
      <c r="G2503" s="578"/>
      <c r="H2503" s="578"/>
      <c r="I2503" s="578"/>
      <c r="J2503" s="578"/>
    </row>
    <row r="2504" spans="1:10" ht="15.75">
      <c r="A2504" s="1193" t="s">
        <v>1319</v>
      </c>
      <c r="B2504" s="1193"/>
      <c r="C2504" s="1193"/>
      <c r="D2504" s="1193"/>
      <c r="E2504" s="1193"/>
      <c r="F2504" s="1193"/>
      <c r="G2504" s="1193"/>
      <c r="H2504" s="1193"/>
      <c r="I2504" s="1193"/>
      <c r="J2504" s="1193"/>
    </row>
    <row r="2505" spans="1:10">
      <c r="A2505" s="1194" t="s">
        <v>25</v>
      </c>
      <c r="B2505" s="1195"/>
      <c r="C2505" s="1195"/>
      <c r="D2505" s="1195"/>
      <c r="E2505" s="1195"/>
      <c r="F2505" s="1195"/>
      <c r="G2505" s="1195"/>
      <c r="H2505" s="1195"/>
      <c r="I2505" s="1195"/>
      <c r="J2505" s="1196"/>
    </row>
    <row r="2506" spans="1:10">
      <c r="A2506" s="1181" t="s">
        <v>1759</v>
      </c>
      <c r="B2506" s="1182"/>
      <c r="C2506" s="1182"/>
      <c r="D2506" s="1182"/>
      <c r="E2506" s="1182"/>
      <c r="F2506" s="1182"/>
      <c r="G2506" s="1183"/>
      <c r="H2506" s="1184"/>
      <c r="I2506" s="1185"/>
      <c r="J2506" s="1186"/>
    </row>
    <row r="2507" spans="1:10">
      <c r="A2507" s="1181" t="s">
        <v>30</v>
      </c>
      <c r="B2507" s="1182"/>
      <c r="C2507" s="1182"/>
      <c r="D2507" s="1182"/>
      <c r="E2507" s="1182"/>
      <c r="F2507" s="1182"/>
      <c r="G2507" s="1183"/>
      <c r="H2507" s="1204"/>
      <c r="I2507" s="1185"/>
      <c r="J2507" s="1186"/>
    </row>
    <row r="2508" spans="1:10">
      <c r="A2508" s="1181" t="s">
        <v>1373</v>
      </c>
      <c r="B2508" s="1182"/>
      <c r="C2508" s="1182"/>
      <c r="D2508" s="1182"/>
      <c r="E2508" s="1182"/>
      <c r="F2508" s="1182"/>
      <c r="G2508" s="1183"/>
      <c r="H2508" s="1187"/>
      <c r="I2508" s="1188"/>
      <c r="J2508" s="1189"/>
    </row>
    <row r="2509" spans="1:10">
      <c r="A2509" s="1181" t="s">
        <v>1374</v>
      </c>
      <c r="B2509" s="1182"/>
      <c r="C2509" s="1182"/>
      <c r="D2509" s="1182"/>
      <c r="E2509" s="1182"/>
      <c r="F2509" s="1182"/>
      <c r="G2509" s="1183"/>
      <c r="H2509" s="1190"/>
      <c r="I2509" s="1191"/>
      <c r="J2509" s="1192"/>
    </row>
    <row r="2510" spans="1:10">
      <c r="A2510" s="1197"/>
      <c r="B2510" s="1136"/>
      <c r="C2510" s="1136"/>
      <c r="D2510" s="1136"/>
      <c r="E2510" s="1136"/>
      <c r="F2510" s="1136"/>
      <c r="G2510" s="1136"/>
      <c r="H2510" s="1136"/>
      <c r="I2510" s="1136"/>
      <c r="J2510" s="1137"/>
    </row>
    <row r="2511" spans="1:10">
      <c r="A2511" s="1198"/>
      <c r="B2511" s="1138"/>
      <c r="C2511" s="1138"/>
      <c r="D2511" s="1138"/>
      <c r="E2511" s="1138"/>
      <c r="F2511" s="1138"/>
      <c r="G2511" s="1138"/>
      <c r="H2511" s="1138"/>
      <c r="I2511" s="1138"/>
      <c r="J2511" s="1139"/>
    </row>
    <row r="2512" spans="1:10">
      <c r="A2512" s="1198"/>
      <c r="B2512" s="1138"/>
      <c r="C2512" s="1138"/>
      <c r="D2512" s="1138"/>
      <c r="E2512" s="1138"/>
      <c r="F2512" s="1138"/>
      <c r="G2512" s="1138"/>
      <c r="H2512" s="1138"/>
      <c r="I2512" s="1138"/>
      <c r="J2512" s="1139"/>
    </row>
    <row r="2513" spans="1:10">
      <c r="A2513" s="1199"/>
      <c r="B2513" s="1200"/>
      <c r="C2513" s="1200"/>
      <c r="D2513" s="1200"/>
      <c r="E2513" s="1200"/>
      <c r="F2513" s="1200"/>
      <c r="G2513" s="1200"/>
      <c r="H2513" s="1200"/>
      <c r="I2513" s="1200"/>
      <c r="J2513" s="1201"/>
    </row>
    <row r="2514" spans="1:10">
      <c r="A2514" s="1181" t="s">
        <v>65</v>
      </c>
      <c r="B2514" s="1182"/>
      <c r="C2514" s="1182"/>
      <c r="D2514" s="1182"/>
      <c r="E2514" s="1182"/>
      <c r="F2514" s="1182"/>
      <c r="G2514" s="1183"/>
      <c r="H2514" s="1184"/>
      <c r="I2514" s="1185"/>
      <c r="J2514" s="1186"/>
    </row>
    <row r="2515" spans="1:10" ht="24.75" customHeight="1">
      <c r="A2515" s="1202" t="s">
        <v>1951</v>
      </c>
      <c r="B2515" s="1202"/>
      <c r="C2515" s="1202"/>
      <c r="D2515" s="1202"/>
      <c r="E2515" s="1202"/>
      <c r="F2515" s="1202"/>
      <c r="G2515" s="1202"/>
      <c r="H2515" s="1202"/>
      <c r="I2515" s="1202"/>
      <c r="J2515" s="1202"/>
    </row>
    <row r="2516" spans="1:10">
      <c r="A2516" s="1194" t="s">
        <v>1321</v>
      </c>
      <c r="B2516" s="1195"/>
      <c r="C2516" s="1195"/>
      <c r="D2516" s="1195"/>
      <c r="E2516" s="1195"/>
      <c r="F2516" s="1195"/>
      <c r="G2516" s="1195"/>
      <c r="H2516" s="1195"/>
      <c r="I2516" s="1195"/>
      <c r="J2516" s="1196"/>
    </row>
    <row r="2517" spans="1:10">
      <c r="A2517" s="1181" t="s">
        <v>902</v>
      </c>
      <c r="B2517" s="1182"/>
      <c r="C2517" s="1203"/>
      <c r="D2517" s="1182"/>
      <c r="E2517" s="1182"/>
      <c r="F2517" s="1182"/>
      <c r="G2517" s="1183"/>
      <c r="H2517" s="1184"/>
      <c r="I2517" s="1185"/>
      <c r="J2517" s="1186"/>
    </row>
    <row r="2518" spans="1:10">
      <c r="A2518" s="1181" t="s">
        <v>62</v>
      </c>
      <c r="B2518" s="1182"/>
      <c r="C2518" s="1182"/>
      <c r="D2518" s="1182"/>
      <c r="E2518" s="1182"/>
      <c r="F2518" s="1182"/>
      <c r="G2518" s="1183"/>
      <c r="H2518" s="1184"/>
      <c r="I2518" s="1185"/>
      <c r="J2518" s="1186"/>
    </row>
    <row r="2519" spans="1:10">
      <c r="A2519" s="1181" t="s">
        <v>95</v>
      </c>
      <c r="B2519" s="1182"/>
      <c r="C2519" s="1182"/>
      <c r="D2519" s="1182"/>
      <c r="E2519" s="1182"/>
      <c r="F2519" s="1182"/>
      <c r="G2519" s="1183"/>
      <c r="H2519" s="1184"/>
      <c r="I2519" s="1185"/>
      <c r="J2519" s="1186"/>
    </row>
    <row r="2520" spans="1:10">
      <c r="A2520" s="1181" t="s">
        <v>64</v>
      </c>
      <c r="B2520" s="1182"/>
      <c r="C2520" s="1182"/>
      <c r="D2520" s="1182"/>
      <c r="E2520" s="1182"/>
      <c r="F2520" s="1182"/>
      <c r="G2520" s="1183"/>
      <c r="H2520" s="1184"/>
      <c r="I2520" s="1185"/>
      <c r="J2520" s="1186"/>
    </row>
    <row r="2521" spans="1:10" ht="15.75">
      <c r="A2521" s="1160" t="s">
        <v>1060</v>
      </c>
      <c r="B2521" s="1161"/>
      <c r="C2521" s="1161"/>
      <c r="D2521" s="1161"/>
      <c r="E2521" s="1161"/>
      <c r="F2521" s="1161"/>
      <c r="G2521" s="1161"/>
      <c r="H2521" s="1161"/>
      <c r="I2521" s="1161"/>
      <c r="J2521" s="1162"/>
    </row>
    <row r="2522" spans="1:10" ht="15.75">
      <c r="A2522" s="1081" t="s">
        <v>1311</v>
      </c>
      <c r="B2522" s="1082"/>
      <c r="C2522" s="1082"/>
      <c r="D2522" s="1082"/>
      <c r="E2522" s="1082"/>
      <c r="F2522" s="1082"/>
      <c r="G2522" s="1082"/>
      <c r="H2522" s="1082"/>
      <c r="I2522" s="1082"/>
      <c r="J2522" s="1083"/>
    </row>
    <row r="2523" spans="1:10">
      <c r="A2523" s="1084" t="s">
        <v>683</v>
      </c>
      <c r="B2523" s="1085"/>
      <c r="C2523" s="1088"/>
      <c r="D2523" s="1088"/>
      <c r="E2523" s="1088"/>
      <c r="F2523" s="1085" t="s">
        <v>91</v>
      </c>
      <c r="G2523" s="1085"/>
      <c r="H2523" s="1086"/>
      <c r="I2523" s="1086"/>
      <c r="J2523" s="1163"/>
    </row>
    <row r="2524" spans="1:10">
      <c r="A2524" s="1084" t="s">
        <v>89</v>
      </c>
      <c r="B2524" s="1085"/>
      <c r="C2524" s="1088"/>
      <c r="D2524" s="1088"/>
      <c r="E2524" s="1088"/>
      <c r="F2524" s="1085" t="s">
        <v>92</v>
      </c>
      <c r="G2524" s="1085"/>
      <c r="H2524" s="1086"/>
      <c r="I2524" s="1086"/>
      <c r="J2524" s="1163"/>
    </row>
    <row r="2525" spans="1:10">
      <c r="A2525" s="1084" t="s">
        <v>90</v>
      </c>
      <c r="B2525" s="1085"/>
      <c r="C2525" s="1090"/>
      <c r="D2525" s="1090"/>
      <c r="E2525" s="1090"/>
      <c r="F2525" s="1085" t="s">
        <v>93</v>
      </c>
      <c r="G2525" s="1085"/>
      <c r="H2525" s="1086"/>
      <c r="I2525" s="1086"/>
      <c r="J2525" s="1163"/>
    </row>
    <row r="2526" spans="1:10">
      <c r="A2526" s="1084" t="s">
        <v>1302</v>
      </c>
      <c r="B2526" s="1085"/>
      <c r="C2526" s="1090"/>
      <c r="D2526" s="1090"/>
      <c r="E2526" s="1090"/>
      <c r="F2526" s="1085" t="s">
        <v>15</v>
      </c>
      <c r="G2526" s="1085"/>
      <c r="H2526" s="1087"/>
      <c r="I2526" s="1088"/>
      <c r="J2526" s="1089"/>
    </row>
    <row r="2527" spans="1:10">
      <c r="A2527" s="1084" t="s">
        <v>1303</v>
      </c>
      <c r="B2527" s="1085"/>
      <c r="C2527" s="1090"/>
      <c r="D2527" s="1090"/>
      <c r="E2527" s="1090"/>
      <c r="F2527" s="1085" t="s">
        <v>715</v>
      </c>
      <c r="G2527" s="1085"/>
      <c r="H2527" s="1090"/>
      <c r="I2527" s="1090"/>
      <c r="J2527" s="1091"/>
    </row>
    <row r="2528" spans="1:10">
      <c r="A2528" s="1084" t="s">
        <v>11</v>
      </c>
      <c r="B2528" s="1085"/>
      <c r="C2528" s="1090"/>
      <c r="D2528" s="1090"/>
      <c r="E2528" s="1090"/>
      <c r="F2528" s="1171" t="s">
        <v>1324</v>
      </c>
      <c r="G2528" s="1171"/>
      <c r="H2528" s="1172"/>
      <c r="I2528" s="1173"/>
      <c r="J2528" s="1174"/>
    </row>
    <row r="2529" spans="1:10">
      <c r="A2529" s="1084" t="s">
        <v>13</v>
      </c>
      <c r="B2529" s="1085"/>
      <c r="C2529" s="1090"/>
      <c r="D2529" s="1090"/>
      <c r="E2529" s="1090"/>
      <c r="F2529" s="1171"/>
      <c r="G2529" s="1171"/>
      <c r="H2529" s="1175"/>
      <c r="I2529" s="1164"/>
      <c r="J2529" s="1165"/>
    </row>
    <row r="2530" spans="1:10">
      <c r="A2530" s="1084" t="s">
        <v>14</v>
      </c>
      <c r="B2530" s="1085"/>
      <c r="C2530" s="1097"/>
      <c r="D2530" s="1097"/>
      <c r="E2530" s="1097"/>
      <c r="F2530" s="1168"/>
      <c r="G2530" s="1168"/>
      <c r="H2530" s="1169"/>
      <c r="I2530" s="1088"/>
      <c r="J2530" s="1089"/>
    </row>
    <row r="2531" spans="1:10">
      <c r="A2531" s="568"/>
      <c r="B2531" s="569"/>
      <c r="C2531" s="569"/>
      <c r="D2531" s="569"/>
      <c r="E2531" s="569"/>
      <c r="F2531" s="569"/>
      <c r="G2531" s="569"/>
      <c r="H2531" s="569"/>
      <c r="I2531" s="569"/>
      <c r="J2531" s="570"/>
    </row>
    <row r="2532" spans="1:10" ht="15.75">
      <c r="A2532" s="1081" t="s">
        <v>1312</v>
      </c>
      <c r="B2532" s="1082"/>
      <c r="C2532" s="1082"/>
      <c r="D2532" s="1082"/>
      <c r="E2532" s="1082"/>
      <c r="F2532" s="1082"/>
      <c r="G2532" s="1082"/>
      <c r="H2532" s="1082"/>
      <c r="I2532" s="1082"/>
      <c r="J2532" s="1083"/>
    </row>
    <row r="2533" spans="1:10">
      <c r="A2533" s="1084"/>
      <c r="B2533" s="1085"/>
      <c r="C2533" s="1248"/>
      <c r="D2533" s="1164"/>
      <c r="E2533" s="1164"/>
      <c r="F2533" s="1085" t="s">
        <v>1314</v>
      </c>
      <c r="G2533" s="1085"/>
      <c r="H2533" s="1088"/>
      <c r="I2533" s="1088"/>
      <c r="J2533" s="1089"/>
    </row>
    <row r="2534" spans="1:10">
      <c r="A2534" s="1084"/>
      <c r="B2534" s="1085"/>
      <c r="C2534" s="1164"/>
      <c r="D2534" s="1164"/>
      <c r="E2534" s="1164"/>
      <c r="F2534" s="1164"/>
      <c r="G2534" s="1164"/>
      <c r="H2534" s="1164"/>
      <c r="I2534" s="1164"/>
      <c r="J2534" s="1165"/>
    </row>
    <row r="2535" spans="1:10">
      <c r="A2535" s="1084" t="s">
        <v>1315</v>
      </c>
      <c r="B2535" s="1085"/>
      <c r="C2535" s="1088"/>
      <c r="D2535" s="1088"/>
      <c r="E2535" s="1088"/>
      <c r="F2535" s="1085" t="s">
        <v>14</v>
      </c>
      <c r="G2535" s="1085"/>
      <c r="H2535" s="1166"/>
      <c r="I2535" s="1166"/>
      <c r="J2535" s="1167"/>
    </row>
    <row r="2536" spans="1:10">
      <c r="A2536" s="1084" t="s">
        <v>1302</v>
      </c>
      <c r="B2536" s="1085"/>
      <c r="C2536" s="1088"/>
      <c r="D2536" s="1088"/>
      <c r="E2536" s="1088"/>
      <c r="F2536" s="1085" t="s">
        <v>12</v>
      </c>
      <c r="G2536" s="1085"/>
      <c r="H2536" s="1086"/>
      <c r="I2536" s="1086"/>
      <c r="J2536" s="1163"/>
    </row>
    <row r="2537" spans="1:10">
      <c r="A2537" s="1084" t="s">
        <v>1303</v>
      </c>
      <c r="B2537" s="1085"/>
      <c r="C2537" s="1088"/>
      <c r="D2537" s="1088"/>
      <c r="E2537" s="1088"/>
      <c r="F2537" s="1085" t="s">
        <v>1019</v>
      </c>
      <c r="G2537" s="1085"/>
      <c r="H2537" s="1086"/>
      <c r="I2537" s="1086"/>
      <c r="J2537" s="1163"/>
    </row>
    <row r="2538" spans="1:10">
      <c r="A2538" s="1084" t="s">
        <v>11</v>
      </c>
      <c r="B2538" s="1085"/>
      <c r="C2538" s="1088"/>
      <c r="D2538" s="1088"/>
      <c r="E2538" s="1088"/>
      <c r="F2538" s="1085" t="s">
        <v>15</v>
      </c>
      <c r="G2538" s="1085"/>
      <c r="H2538" s="1087"/>
      <c r="I2538" s="1088"/>
      <c r="J2538" s="1089"/>
    </row>
    <row r="2539" spans="1:10">
      <c r="A2539" s="1084" t="s">
        <v>13</v>
      </c>
      <c r="B2539" s="1085"/>
      <c r="C2539" s="1088"/>
      <c r="D2539" s="1088"/>
      <c r="E2539" s="1088"/>
      <c r="F2539" s="569"/>
      <c r="G2539" s="569"/>
      <c r="H2539" s="569"/>
      <c r="I2539" s="569"/>
      <c r="J2539" s="570"/>
    </row>
    <row r="2540" spans="1:10">
      <c r="A2540" s="568"/>
      <c r="B2540" s="569"/>
      <c r="C2540" s="569"/>
      <c r="D2540" s="569"/>
      <c r="E2540" s="569"/>
      <c r="F2540" s="569"/>
      <c r="G2540" s="569"/>
      <c r="H2540" s="569"/>
      <c r="I2540" s="569"/>
      <c r="J2540" s="570"/>
    </row>
    <row r="2541" spans="1:10" ht="15.75">
      <c r="A2541" s="1081" t="s">
        <v>1330</v>
      </c>
      <c r="B2541" s="1082"/>
      <c r="C2541" s="1082"/>
      <c r="D2541" s="1082"/>
      <c r="E2541" s="1082"/>
      <c r="F2541" s="1082"/>
      <c r="G2541" s="1082"/>
      <c r="H2541" s="1082"/>
      <c r="I2541" s="1082"/>
      <c r="J2541" s="1083"/>
    </row>
    <row r="2542" spans="1:10" ht="28.5" customHeight="1">
      <c r="A2542" s="1176" t="s">
        <v>34</v>
      </c>
      <c r="B2542" s="1177"/>
      <c r="C2542" s="1177"/>
      <c r="D2542" s="1177"/>
      <c r="E2542" s="1178"/>
      <c r="F2542" s="574" t="s">
        <v>35</v>
      </c>
      <c r="G2542" s="575" t="s">
        <v>1316</v>
      </c>
      <c r="H2542" s="575" t="s">
        <v>1317</v>
      </c>
      <c r="I2542" s="576" t="s">
        <v>1318</v>
      </c>
      <c r="J2542" s="576" t="s">
        <v>904</v>
      </c>
    </row>
    <row r="2543" spans="1:10">
      <c r="A2543" s="1179"/>
      <c r="B2543" s="1126"/>
      <c r="C2543" s="1126"/>
      <c r="D2543" s="1126"/>
      <c r="E2543" s="1127"/>
      <c r="F2543" s="577"/>
      <c r="G2543" s="578"/>
      <c r="H2543" s="578"/>
      <c r="I2543" s="578"/>
      <c r="J2543" s="578"/>
    </row>
    <row r="2544" spans="1:10">
      <c r="A2544" s="1179"/>
      <c r="B2544" s="1126"/>
      <c r="C2544" s="1126"/>
      <c r="D2544" s="1126"/>
      <c r="E2544" s="1127"/>
      <c r="F2544" s="577"/>
      <c r="G2544" s="578"/>
      <c r="H2544" s="578"/>
      <c r="I2544" s="578"/>
      <c r="J2544" s="578"/>
    </row>
    <row r="2545" spans="1:10">
      <c r="A2545" s="1179"/>
      <c r="B2545" s="1126"/>
      <c r="C2545" s="1126"/>
      <c r="D2545" s="1126"/>
      <c r="E2545" s="1127"/>
      <c r="F2545" s="577"/>
      <c r="G2545" s="578"/>
      <c r="H2545" s="578"/>
      <c r="I2545" s="578"/>
      <c r="J2545" s="578"/>
    </row>
    <row r="2546" spans="1:10">
      <c r="A2546" s="1179"/>
      <c r="B2546" s="1126"/>
      <c r="C2546" s="1126"/>
      <c r="D2546" s="1126"/>
      <c r="E2546" s="1127"/>
      <c r="F2546" s="577"/>
      <c r="G2546" s="578"/>
      <c r="H2546" s="578"/>
      <c r="I2546" s="578"/>
      <c r="J2546" s="578"/>
    </row>
    <row r="2547" spans="1:10">
      <c r="A2547" s="1179"/>
      <c r="B2547" s="1126"/>
      <c r="C2547" s="1126"/>
      <c r="D2547" s="1126"/>
      <c r="E2547" s="1127"/>
      <c r="F2547" s="577"/>
      <c r="G2547" s="578"/>
      <c r="H2547" s="578"/>
      <c r="I2547" s="578"/>
      <c r="J2547" s="578"/>
    </row>
    <row r="2548" spans="1:10">
      <c r="A2548" s="1179"/>
      <c r="B2548" s="1126"/>
      <c r="C2548" s="1126"/>
      <c r="D2548" s="1126"/>
      <c r="E2548" s="1127"/>
      <c r="F2548" s="577"/>
      <c r="G2548" s="578"/>
      <c r="H2548" s="578"/>
      <c r="I2548" s="578"/>
      <c r="J2548" s="578"/>
    </row>
    <row r="2549" spans="1:10">
      <c r="A2549" s="1179"/>
      <c r="B2549" s="1126"/>
      <c r="C2549" s="1126"/>
      <c r="D2549" s="1126"/>
      <c r="E2549" s="1127"/>
      <c r="F2549" s="577"/>
      <c r="G2549" s="578"/>
      <c r="H2549" s="578"/>
      <c r="I2549" s="578"/>
      <c r="J2549" s="578"/>
    </row>
    <row r="2550" spans="1:10">
      <c r="A2550" s="1179"/>
      <c r="B2550" s="1126"/>
      <c r="C2550" s="1126"/>
      <c r="D2550" s="1126"/>
      <c r="E2550" s="1127"/>
      <c r="F2550" s="577"/>
      <c r="G2550" s="578"/>
      <c r="H2550" s="578"/>
      <c r="I2550" s="578"/>
      <c r="J2550" s="578"/>
    </row>
    <row r="2551" spans="1:10">
      <c r="A2551" s="1179"/>
      <c r="B2551" s="1126"/>
      <c r="C2551" s="1126"/>
      <c r="D2551" s="1126"/>
      <c r="E2551" s="1127"/>
      <c r="F2551" s="577"/>
      <c r="G2551" s="578"/>
      <c r="H2551" s="578"/>
      <c r="I2551" s="578"/>
      <c r="J2551" s="578"/>
    </row>
    <row r="2552" spans="1:10">
      <c r="A2552" s="1179"/>
      <c r="B2552" s="1126"/>
      <c r="C2552" s="1126"/>
      <c r="D2552" s="1126"/>
      <c r="E2552" s="1127"/>
      <c r="F2552" s="577"/>
      <c r="G2552" s="578"/>
      <c r="H2552" s="578"/>
      <c r="I2552" s="578"/>
      <c r="J2552" s="578"/>
    </row>
    <row r="2553" spans="1:10">
      <c r="A2553" s="1179"/>
      <c r="B2553" s="1126"/>
      <c r="C2553" s="1126"/>
      <c r="D2553" s="1126"/>
      <c r="E2553" s="1127"/>
      <c r="F2553" s="577"/>
      <c r="G2553" s="578"/>
      <c r="H2553" s="578"/>
      <c r="I2553" s="578"/>
      <c r="J2553" s="578"/>
    </row>
    <row r="2554" spans="1:10">
      <c r="A2554" s="1179"/>
      <c r="B2554" s="1126"/>
      <c r="C2554" s="1126"/>
      <c r="D2554" s="1126"/>
      <c r="E2554" s="1127"/>
      <c r="F2554" s="577"/>
      <c r="G2554" s="578"/>
      <c r="H2554" s="578"/>
      <c r="I2554" s="578"/>
      <c r="J2554" s="578"/>
    </row>
    <row r="2555" spans="1:10">
      <c r="A2555" s="1179"/>
      <c r="B2555" s="1126"/>
      <c r="C2555" s="1126"/>
      <c r="D2555" s="1126"/>
      <c r="E2555" s="1127"/>
      <c r="F2555" s="577"/>
      <c r="G2555" s="578"/>
      <c r="H2555" s="578"/>
      <c r="I2555" s="578"/>
      <c r="J2555" s="578"/>
    </row>
    <row r="2556" spans="1:10">
      <c r="A2556" s="1179"/>
      <c r="B2556" s="1126"/>
      <c r="C2556" s="1126"/>
      <c r="D2556" s="1126"/>
      <c r="E2556" s="1127"/>
      <c r="F2556" s="577"/>
      <c r="G2556" s="578"/>
      <c r="H2556" s="578"/>
      <c r="I2556" s="578"/>
      <c r="J2556" s="578"/>
    </row>
    <row r="2557" spans="1:10">
      <c r="A2557" s="1179"/>
      <c r="B2557" s="1126"/>
      <c r="C2557" s="1126"/>
      <c r="D2557" s="1126"/>
      <c r="E2557" s="1127"/>
      <c r="F2557" s="577"/>
      <c r="G2557" s="578"/>
      <c r="H2557" s="578"/>
      <c r="I2557" s="578"/>
      <c r="J2557" s="578"/>
    </row>
    <row r="2558" spans="1:10">
      <c r="A2558" s="1179"/>
      <c r="B2558" s="1126"/>
      <c r="C2558" s="1126"/>
      <c r="D2558" s="1126"/>
      <c r="E2558" s="1127"/>
      <c r="F2558" s="577"/>
      <c r="G2558" s="578"/>
      <c r="H2558" s="578"/>
      <c r="I2558" s="578"/>
      <c r="J2558" s="578"/>
    </row>
    <row r="2559" spans="1:10">
      <c r="A2559" s="1179"/>
      <c r="B2559" s="1126"/>
      <c r="C2559" s="1126"/>
      <c r="D2559" s="1126"/>
      <c r="E2559" s="1127"/>
      <c r="F2559" s="577"/>
      <c r="G2559" s="578"/>
      <c r="H2559" s="578"/>
      <c r="I2559" s="578"/>
      <c r="J2559" s="578"/>
    </row>
    <row r="2560" spans="1:10">
      <c r="A2560" s="1179"/>
      <c r="B2560" s="1126"/>
      <c r="C2560" s="1126"/>
      <c r="D2560" s="1126"/>
      <c r="E2560" s="1127"/>
      <c r="F2560" s="577"/>
      <c r="G2560" s="578"/>
      <c r="H2560" s="578"/>
      <c r="I2560" s="578"/>
      <c r="J2560" s="578"/>
    </row>
    <row r="2561" spans="1:10">
      <c r="A2561" s="1179"/>
      <c r="B2561" s="1126"/>
      <c r="C2561" s="1126"/>
      <c r="D2561" s="1126"/>
      <c r="E2561" s="1127"/>
      <c r="F2561" s="577"/>
      <c r="G2561" s="578"/>
      <c r="H2561" s="578"/>
      <c r="I2561" s="578"/>
      <c r="J2561" s="578"/>
    </row>
    <row r="2562" spans="1:10">
      <c r="A2562" s="1179"/>
      <c r="B2562" s="1126"/>
      <c r="C2562" s="1126"/>
      <c r="D2562" s="1126"/>
      <c r="E2562" s="1127"/>
      <c r="F2562" s="577"/>
      <c r="G2562" s="578"/>
      <c r="H2562" s="578"/>
      <c r="I2562" s="578"/>
      <c r="J2562" s="578"/>
    </row>
    <row r="2563" spans="1:10">
      <c r="A2563" s="1179"/>
      <c r="B2563" s="1126"/>
      <c r="C2563" s="1126"/>
      <c r="D2563" s="1126"/>
      <c r="E2563" s="1127"/>
      <c r="F2563" s="577"/>
      <c r="G2563" s="578"/>
      <c r="H2563" s="578"/>
      <c r="I2563" s="578"/>
      <c r="J2563" s="578"/>
    </row>
    <row r="2564" spans="1:10">
      <c r="A2564" s="1179"/>
      <c r="B2564" s="1126"/>
      <c r="C2564" s="1126"/>
      <c r="D2564" s="1126"/>
      <c r="E2564" s="1127"/>
      <c r="F2564" s="577"/>
      <c r="G2564" s="578"/>
      <c r="H2564" s="578"/>
      <c r="I2564" s="578"/>
      <c r="J2564" s="578"/>
    </row>
    <row r="2565" spans="1:10">
      <c r="A2565" s="1179"/>
      <c r="B2565" s="1126"/>
      <c r="C2565" s="1126"/>
      <c r="D2565" s="1126"/>
      <c r="E2565" s="1127"/>
      <c r="F2565" s="577"/>
      <c r="G2565" s="578"/>
      <c r="H2565" s="578"/>
      <c r="I2565" s="578"/>
      <c r="J2565" s="578"/>
    </row>
    <row r="2566" spans="1:10">
      <c r="A2566" s="1179"/>
      <c r="B2566" s="1126"/>
      <c r="C2566" s="1126"/>
      <c r="D2566" s="1126"/>
      <c r="E2566" s="1127"/>
      <c r="F2566" s="577"/>
      <c r="G2566" s="578"/>
      <c r="H2566" s="578"/>
      <c r="I2566" s="578"/>
      <c r="J2566" s="578"/>
    </row>
    <row r="2567" spans="1:10" ht="15.75">
      <c r="A2567" s="1081" t="s">
        <v>1331</v>
      </c>
      <c r="B2567" s="1082"/>
      <c r="C2567" s="1082"/>
      <c r="D2567" s="1082"/>
      <c r="E2567" s="1082"/>
      <c r="F2567" s="1082"/>
      <c r="G2567" s="1082"/>
      <c r="H2567" s="1082"/>
      <c r="I2567" s="1082"/>
      <c r="J2567" s="1083"/>
    </row>
    <row r="2568" spans="1:10" ht="30" customHeight="1">
      <c r="A2568" s="1176" t="s">
        <v>1332</v>
      </c>
      <c r="B2568" s="1177"/>
      <c r="C2568" s="1177"/>
      <c r="D2568" s="1177"/>
      <c r="E2568" s="1178"/>
      <c r="F2568" s="574" t="s">
        <v>35</v>
      </c>
      <c r="G2568" s="575" t="s">
        <v>1316</v>
      </c>
      <c r="H2568" s="575" t="s">
        <v>1317</v>
      </c>
      <c r="I2568" s="576" t="s">
        <v>1318</v>
      </c>
      <c r="J2568" s="576" t="s">
        <v>904</v>
      </c>
    </row>
    <row r="2569" spans="1:10">
      <c r="A2569" s="1179"/>
      <c r="B2569" s="1126"/>
      <c r="C2569" s="1126"/>
      <c r="D2569" s="1126"/>
      <c r="E2569" s="1127"/>
      <c r="F2569" s="577"/>
      <c r="G2569" s="578"/>
      <c r="H2569" s="578"/>
      <c r="I2569" s="578"/>
      <c r="J2569" s="578"/>
    </row>
    <row r="2570" spans="1:10">
      <c r="A2570" s="1179"/>
      <c r="B2570" s="1126"/>
      <c r="C2570" s="1126"/>
      <c r="D2570" s="1126"/>
      <c r="E2570" s="1127"/>
      <c r="F2570" s="577"/>
      <c r="G2570" s="578"/>
      <c r="H2570" s="578"/>
      <c r="I2570" s="578"/>
      <c r="J2570" s="578"/>
    </row>
    <row r="2571" spans="1:10">
      <c r="A2571" s="1179"/>
      <c r="B2571" s="1126"/>
      <c r="C2571" s="1126"/>
      <c r="D2571" s="1126"/>
      <c r="E2571" s="1127"/>
      <c r="F2571" s="577"/>
      <c r="G2571" s="578"/>
      <c r="H2571" s="578"/>
      <c r="I2571" s="578"/>
      <c r="J2571" s="578"/>
    </row>
    <row r="2572" spans="1:10">
      <c r="A2572" s="1179"/>
      <c r="B2572" s="1126"/>
      <c r="C2572" s="1126"/>
      <c r="D2572" s="1126"/>
      <c r="E2572" s="1127"/>
      <c r="F2572" s="577"/>
      <c r="G2572" s="578"/>
      <c r="H2572" s="578"/>
      <c r="I2572" s="578"/>
      <c r="J2572" s="578"/>
    </row>
    <row r="2573" spans="1:10">
      <c r="A2573" s="1179"/>
      <c r="B2573" s="1126"/>
      <c r="C2573" s="1126"/>
      <c r="D2573" s="1126"/>
      <c r="E2573" s="1127"/>
      <c r="F2573" s="577"/>
      <c r="G2573" s="578"/>
      <c r="H2573" s="578"/>
      <c r="I2573" s="578"/>
      <c r="J2573" s="578"/>
    </row>
    <row r="2574" spans="1:10">
      <c r="A2574" s="1179"/>
      <c r="B2574" s="1126"/>
      <c r="C2574" s="1126"/>
      <c r="D2574" s="1126"/>
      <c r="E2574" s="1127"/>
      <c r="F2574" s="577"/>
      <c r="G2574" s="578"/>
      <c r="H2574" s="578"/>
      <c r="I2574" s="578"/>
      <c r="J2574" s="578"/>
    </row>
    <row r="2575" spans="1:10">
      <c r="A2575" s="1179"/>
      <c r="B2575" s="1126"/>
      <c r="C2575" s="1126"/>
      <c r="D2575" s="1126"/>
      <c r="E2575" s="1127"/>
      <c r="F2575" s="577"/>
      <c r="G2575" s="578"/>
      <c r="H2575" s="578"/>
      <c r="I2575" s="578"/>
      <c r="J2575" s="578"/>
    </row>
    <row r="2576" spans="1:10">
      <c r="A2576" s="1179"/>
      <c r="B2576" s="1126"/>
      <c r="C2576" s="1126"/>
      <c r="D2576" s="1126"/>
      <c r="E2576" s="1127"/>
      <c r="F2576" s="577"/>
      <c r="G2576" s="578"/>
      <c r="H2576" s="578"/>
      <c r="I2576" s="578"/>
      <c r="J2576" s="578"/>
    </row>
    <row r="2577" spans="1:10">
      <c r="A2577" s="1179"/>
      <c r="B2577" s="1126"/>
      <c r="C2577" s="1126"/>
      <c r="D2577" s="1126"/>
      <c r="E2577" s="1127"/>
      <c r="F2577" s="577"/>
      <c r="G2577" s="578"/>
      <c r="H2577" s="578"/>
      <c r="I2577" s="578"/>
      <c r="J2577" s="578"/>
    </row>
    <row r="2578" spans="1:10">
      <c r="A2578" s="1179"/>
      <c r="B2578" s="1126"/>
      <c r="C2578" s="1126"/>
      <c r="D2578" s="1126"/>
      <c r="E2578" s="1127"/>
      <c r="F2578" s="577"/>
      <c r="G2578" s="578"/>
      <c r="H2578" s="578"/>
      <c r="I2578" s="578"/>
      <c r="J2578" s="578"/>
    </row>
    <row r="2579" spans="1:10">
      <c r="A2579" s="1179"/>
      <c r="B2579" s="1126"/>
      <c r="C2579" s="1126"/>
      <c r="D2579" s="1126"/>
      <c r="E2579" s="1127"/>
      <c r="F2579" s="577"/>
      <c r="G2579" s="578"/>
      <c r="H2579" s="578"/>
      <c r="I2579" s="578"/>
      <c r="J2579" s="578"/>
    </row>
    <row r="2580" spans="1:10">
      <c r="A2580" s="1179"/>
      <c r="B2580" s="1126"/>
      <c r="C2580" s="1126"/>
      <c r="D2580" s="1126"/>
      <c r="E2580" s="1127"/>
      <c r="F2580" s="577"/>
      <c r="G2580" s="578"/>
      <c r="H2580" s="578"/>
      <c r="I2580" s="578"/>
      <c r="J2580" s="578"/>
    </row>
    <row r="2581" spans="1:10">
      <c r="A2581" s="1179"/>
      <c r="B2581" s="1126"/>
      <c r="C2581" s="1126"/>
      <c r="D2581" s="1126"/>
      <c r="E2581" s="1127"/>
      <c r="F2581" s="577"/>
      <c r="G2581" s="578"/>
      <c r="H2581" s="578"/>
      <c r="I2581" s="578"/>
      <c r="J2581" s="578"/>
    </row>
    <row r="2582" spans="1:10">
      <c r="A2582" s="1179"/>
      <c r="B2582" s="1126"/>
      <c r="C2582" s="1126"/>
      <c r="D2582" s="1126"/>
      <c r="E2582" s="1127"/>
      <c r="F2582" s="577"/>
      <c r="G2582" s="578"/>
      <c r="H2582" s="578"/>
      <c r="I2582" s="578"/>
      <c r="J2582" s="578"/>
    </row>
    <row r="2583" spans="1:10">
      <c r="A2583" s="1179"/>
      <c r="B2583" s="1126"/>
      <c r="C2583" s="1126"/>
      <c r="D2583" s="1126"/>
      <c r="E2583" s="1127"/>
      <c r="F2583" s="577"/>
      <c r="G2583" s="578"/>
      <c r="H2583" s="578"/>
      <c r="I2583" s="578"/>
      <c r="J2583" s="578"/>
    </row>
    <row r="2584" spans="1:10">
      <c r="A2584" s="1179"/>
      <c r="B2584" s="1126"/>
      <c r="C2584" s="1126"/>
      <c r="D2584" s="1126"/>
      <c r="E2584" s="1127"/>
      <c r="F2584" s="577"/>
      <c r="G2584" s="578"/>
      <c r="H2584" s="578"/>
      <c r="I2584" s="578"/>
      <c r="J2584" s="578"/>
    </row>
    <row r="2585" spans="1:10">
      <c r="A2585" s="1179"/>
      <c r="B2585" s="1126"/>
      <c r="C2585" s="1126"/>
      <c r="D2585" s="1126"/>
      <c r="E2585" s="1127"/>
      <c r="F2585" s="577"/>
      <c r="G2585" s="578"/>
      <c r="H2585" s="578"/>
      <c r="I2585" s="578"/>
      <c r="J2585" s="578"/>
    </row>
    <row r="2586" spans="1:10">
      <c r="A2586" s="1179"/>
      <c r="B2586" s="1126"/>
      <c r="C2586" s="1126"/>
      <c r="D2586" s="1126"/>
      <c r="E2586" s="1127"/>
      <c r="F2586" s="577"/>
      <c r="G2586" s="578"/>
      <c r="H2586" s="578"/>
      <c r="I2586" s="578"/>
      <c r="J2586" s="578"/>
    </row>
    <row r="2587" spans="1:10">
      <c r="A2587" s="1179"/>
      <c r="B2587" s="1126"/>
      <c r="C2587" s="1126"/>
      <c r="D2587" s="1126"/>
      <c r="E2587" s="1127"/>
      <c r="F2587" s="577"/>
      <c r="G2587" s="578"/>
      <c r="H2587" s="578"/>
      <c r="I2587" s="578"/>
      <c r="J2587" s="578"/>
    </row>
    <row r="2588" spans="1:10">
      <c r="A2588" s="1179"/>
      <c r="B2588" s="1126"/>
      <c r="C2588" s="1126"/>
      <c r="D2588" s="1126"/>
      <c r="E2588" s="1127"/>
      <c r="F2588" s="577"/>
      <c r="G2588" s="578"/>
      <c r="H2588" s="578"/>
      <c r="I2588" s="578"/>
      <c r="J2588" s="578"/>
    </row>
    <row r="2589" spans="1:10">
      <c r="A2589" s="1179"/>
      <c r="B2589" s="1126"/>
      <c r="C2589" s="1126"/>
      <c r="D2589" s="1126"/>
      <c r="E2589" s="1127"/>
      <c r="F2589" s="577"/>
      <c r="G2589" s="578"/>
      <c r="H2589" s="578"/>
      <c r="I2589" s="578"/>
      <c r="J2589" s="578"/>
    </row>
    <row r="2590" spans="1:10">
      <c r="A2590" s="1179"/>
      <c r="B2590" s="1126"/>
      <c r="C2590" s="1126"/>
      <c r="D2590" s="1126"/>
      <c r="E2590" s="1127"/>
      <c r="F2590" s="577"/>
      <c r="G2590" s="578"/>
      <c r="H2590" s="578"/>
      <c r="I2590" s="578"/>
      <c r="J2590" s="578"/>
    </row>
    <row r="2591" spans="1:10">
      <c r="A2591" s="1179"/>
      <c r="B2591" s="1126"/>
      <c r="C2591" s="1126"/>
      <c r="D2591" s="1126"/>
      <c r="E2591" s="1127"/>
      <c r="F2591" s="577"/>
      <c r="G2591" s="578"/>
      <c r="H2591" s="578"/>
      <c r="I2591" s="578"/>
      <c r="J2591" s="578"/>
    </row>
    <row r="2592" spans="1:10">
      <c r="A2592" s="1179"/>
      <c r="B2592" s="1126"/>
      <c r="C2592" s="1126"/>
      <c r="D2592" s="1126"/>
      <c r="E2592" s="1127"/>
      <c r="F2592" s="577"/>
      <c r="G2592" s="578"/>
      <c r="H2592" s="578"/>
      <c r="I2592" s="578"/>
      <c r="J2592" s="578"/>
    </row>
    <row r="2593" spans="1:10" ht="15.75">
      <c r="A2593" s="1193" t="s">
        <v>1319</v>
      </c>
      <c r="B2593" s="1193"/>
      <c r="C2593" s="1193"/>
      <c r="D2593" s="1193"/>
      <c r="E2593" s="1193"/>
      <c r="F2593" s="1193"/>
      <c r="G2593" s="1193"/>
      <c r="H2593" s="1193"/>
      <c r="I2593" s="1193"/>
      <c r="J2593" s="1193"/>
    </row>
    <row r="2594" spans="1:10">
      <c r="A2594" s="1194" t="s">
        <v>25</v>
      </c>
      <c r="B2594" s="1195"/>
      <c r="C2594" s="1195"/>
      <c r="D2594" s="1195"/>
      <c r="E2594" s="1195"/>
      <c r="F2594" s="1195"/>
      <c r="G2594" s="1195"/>
      <c r="H2594" s="1195"/>
      <c r="I2594" s="1195"/>
      <c r="J2594" s="1196"/>
    </row>
    <row r="2595" spans="1:10">
      <c r="A2595" s="1181" t="s">
        <v>1759</v>
      </c>
      <c r="B2595" s="1182"/>
      <c r="C2595" s="1182"/>
      <c r="D2595" s="1182"/>
      <c r="E2595" s="1182"/>
      <c r="F2595" s="1182"/>
      <c r="G2595" s="1183"/>
      <c r="H2595" s="1184"/>
      <c r="I2595" s="1185"/>
      <c r="J2595" s="1186"/>
    </row>
    <row r="2596" spans="1:10">
      <c r="A2596" s="1181" t="s">
        <v>30</v>
      </c>
      <c r="B2596" s="1182"/>
      <c r="C2596" s="1182"/>
      <c r="D2596" s="1182"/>
      <c r="E2596" s="1182"/>
      <c r="F2596" s="1182"/>
      <c r="G2596" s="1183"/>
      <c r="H2596" s="1204"/>
      <c r="I2596" s="1185"/>
      <c r="J2596" s="1186"/>
    </row>
    <row r="2597" spans="1:10">
      <c r="A2597" s="1181" t="s">
        <v>1373</v>
      </c>
      <c r="B2597" s="1182"/>
      <c r="C2597" s="1182"/>
      <c r="D2597" s="1182"/>
      <c r="E2597" s="1182"/>
      <c r="F2597" s="1182"/>
      <c r="G2597" s="1183"/>
      <c r="H2597" s="1187"/>
      <c r="I2597" s="1188"/>
      <c r="J2597" s="1189"/>
    </row>
    <row r="2598" spans="1:10">
      <c r="A2598" s="1181" t="s">
        <v>1374</v>
      </c>
      <c r="B2598" s="1182"/>
      <c r="C2598" s="1182"/>
      <c r="D2598" s="1182"/>
      <c r="E2598" s="1182"/>
      <c r="F2598" s="1182"/>
      <c r="G2598" s="1183"/>
      <c r="H2598" s="1190"/>
      <c r="I2598" s="1191"/>
      <c r="J2598" s="1192"/>
    </row>
    <row r="2599" spans="1:10">
      <c r="A2599" s="1197"/>
      <c r="B2599" s="1136"/>
      <c r="C2599" s="1136"/>
      <c r="D2599" s="1136"/>
      <c r="E2599" s="1136"/>
      <c r="F2599" s="1136"/>
      <c r="G2599" s="1136"/>
      <c r="H2599" s="1136"/>
      <c r="I2599" s="1136"/>
      <c r="J2599" s="1137"/>
    </row>
    <row r="2600" spans="1:10">
      <c r="A2600" s="1198"/>
      <c r="B2600" s="1138"/>
      <c r="C2600" s="1138"/>
      <c r="D2600" s="1138"/>
      <c r="E2600" s="1138"/>
      <c r="F2600" s="1138"/>
      <c r="G2600" s="1138"/>
      <c r="H2600" s="1138"/>
      <c r="I2600" s="1138"/>
      <c r="J2600" s="1139"/>
    </row>
    <row r="2601" spans="1:10">
      <c r="A2601" s="1198"/>
      <c r="B2601" s="1138"/>
      <c r="C2601" s="1138"/>
      <c r="D2601" s="1138"/>
      <c r="E2601" s="1138"/>
      <c r="F2601" s="1138"/>
      <c r="G2601" s="1138"/>
      <c r="H2601" s="1138"/>
      <c r="I2601" s="1138"/>
      <c r="J2601" s="1139"/>
    </row>
    <row r="2602" spans="1:10">
      <c r="A2602" s="1199"/>
      <c r="B2602" s="1200"/>
      <c r="C2602" s="1200"/>
      <c r="D2602" s="1200"/>
      <c r="E2602" s="1200"/>
      <c r="F2602" s="1200"/>
      <c r="G2602" s="1200"/>
      <c r="H2602" s="1200"/>
      <c r="I2602" s="1200"/>
      <c r="J2602" s="1201"/>
    </row>
    <row r="2603" spans="1:10">
      <c r="A2603" s="1181" t="s">
        <v>65</v>
      </c>
      <c r="B2603" s="1182"/>
      <c r="C2603" s="1182"/>
      <c r="D2603" s="1182"/>
      <c r="E2603" s="1182"/>
      <c r="F2603" s="1182"/>
      <c r="G2603" s="1183"/>
      <c r="H2603" s="1184"/>
      <c r="I2603" s="1185"/>
      <c r="J2603" s="1186"/>
    </row>
    <row r="2604" spans="1:10" ht="26.25" customHeight="1">
      <c r="A2604" s="1202" t="s">
        <v>1951</v>
      </c>
      <c r="B2604" s="1202"/>
      <c r="C2604" s="1202"/>
      <c r="D2604" s="1202"/>
      <c r="E2604" s="1202"/>
      <c r="F2604" s="1202"/>
      <c r="G2604" s="1202"/>
      <c r="H2604" s="1202"/>
      <c r="I2604" s="1202"/>
      <c r="J2604" s="1202"/>
    </row>
    <row r="2605" spans="1:10">
      <c r="A2605" s="1194" t="s">
        <v>1321</v>
      </c>
      <c r="B2605" s="1195"/>
      <c r="C2605" s="1195"/>
      <c r="D2605" s="1195"/>
      <c r="E2605" s="1195"/>
      <c r="F2605" s="1195"/>
      <c r="G2605" s="1195"/>
      <c r="H2605" s="1195"/>
      <c r="I2605" s="1195"/>
      <c r="J2605" s="1196"/>
    </row>
    <row r="2606" spans="1:10">
      <c r="A2606" s="1181" t="s">
        <v>902</v>
      </c>
      <c r="B2606" s="1182"/>
      <c r="C2606" s="1203"/>
      <c r="D2606" s="1182"/>
      <c r="E2606" s="1182"/>
      <c r="F2606" s="1182"/>
      <c r="G2606" s="1183"/>
      <c r="H2606" s="1184"/>
      <c r="I2606" s="1185"/>
      <c r="J2606" s="1186"/>
    </row>
    <row r="2607" spans="1:10">
      <c r="A2607" s="1181" t="s">
        <v>62</v>
      </c>
      <c r="B2607" s="1182"/>
      <c r="C2607" s="1182"/>
      <c r="D2607" s="1182"/>
      <c r="E2607" s="1182"/>
      <c r="F2607" s="1182"/>
      <c r="G2607" s="1183"/>
      <c r="H2607" s="1184"/>
      <c r="I2607" s="1185"/>
      <c r="J2607" s="1186"/>
    </row>
    <row r="2608" spans="1:10">
      <c r="A2608" s="1181" t="s">
        <v>95</v>
      </c>
      <c r="B2608" s="1182"/>
      <c r="C2608" s="1182"/>
      <c r="D2608" s="1182"/>
      <c r="E2608" s="1182"/>
      <c r="F2608" s="1182"/>
      <c r="G2608" s="1183"/>
      <c r="H2608" s="1184"/>
      <c r="I2608" s="1185"/>
      <c r="J2608" s="1186"/>
    </row>
    <row r="2609" spans="1:10">
      <c r="A2609" s="1181" t="s">
        <v>64</v>
      </c>
      <c r="B2609" s="1182"/>
      <c r="C2609" s="1182"/>
      <c r="D2609" s="1182"/>
      <c r="E2609" s="1182"/>
      <c r="F2609" s="1182"/>
      <c r="G2609" s="1183"/>
      <c r="H2609" s="1184"/>
      <c r="I2609" s="1185"/>
      <c r="J2609" s="1186"/>
    </row>
    <row r="2610" spans="1:10" ht="15.75">
      <c r="A2610" s="1160" t="s">
        <v>1060</v>
      </c>
      <c r="B2610" s="1161"/>
      <c r="C2610" s="1161"/>
      <c r="D2610" s="1161"/>
      <c r="E2610" s="1161"/>
      <c r="F2610" s="1161"/>
      <c r="G2610" s="1161"/>
      <c r="H2610" s="1161"/>
      <c r="I2610" s="1161"/>
      <c r="J2610" s="1162"/>
    </row>
    <row r="2611" spans="1:10" ht="15.75">
      <c r="A2611" s="1081" t="s">
        <v>1311</v>
      </c>
      <c r="B2611" s="1082"/>
      <c r="C2611" s="1082"/>
      <c r="D2611" s="1082"/>
      <c r="E2611" s="1082"/>
      <c r="F2611" s="1082"/>
      <c r="G2611" s="1082"/>
      <c r="H2611" s="1082"/>
      <c r="I2611" s="1082"/>
      <c r="J2611" s="1083"/>
    </row>
    <row r="2612" spans="1:10">
      <c r="A2612" s="1084" t="s">
        <v>683</v>
      </c>
      <c r="B2612" s="1085"/>
      <c r="C2612" s="1088"/>
      <c r="D2612" s="1088"/>
      <c r="E2612" s="1088"/>
      <c r="F2612" s="1085" t="s">
        <v>91</v>
      </c>
      <c r="G2612" s="1085"/>
      <c r="H2612" s="1086"/>
      <c r="I2612" s="1086"/>
      <c r="J2612" s="1163"/>
    </row>
    <row r="2613" spans="1:10">
      <c r="A2613" s="1084" t="s">
        <v>89</v>
      </c>
      <c r="B2613" s="1085"/>
      <c r="C2613" s="1088"/>
      <c r="D2613" s="1088"/>
      <c r="E2613" s="1088"/>
      <c r="F2613" s="1085" t="s">
        <v>92</v>
      </c>
      <c r="G2613" s="1085"/>
      <c r="H2613" s="1086"/>
      <c r="I2613" s="1086"/>
      <c r="J2613" s="1163"/>
    </row>
    <row r="2614" spans="1:10">
      <c r="A2614" s="1084" t="s">
        <v>90</v>
      </c>
      <c r="B2614" s="1085"/>
      <c r="C2614" s="1090"/>
      <c r="D2614" s="1090"/>
      <c r="E2614" s="1090"/>
      <c r="F2614" s="1085" t="s">
        <v>93</v>
      </c>
      <c r="G2614" s="1085"/>
      <c r="H2614" s="1086"/>
      <c r="I2614" s="1086"/>
      <c r="J2614" s="1163"/>
    </row>
    <row r="2615" spans="1:10">
      <c r="A2615" s="1084" t="s">
        <v>1302</v>
      </c>
      <c r="B2615" s="1085"/>
      <c r="C2615" s="1090"/>
      <c r="D2615" s="1090"/>
      <c r="E2615" s="1090"/>
      <c r="F2615" s="1085" t="s">
        <v>15</v>
      </c>
      <c r="G2615" s="1085"/>
      <c r="H2615" s="1087"/>
      <c r="I2615" s="1088"/>
      <c r="J2615" s="1089"/>
    </row>
    <row r="2616" spans="1:10">
      <c r="A2616" s="1084" t="s">
        <v>1303</v>
      </c>
      <c r="B2616" s="1085"/>
      <c r="C2616" s="1090"/>
      <c r="D2616" s="1090"/>
      <c r="E2616" s="1090"/>
      <c r="F2616" s="1085" t="s">
        <v>715</v>
      </c>
      <c r="G2616" s="1085"/>
      <c r="H2616" s="1090"/>
      <c r="I2616" s="1090"/>
      <c r="J2616" s="1091"/>
    </row>
    <row r="2617" spans="1:10">
      <c r="A2617" s="1084" t="s">
        <v>11</v>
      </c>
      <c r="B2617" s="1085"/>
      <c r="C2617" s="1090"/>
      <c r="D2617" s="1090"/>
      <c r="E2617" s="1090"/>
      <c r="F2617" s="1171" t="s">
        <v>1324</v>
      </c>
      <c r="G2617" s="1171"/>
      <c r="H2617" s="1172"/>
      <c r="I2617" s="1173"/>
      <c r="J2617" s="1174"/>
    </row>
    <row r="2618" spans="1:10">
      <c r="A2618" s="1084" t="s">
        <v>13</v>
      </c>
      <c r="B2618" s="1085"/>
      <c r="C2618" s="1090"/>
      <c r="D2618" s="1090"/>
      <c r="E2618" s="1090"/>
      <c r="F2618" s="1171"/>
      <c r="G2618" s="1171"/>
      <c r="H2618" s="1175"/>
      <c r="I2618" s="1164"/>
      <c r="J2618" s="1165"/>
    </row>
    <row r="2619" spans="1:10">
      <c r="A2619" s="1084" t="s">
        <v>14</v>
      </c>
      <c r="B2619" s="1085"/>
      <c r="C2619" s="1097"/>
      <c r="D2619" s="1097"/>
      <c r="E2619" s="1097"/>
      <c r="F2619" s="1168"/>
      <c r="G2619" s="1168"/>
      <c r="H2619" s="1169"/>
      <c r="I2619" s="1088"/>
      <c r="J2619" s="1089"/>
    </row>
    <row r="2620" spans="1:10">
      <c r="A2620" s="568"/>
      <c r="B2620" s="569"/>
      <c r="C2620" s="569"/>
      <c r="D2620" s="569"/>
      <c r="E2620" s="569"/>
      <c r="F2620" s="569"/>
      <c r="G2620" s="569"/>
      <c r="H2620" s="569"/>
      <c r="I2620" s="569"/>
      <c r="J2620" s="570"/>
    </row>
    <row r="2621" spans="1:10" ht="15.75">
      <c r="A2621" s="1081" t="s">
        <v>1312</v>
      </c>
      <c r="B2621" s="1082"/>
      <c r="C2621" s="1082"/>
      <c r="D2621" s="1082"/>
      <c r="E2621" s="1082"/>
      <c r="F2621" s="1082"/>
      <c r="G2621" s="1082"/>
      <c r="H2621" s="1082"/>
      <c r="I2621" s="1082"/>
      <c r="J2621" s="1083"/>
    </row>
    <row r="2622" spans="1:10">
      <c r="A2622" s="1084"/>
      <c r="B2622" s="1085"/>
      <c r="C2622" s="1248"/>
      <c r="D2622" s="1164"/>
      <c r="E2622" s="1164"/>
      <c r="F2622" s="1085" t="s">
        <v>1314</v>
      </c>
      <c r="G2622" s="1085"/>
      <c r="H2622" s="1088"/>
      <c r="I2622" s="1088"/>
      <c r="J2622" s="1089"/>
    </row>
    <row r="2623" spans="1:10">
      <c r="A2623" s="1084"/>
      <c r="B2623" s="1085"/>
      <c r="C2623" s="1164"/>
      <c r="D2623" s="1164"/>
      <c r="E2623" s="1164"/>
      <c r="F2623" s="1164"/>
      <c r="G2623" s="1164"/>
      <c r="H2623" s="1164"/>
      <c r="I2623" s="1164"/>
      <c r="J2623" s="1165"/>
    </row>
    <row r="2624" spans="1:10">
      <c r="A2624" s="1084" t="s">
        <v>1315</v>
      </c>
      <c r="B2624" s="1085"/>
      <c r="C2624" s="1088"/>
      <c r="D2624" s="1088"/>
      <c r="E2624" s="1088"/>
      <c r="F2624" s="1085" t="s">
        <v>14</v>
      </c>
      <c r="G2624" s="1085"/>
      <c r="H2624" s="1166"/>
      <c r="I2624" s="1166"/>
      <c r="J2624" s="1167"/>
    </row>
    <row r="2625" spans="1:10">
      <c r="A2625" s="1084" t="s">
        <v>1302</v>
      </c>
      <c r="B2625" s="1085"/>
      <c r="C2625" s="1088"/>
      <c r="D2625" s="1088"/>
      <c r="E2625" s="1088"/>
      <c r="F2625" s="1085" t="s">
        <v>12</v>
      </c>
      <c r="G2625" s="1085"/>
      <c r="H2625" s="1086"/>
      <c r="I2625" s="1086"/>
      <c r="J2625" s="1163"/>
    </row>
    <row r="2626" spans="1:10">
      <c r="A2626" s="1084" t="s">
        <v>1303</v>
      </c>
      <c r="B2626" s="1085"/>
      <c r="C2626" s="1088"/>
      <c r="D2626" s="1088"/>
      <c r="E2626" s="1088"/>
      <c r="F2626" s="1085" t="s">
        <v>1019</v>
      </c>
      <c r="G2626" s="1085"/>
      <c r="H2626" s="1086"/>
      <c r="I2626" s="1086"/>
      <c r="J2626" s="1163"/>
    </row>
    <row r="2627" spans="1:10">
      <c r="A2627" s="1084" t="s">
        <v>11</v>
      </c>
      <c r="B2627" s="1085"/>
      <c r="C2627" s="1088"/>
      <c r="D2627" s="1088"/>
      <c r="E2627" s="1088"/>
      <c r="F2627" s="1085" t="s">
        <v>15</v>
      </c>
      <c r="G2627" s="1085"/>
      <c r="H2627" s="1087"/>
      <c r="I2627" s="1088"/>
      <c r="J2627" s="1089"/>
    </row>
    <row r="2628" spans="1:10">
      <c r="A2628" s="1084" t="s">
        <v>13</v>
      </c>
      <c r="B2628" s="1085"/>
      <c r="C2628" s="1088"/>
      <c r="D2628" s="1088"/>
      <c r="E2628" s="1088"/>
      <c r="F2628" s="569"/>
      <c r="G2628" s="569"/>
      <c r="H2628" s="569"/>
      <c r="I2628" s="569"/>
      <c r="J2628" s="570"/>
    </row>
    <row r="2629" spans="1:10">
      <c r="A2629" s="568"/>
      <c r="B2629" s="569"/>
      <c r="C2629" s="569"/>
      <c r="D2629" s="569"/>
      <c r="E2629" s="569"/>
      <c r="F2629" s="569"/>
      <c r="G2629" s="569"/>
      <c r="H2629" s="569"/>
      <c r="I2629" s="569"/>
      <c r="J2629" s="570"/>
    </row>
    <row r="2630" spans="1:10" ht="15.75">
      <c r="A2630" s="1081" t="s">
        <v>1330</v>
      </c>
      <c r="B2630" s="1082"/>
      <c r="C2630" s="1082"/>
      <c r="D2630" s="1082"/>
      <c r="E2630" s="1082"/>
      <c r="F2630" s="1082"/>
      <c r="G2630" s="1082"/>
      <c r="H2630" s="1082"/>
      <c r="I2630" s="1082"/>
      <c r="J2630" s="1083"/>
    </row>
    <row r="2631" spans="1:10" ht="30" customHeight="1">
      <c r="A2631" s="1176" t="s">
        <v>34</v>
      </c>
      <c r="B2631" s="1177"/>
      <c r="C2631" s="1177"/>
      <c r="D2631" s="1177"/>
      <c r="E2631" s="1178"/>
      <c r="F2631" s="574" t="s">
        <v>35</v>
      </c>
      <c r="G2631" s="575" t="s">
        <v>1316</v>
      </c>
      <c r="H2631" s="575" t="s">
        <v>1317</v>
      </c>
      <c r="I2631" s="576" t="s">
        <v>1318</v>
      </c>
      <c r="J2631" s="576" t="s">
        <v>904</v>
      </c>
    </row>
    <row r="2632" spans="1:10">
      <c r="A2632" s="1179"/>
      <c r="B2632" s="1126"/>
      <c r="C2632" s="1126"/>
      <c r="D2632" s="1126"/>
      <c r="E2632" s="1127"/>
      <c r="F2632" s="577"/>
      <c r="G2632" s="578"/>
      <c r="H2632" s="578"/>
      <c r="I2632" s="578"/>
      <c r="J2632" s="578"/>
    </row>
    <row r="2633" spans="1:10">
      <c r="A2633" s="1179"/>
      <c r="B2633" s="1126"/>
      <c r="C2633" s="1126"/>
      <c r="D2633" s="1126"/>
      <c r="E2633" s="1127"/>
      <c r="F2633" s="577"/>
      <c r="G2633" s="578"/>
      <c r="H2633" s="578"/>
      <c r="I2633" s="578"/>
      <c r="J2633" s="578"/>
    </row>
    <row r="2634" spans="1:10">
      <c r="A2634" s="1179"/>
      <c r="B2634" s="1126"/>
      <c r="C2634" s="1126"/>
      <c r="D2634" s="1126"/>
      <c r="E2634" s="1127"/>
      <c r="F2634" s="577"/>
      <c r="G2634" s="578"/>
      <c r="H2634" s="578"/>
      <c r="I2634" s="578"/>
      <c r="J2634" s="578"/>
    </row>
    <row r="2635" spans="1:10">
      <c r="A2635" s="1179"/>
      <c r="B2635" s="1126"/>
      <c r="C2635" s="1126"/>
      <c r="D2635" s="1126"/>
      <c r="E2635" s="1127"/>
      <c r="F2635" s="577"/>
      <c r="G2635" s="578"/>
      <c r="H2635" s="578"/>
      <c r="I2635" s="578"/>
      <c r="J2635" s="578"/>
    </row>
    <row r="2636" spans="1:10">
      <c r="A2636" s="1179"/>
      <c r="B2636" s="1126"/>
      <c r="C2636" s="1126"/>
      <c r="D2636" s="1126"/>
      <c r="E2636" s="1127"/>
      <c r="F2636" s="577"/>
      <c r="G2636" s="578"/>
      <c r="H2636" s="578"/>
      <c r="I2636" s="578"/>
      <c r="J2636" s="578"/>
    </row>
    <row r="2637" spans="1:10">
      <c r="A2637" s="1179"/>
      <c r="B2637" s="1126"/>
      <c r="C2637" s="1126"/>
      <c r="D2637" s="1126"/>
      <c r="E2637" s="1127"/>
      <c r="F2637" s="577"/>
      <c r="G2637" s="578"/>
      <c r="H2637" s="578"/>
      <c r="I2637" s="578"/>
      <c r="J2637" s="578"/>
    </row>
    <row r="2638" spans="1:10">
      <c r="A2638" s="1179"/>
      <c r="B2638" s="1126"/>
      <c r="C2638" s="1126"/>
      <c r="D2638" s="1126"/>
      <c r="E2638" s="1127"/>
      <c r="F2638" s="577"/>
      <c r="G2638" s="578"/>
      <c r="H2638" s="578"/>
      <c r="I2638" s="578"/>
      <c r="J2638" s="578"/>
    </row>
    <row r="2639" spans="1:10">
      <c r="A2639" s="1179"/>
      <c r="B2639" s="1126"/>
      <c r="C2639" s="1126"/>
      <c r="D2639" s="1126"/>
      <c r="E2639" s="1127"/>
      <c r="F2639" s="577"/>
      <c r="G2639" s="578"/>
      <c r="H2639" s="578"/>
      <c r="I2639" s="578"/>
      <c r="J2639" s="578"/>
    </row>
    <row r="2640" spans="1:10">
      <c r="A2640" s="1179"/>
      <c r="B2640" s="1126"/>
      <c r="C2640" s="1126"/>
      <c r="D2640" s="1126"/>
      <c r="E2640" s="1127"/>
      <c r="F2640" s="577"/>
      <c r="G2640" s="578"/>
      <c r="H2640" s="578"/>
      <c r="I2640" s="578"/>
      <c r="J2640" s="578"/>
    </row>
    <row r="2641" spans="1:10">
      <c r="A2641" s="1179"/>
      <c r="B2641" s="1126"/>
      <c r="C2641" s="1126"/>
      <c r="D2641" s="1126"/>
      <c r="E2641" s="1127"/>
      <c r="F2641" s="577"/>
      <c r="G2641" s="578"/>
      <c r="H2641" s="578"/>
      <c r="I2641" s="578"/>
      <c r="J2641" s="578"/>
    </row>
    <row r="2642" spans="1:10">
      <c r="A2642" s="1179"/>
      <c r="B2642" s="1126"/>
      <c r="C2642" s="1126"/>
      <c r="D2642" s="1126"/>
      <c r="E2642" s="1127"/>
      <c r="F2642" s="577"/>
      <c r="G2642" s="578"/>
      <c r="H2642" s="578"/>
      <c r="I2642" s="578"/>
      <c r="J2642" s="578"/>
    </row>
    <row r="2643" spans="1:10">
      <c r="A2643" s="1179"/>
      <c r="B2643" s="1126"/>
      <c r="C2643" s="1126"/>
      <c r="D2643" s="1126"/>
      <c r="E2643" s="1127"/>
      <c r="F2643" s="577"/>
      <c r="G2643" s="578"/>
      <c r="H2643" s="578"/>
      <c r="I2643" s="578"/>
      <c r="J2643" s="578"/>
    </row>
    <row r="2644" spans="1:10">
      <c r="A2644" s="1179"/>
      <c r="B2644" s="1126"/>
      <c r="C2644" s="1126"/>
      <c r="D2644" s="1126"/>
      <c r="E2644" s="1127"/>
      <c r="F2644" s="577"/>
      <c r="G2644" s="578"/>
      <c r="H2644" s="578"/>
      <c r="I2644" s="578"/>
      <c r="J2644" s="578"/>
    </row>
    <row r="2645" spans="1:10">
      <c r="A2645" s="1179"/>
      <c r="B2645" s="1126"/>
      <c r="C2645" s="1126"/>
      <c r="D2645" s="1126"/>
      <c r="E2645" s="1127"/>
      <c r="F2645" s="577"/>
      <c r="G2645" s="578"/>
      <c r="H2645" s="578"/>
      <c r="I2645" s="578"/>
      <c r="J2645" s="578"/>
    </row>
    <row r="2646" spans="1:10">
      <c r="A2646" s="1179"/>
      <c r="B2646" s="1126"/>
      <c r="C2646" s="1126"/>
      <c r="D2646" s="1126"/>
      <c r="E2646" s="1127"/>
      <c r="F2646" s="577"/>
      <c r="G2646" s="578"/>
      <c r="H2646" s="578"/>
      <c r="I2646" s="578"/>
      <c r="J2646" s="578"/>
    </row>
    <row r="2647" spans="1:10">
      <c r="A2647" s="1179"/>
      <c r="B2647" s="1126"/>
      <c r="C2647" s="1126"/>
      <c r="D2647" s="1126"/>
      <c r="E2647" s="1127"/>
      <c r="F2647" s="577"/>
      <c r="G2647" s="578"/>
      <c r="H2647" s="578"/>
      <c r="I2647" s="578"/>
      <c r="J2647" s="578"/>
    </row>
    <row r="2648" spans="1:10">
      <c r="A2648" s="1179"/>
      <c r="B2648" s="1126"/>
      <c r="C2648" s="1126"/>
      <c r="D2648" s="1126"/>
      <c r="E2648" s="1127"/>
      <c r="F2648" s="577"/>
      <c r="G2648" s="578"/>
      <c r="H2648" s="578"/>
      <c r="I2648" s="578"/>
      <c r="J2648" s="578"/>
    </row>
    <row r="2649" spans="1:10">
      <c r="A2649" s="1179"/>
      <c r="B2649" s="1126"/>
      <c r="C2649" s="1126"/>
      <c r="D2649" s="1126"/>
      <c r="E2649" s="1127"/>
      <c r="F2649" s="577"/>
      <c r="G2649" s="578"/>
      <c r="H2649" s="578"/>
      <c r="I2649" s="578"/>
      <c r="J2649" s="578"/>
    </row>
    <row r="2650" spans="1:10">
      <c r="A2650" s="1179"/>
      <c r="B2650" s="1126"/>
      <c r="C2650" s="1126"/>
      <c r="D2650" s="1126"/>
      <c r="E2650" s="1127"/>
      <c r="F2650" s="577"/>
      <c r="G2650" s="578"/>
      <c r="H2650" s="578"/>
      <c r="I2650" s="578"/>
      <c r="J2650" s="578"/>
    </row>
    <row r="2651" spans="1:10">
      <c r="A2651" s="1179"/>
      <c r="B2651" s="1126"/>
      <c r="C2651" s="1126"/>
      <c r="D2651" s="1126"/>
      <c r="E2651" s="1127"/>
      <c r="F2651" s="577"/>
      <c r="G2651" s="578"/>
      <c r="H2651" s="578"/>
      <c r="I2651" s="578"/>
      <c r="J2651" s="578"/>
    </row>
    <row r="2652" spans="1:10">
      <c r="A2652" s="1179"/>
      <c r="B2652" s="1126"/>
      <c r="C2652" s="1126"/>
      <c r="D2652" s="1126"/>
      <c r="E2652" s="1127"/>
      <c r="F2652" s="577"/>
      <c r="G2652" s="578"/>
      <c r="H2652" s="578"/>
      <c r="I2652" s="578"/>
      <c r="J2652" s="578"/>
    </row>
    <row r="2653" spans="1:10">
      <c r="A2653" s="1179"/>
      <c r="B2653" s="1126"/>
      <c r="C2653" s="1126"/>
      <c r="D2653" s="1126"/>
      <c r="E2653" s="1127"/>
      <c r="F2653" s="577"/>
      <c r="G2653" s="578"/>
      <c r="H2653" s="578"/>
      <c r="I2653" s="578"/>
      <c r="J2653" s="578"/>
    </row>
    <row r="2654" spans="1:10">
      <c r="A2654" s="1179"/>
      <c r="B2654" s="1126"/>
      <c r="C2654" s="1126"/>
      <c r="D2654" s="1126"/>
      <c r="E2654" s="1127"/>
      <c r="F2654" s="577"/>
      <c r="G2654" s="578"/>
      <c r="H2654" s="578"/>
      <c r="I2654" s="578"/>
      <c r="J2654" s="578"/>
    </row>
    <row r="2655" spans="1:10">
      <c r="A2655" s="1179"/>
      <c r="B2655" s="1126"/>
      <c r="C2655" s="1126"/>
      <c r="D2655" s="1126"/>
      <c r="E2655" s="1127"/>
      <c r="F2655" s="577"/>
      <c r="G2655" s="578"/>
      <c r="H2655" s="578"/>
      <c r="I2655" s="578"/>
      <c r="J2655" s="578"/>
    </row>
    <row r="2656" spans="1:10" ht="15.75">
      <c r="A2656" s="1081" t="s">
        <v>1331</v>
      </c>
      <c r="B2656" s="1082"/>
      <c r="C2656" s="1082"/>
      <c r="D2656" s="1082"/>
      <c r="E2656" s="1082"/>
      <c r="F2656" s="1082"/>
      <c r="G2656" s="1082"/>
      <c r="H2656" s="1082"/>
      <c r="I2656" s="1082"/>
      <c r="J2656" s="1083"/>
    </row>
    <row r="2657" spans="1:10" ht="29.25" customHeight="1">
      <c r="A2657" s="1176" t="s">
        <v>1332</v>
      </c>
      <c r="B2657" s="1177"/>
      <c r="C2657" s="1177"/>
      <c r="D2657" s="1177"/>
      <c r="E2657" s="1178"/>
      <c r="F2657" s="574" t="s">
        <v>35</v>
      </c>
      <c r="G2657" s="575" t="s">
        <v>1316</v>
      </c>
      <c r="H2657" s="575" t="s">
        <v>1317</v>
      </c>
      <c r="I2657" s="576" t="s">
        <v>1318</v>
      </c>
      <c r="J2657" s="576" t="s">
        <v>904</v>
      </c>
    </row>
    <row r="2658" spans="1:10">
      <c r="A2658" s="1179"/>
      <c r="B2658" s="1126"/>
      <c r="C2658" s="1126"/>
      <c r="D2658" s="1126"/>
      <c r="E2658" s="1127"/>
      <c r="F2658" s="577"/>
      <c r="G2658" s="578"/>
      <c r="H2658" s="578"/>
      <c r="I2658" s="578"/>
      <c r="J2658" s="578"/>
    </row>
    <row r="2659" spans="1:10">
      <c r="A2659" s="1179"/>
      <c r="B2659" s="1126"/>
      <c r="C2659" s="1126"/>
      <c r="D2659" s="1126"/>
      <c r="E2659" s="1127"/>
      <c r="F2659" s="577"/>
      <c r="G2659" s="578"/>
      <c r="H2659" s="578"/>
      <c r="I2659" s="578"/>
      <c r="J2659" s="578"/>
    </row>
    <row r="2660" spans="1:10">
      <c r="A2660" s="1179"/>
      <c r="B2660" s="1126"/>
      <c r="C2660" s="1126"/>
      <c r="D2660" s="1126"/>
      <c r="E2660" s="1127"/>
      <c r="F2660" s="577"/>
      <c r="G2660" s="578"/>
      <c r="H2660" s="578"/>
      <c r="I2660" s="578"/>
      <c r="J2660" s="578"/>
    </row>
    <row r="2661" spans="1:10">
      <c r="A2661" s="1179"/>
      <c r="B2661" s="1126"/>
      <c r="C2661" s="1126"/>
      <c r="D2661" s="1126"/>
      <c r="E2661" s="1127"/>
      <c r="F2661" s="577"/>
      <c r="G2661" s="578"/>
      <c r="H2661" s="578"/>
      <c r="I2661" s="578"/>
      <c r="J2661" s="578"/>
    </row>
    <row r="2662" spans="1:10">
      <c r="A2662" s="1179"/>
      <c r="B2662" s="1126"/>
      <c r="C2662" s="1126"/>
      <c r="D2662" s="1126"/>
      <c r="E2662" s="1127"/>
      <c r="F2662" s="577"/>
      <c r="G2662" s="578"/>
      <c r="H2662" s="578"/>
      <c r="I2662" s="578"/>
      <c r="J2662" s="578"/>
    </row>
    <row r="2663" spans="1:10">
      <c r="A2663" s="1179"/>
      <c r="B2663" s="1126"/>
      <c r="C2663" s="1126"/>
      <c r="D2663" s="1126"/>
      <c r="E2663" s="1127"/>
      <c r="F2663" s="577"/>
      <c r="G2663" s="578"/>
      <c r="H2663" s="578"/>
      <c r="I2663" s="578"/>
      <c r="J2663" s="578"/>
    </row>
    <row r="2664" spans="1:10">
      <c r="A2664" s="1179"/>
      <c r="B2664" s="1126"/>
      <c r="C2664" s="1126"/>
      <c r="D2664" s="1126"/>
      <c r="E2664" s="1127"/>
      <c r="F2664" s="577"/>
      <c r="G2664" s="578"/>
      <c r="H2664" s="578"/>
      <c r="I2664" s="578"/>
      <c r="J2664" s="578"/>
    </row>
    <row r="2665" spans="1:10">
      <c r="A2665" s="1179"/>
      <c r="B2665" s="1126"/>
      <c r="C2665" s="1126"/>
      <c r="D2665" s="1126"/>
      <c r="E2665" s="1127"/>
      <c r="F2665" s="577"/>
      <c r="G2665" s="578"/>
      <c r="H2665" s="578"/>
      <c r="I2665" s="578"/>
      <c r="J2665" s="578"/>
    </row>
    <row r="2666" spans="1:10">
      <c r="A2666" s="1179"/>
      <c r="B2666" s="1126"/>
      <c r="C2666" s="1126"/>
      <c r="D2666" s="1126"/>
      <c r="E2666" s="1127"/>
      <c r="F2666" s="577"/>
      <c r="G2666" s="578"/>
      <c r="H2666" s="578"/>
      <c r="I2666" s="578"/>
      <c r="J2666" s="578"/>
    </row>
    <row r="2667" spans="1:10">
      <c r="A2667" s="1179"/>
      <c r="B2667" s="1126"/>
      <c r="C2667" s="1126"/>
      <c r="D2667" s="1126"/>
      <c r="E2667" s="1127"/>
      <c r="F2667" s="577"/>
      <c r="G2667" s="578"/>
      <c r="H2667" s="578"/>
      <c r="I2667" s="578"/>
      <c r="J2667" s="578"/>
    </row>
    <row r="2668" spans="1:10">
      <c r="A2668" s="1179"/>
      <c r="B2668" s="1126"/>
      <c r="C2668" s="1126"/>
      <c r="D2668" s="1126"/>
      <c r="E2668" s="1127"/>
      <c r="F2668" s="577"/>
      <c r="G2668" s="578"/>
      <c r="H2668" s="578"/>
      <c r="I2668" s="578"/>
      <c r="J2668" s="578"/>
    </row>
    <row r="2669" spans="1:10">
      <c r="A2669" s="1179"/>
      <c r="B2669" s="1126"/>
      <c r="C2669" s="1126"/>
      <c r="D2669" s="1126"/>
      <c r="E2669" s="1127"/>
      <c r="F2669" s="577"/>
      <c r="G2669" s="578"/>
      <c r="H2669" s="578"/>
      <c r="I2669" s="578"/>
      <c r="J2669" s="578"/>
    </row>
    <row r="2670" spans="1:10">
      <c r="A2670" s="1179"/>
      <c r="B2670" s="1126"/>
      <c r="C2670" s="1126"/>
      <c r="D2670" s="1126"/>
      <c r="E2670" s="1127"/>
      <c r="F2670" s="577"/>
      <c r="G2670" s="578"/>
      <c r="H2670" s="578"/>
      <c r="I2670" s="578"/>
      <c r="J2670" s="578"/>
    </row>
    <row r="2671" spans="1:10">
      <c r="A2671" s="1179"/>
      <c r="B2671" s="1126"/>
      <c r="C2671" s="1126"/>
      <c r="D2671" s="1126"/>
      <c r="E2671" s="1127"/>
      <c r="F2671" s="577"/>
      <c r="G2671" s="578"/>
      <c r="H2671" s="578"/>
      <c r="I2671" s="578"/>
      <c r="J2671" s="578"/>
    </row>
    <row r="2672" spans="1:10">
      <c r="A2672" s="1179"/>
      <c r="B2672" s="1126"/>
      <c r="C2672" s="1126"/>
      <c r="D2672" s="1126"/>
      <c r="E2672" s="1127"/>
      <c r="F2672" s="577"/>
      <c r="G2672" s="578"/>
      <c r="H2672" s="578"/>
      <c r="I2672" s="578"/>
      <c r="J2672" s="578"/>
    </row>
    <row r="2673" spans="1:10">
      <c r="A2673" s="1179"/>
      <c r="B2673" s="1126"/>
      <c r="C2673" s="1126"/>
      <c r="D2673" s="1126"/>
      <c r="E2673" s="1127"/>
      <c r="F2673" s="577"/>
      <c r="G2673" s="578"/>
      <c r="H2673" s="578"/>
      <c r="I2673" s="578"/>
      <c r="J2673" s="578"/>
    </row>
    <row r="2674" spans="1:10">
      <c r="A2674" s="1179"/>
      <c r="B2674" s="1126"/>
      <c r="C2674" s="1126"/>
      <c r="D2674" s="1126"/>
      <c r="E2674" s="1127"/>
      <c r="F2674" s="577"/>
      <c r="G2674" s="578"/>
      <c r="H2674" s="578"/>
      <c r="I2674" s="578"/>
      <c r="J2674" s="578"/>
    </row>
    <row r="2675" spans="1:10">
      <c r="A2675" s="1179"/>
      <c r="B2675" s="1126"/>
      <c r="C2675" s="1126"/>
      <c r="D2675" s="1126"/>
      <c r="E2675" s="1127"/>
      <c r="F2675" s="577"/>
      <c r="G2675" s="578"/>
      <c r="H2675" s="578"/>
      <c r="I2675" s="578"/>
      <c r="J2675" s="578"/>
    </row>
    <row r="2676" spans="1:10">
      <c r="A2676" s="1179"/>
      <c r="B2676" s="1126"/>
      <c r="C2676" s="1126"/>
      <c r="D2676" s="1126"/>
      <c r="E2676" s="1127"/>
      <c r="F2676" s="577"/>
      <c r="G2676" s="578"/>
      <c r="H2676" s="578"/>
      <c r="I2676" s="578"/>
      <c r="J2676" s="578"/>
    </row>
    <row r="2677" spans="1:10">
      <c r="A2677" s="1179"/>
      <c r="B2677" s="1126"/>
      <c r="C2677" s="1126"/>
      <c r="D2677" s="1126"/>
      <c r="E2677" s="1127"/>
      <c r="F2677" s="577"/>
      <c r="G2677" s="578"/>
      <c r="H2677" s="578"/>
      <c r="I2677" s="578"/>
      <c r="J2677" s="578"/>
    </row>
    <row r="2678" spans="1:10">
      <c r="A2678" s="1179"/>
      <c r="B2678" s="1126"/>
      <c r="C2678" s="1126"/>
      <c r="D2678" s="1126"/>
      <c r="E2678" s="1127"/>
      <c r="F2678" s="577"/>
      <c r="G2678" s="578"/>
      <c r="H2678" s="578"/>
      <c r="I2678" s="578"/>
      <c r="J2678" s="578"/>
    </row>
    <row r="2679" spans="1:10">
      <c r="A2679" s="1179"/>
      <c r="B2679" s="1126"/>
      <c r="C2679" s="1126"/>
      <c r="D2679" s="1126"/>
      <c r="E2679" s="1127"/>
      <c r="F2679" s="577"/>
      <c r="G2679" s="578"/>
      <c r="H2679" s="578"/>
      <c r="I2679" s="578"/>
      <c r="J2679" s="578"/>
    </row>
    <row r="2680" spans="1:10">
      <c r="A2680" s="1179"/>
      <c r="B2680" s="1126"/>
      <c r="C2680" s="1126"/>
      <c r="D2680" s="1126"/>
      <c r="E2680" s="1127"/>
      <c r="F2680" s="577"/>
      <c r="G2680" s="578"/>
      <c r="H2680" s="578"/>
      <c r="I2680" s="578"/>
      <c r="J2680" s="578"/>
    </row>
    <row r="2681" spans="1:10">
      <c r="A2681" s="1179"/>
      <c r="B2681" s="1126"/>
      <c r="C2681" s="1126"/>
      <c r="D2681" s="1126"/>
      <c r="E2681" s="1127"/>
      <c r="F2681" s="577"/>
      <c r="G2681" s="578"/>
      <c r="H2681" s="578"/>
      <c r="I2681" s="578"/>
      <c r="J2681" s="578"/>
    </row>
    <row r="2682" spans="1:10" ht="15.75">
      <c r="A2682" s="1193" t="s">
        <v>1319</v>
      </c>
      <c r="B2682" s="1193"/>
      <c r="C2682" s="1193"/>
      <c r="D2682" s="1193"/>
      <c r="E2682" s="1193"/>
      <c r="F2682" s="1193"/>
      <c r="G2682" s="1193"/>
      <c r="H2682" s="1193"/>
      <c r="I2682" s="1193"/>
      <c r="J2682" s="1193"/>
    </row>
    <row r="2683" spans="1:10">
      <c r="A2683" s="1194" t="s">
        <v>25</v>
      </c>
      <c r="B2683" s="1195"/>
      <c r="C2683" s="1195"/>
      <c r="D2683" s="1195"/>
      <c r="E2683" s="1195"/>
      <c r="F2683" s="1195"/>
      <c r="G2683" s="1195"/>
      <c r="H2683" s="1195"/>
      <c r="I2683" s="1195"/>
      <c r="J2683" s="1196"/>
    </row>
    <row r="2684" spans="1:10">
      <c r="A2684" s="1181" t="s">
        <v>1759</v>
      </c>
      <c r="B2684" s="1182"/>
      <c r="C2684" s="1182"/>
      <c r="D2684" s="1182"/>
      <c r="E2684" s="1182"/>
      <c r="F2684" s="1182"/>
      <c r="G2684" s="1183"/>
      <c r="H2684" s="1184"/>
      <c r="I2684" s="1185"/>
      <c r="J2684" s="1186"/>
    </row>
    <row r="2685" spans="1:10">
      <c r="A2685" s="1181" t="s">
        <v>30</v>
      </c>
      <c r="B2685" s="1182"/>
      <c r="C2685" s="1182"/>
      <c r="D2685" s="1182"/>
      <c r="E2685" s="1182"/>
      <c r="F2685" s="1182"/>
      <c r="G2685" s="1183"/>
      <c r="H2685" s="1204"/>
      <c r="I2685" s="1185"/>
      <c r="J2685" s="1186"/>
    </row>
    <row r="2686" spans="1:10">
      <c r="A2686" s="1181" t="s">
        <v>1373</v>
      </c>
      <c r="B2686" s="1182"/>
      <c r="C2686" s="1182"/>
      <c r="D2686" s="1182"/>
      <c r="E2686" s="1182"/>
      <c r="F2686" s="1182"/>
      <c r="G2686" s="1183"/>
      <c r="H2686" s="1187"/>
      <c r="I2686" s="1188"/>
      <c r="J2686" s="1189"/>
    </row>
    <row r="2687" spans="1:10">
      <c r="A2687" s="1181" t="s">
        <v>1374</v>
      </c>
      <c r="B2687" s="1182"/>
      <c r="C2687" s="1182"/>
      <c r="D2687" s="1182"/>
      <c r="E2687" s="1182"/>
      <c r="F2687" s="1182"/>
      <c r="G2687" s="1183"/>
      <c r="H2687" s="1190"/>
      <c r="I2687" s="1191"/>
      <c r="J2687" s="1192"/>
    </row>
    <row r="2688" spans="1:10">
      <c r="A2688" s="1197"/>
      <c r="B2688" s="1136"/>
      <c r="C2688" s="1136"/>
      <c r="D2688" s="1136"/>
      <c r="E2688" s="1136"/>
      <c r="F2688" s="1136"/>
      <c r="G2688" s="1136"/>
      <c r="H2688" s="1136"/>
      <c r="I2688" s="1136"/>
      <c r="J2688" s="1137"/>
    </row>
    <row r="2689" spans="1:10">
      <c r="A2689" s="1198"/>
      <c r="B2689" s="1138"/>
      <c r="C2689" s="1138"/>
      <c r="D2689" s="1138"/>
      <c r="E2689" s="1138"/>
      <c r="F2689" s="1138"/>
      <c r="G2689" s="1138"/>
      <c r="H2689" s="1138"/>
      <c r="I2689" s="1138"/>
      <c r="J2689" s="1139"/>
    </row>
    <row r="2690" spans="1:10">
      <c r="A2690" s="1198"/>
      <c r="B2690" s="1138"/>
      <c r="C2690" s="1138"/>
      <c r="D2690" s="1138"/>
      <c r="E2690" s="1138"/>
      <c r="F2690" s="1138"/>
      <c r="G2690" s="1138"/>
      <c r="H2690" s="1138"/>
      <c r="I2690" s="1138"/>
      <c r="J2690" s="1139"/>
    </row>
    <row r="2691" spans="1:10">
      <c r="A2691" s="1199"/>
      <c r="B2691" s="1200"/>
      <c r="C2691" s="1200"/>
      <c r="D2691" s="1200"/>
      <c r="E2691" s="1200"/>
      <c r="F2691" s="1200"/>
      <c r="G2691" s="1200"/>
      <c r="H2691" s="1200"/>
      <c r="I2691" s="1200"/>
      <c r="J2691" s="1201"/>
    </row>
    <row r="2692" spans="1:10">
      <c r="A2692" s="1181" t="s">
        <v>65</v>
      </c>
      <c r="B2692" s="1182"/>
      <c r="C2692" s="1182"/>
      <c r="D2692" s="1182"/>
      <c r="E2692" s="1182"/>
      <c r="F2692" s="1182"/>
      <c r="G2692" s="1183"/>
      <c r="H2692" s="1184"/>
      <c r="I2692" s="1185"/>
      <c r="J2692" s="1186"/>
    </row>
    <row r="2693" spans="1:10" ht="25.5" customHeight="1">
      <c r="A2693" s="1202" t="s">
        <v>1951</v>
      </c>
      <c r="B2693" s="1202"/>
      <c r="C2693" s="1202"/>
      <c r="D2693" s="1202"/>
      <c r="E2693" s="1202"/>
      <c r="F2693" s="1202"/>
      <c r="G2693" s="1202"/>
      <c r="H2693" s="1202"/>
      <c r="I2693" s="1202"/>
      <c r="J2693" s="1202"/>
    </row>
    <row r="2694" spans="1:10">
      <c r="A2694" s="1194" t="s">
        <v>1321</v>
      </c>
      <c r="B2694" s="1195"/>
      <c r="C2694" s="1195"/>
      <c r="D2694" s="1195"/>
      <c r="E2694" s="1195"/>
      <c r="F2694" s="1195"/>
      <c r="G2694" s="1195"/>
      <c r="H2694" s="1195"/>
      <c r="I2694" s="1195"/>
      <c r="J2694" s="1196"/>
    </row>
    <row r="2695" spans="1:10">
      <c r="A2695" s="1181" t="s">
        <v>902</v>
      </c>
      <c r="B2695" s="1182"/>
      <c r="C2695" s="1203"/>
      <c r="D2695" s="1182"/>
      <c r="E2695" s="1182"/>
      <c r="F2695" s="1182"/>
      <c r="G2695" s="1183"/>
      <c r="H2695" s="1184"/>
      <c r="I2695" s="1185"/>
      <c r="J2695" s="1186"/>
    </row>
    <row r="2696" spans="1:10">
      <c r="A2696" s="1181" t="s">
        <v>62</v>
      </c>
      <c r="B2696" s="1182"/>
      <c r="C2696" s="1182"/>
      <c r="D2696" s="1182"/>
      <c r="E2696" s="1182"/>
      <c r="F2696" s="1182"/>
      <c r="G2696" s="1183"/>
      <c r="H2696" s="1184"/>
      <c r="I2696" s="1185"/>
      <c r="J2696" s="1186"/>
    </row>
    <row r="2697" spans="1:10">
      <c r="A2697" s="1181" t="s">
        <v>95</v>
      </c>
      <c r="B2697" s="1182"/>
      <c r="C2697" s="1182"/>
      <c r="D2697" s="1182"/>
      <c r="E2697" s="1182"/>
      <c r="F2697" s="1182"/>
      <c r="G2697" s="1183"/>
      <c r="H2697" s="1184"/>
      <c r="I2697" s="1185"/>
      <c r="J2697" s="1186"/>
    </row>
    <row r="2698" spans="1:10">
      <c r="A2698" s="1181" t="s">
        <v>64</v>
      </c>
      <c r="B2698" s="1182"/>
      <c r="C2698" s="1182"/>
      <c r="D2698" s="1182"/>
      <c r="E2698" s="1182"/>
      <c r="F2698" s="1182"/>
      <c r="G2698" s="1183"/>
      <c r="H2698" s="1184"/>
      <c r="I2698" s="1185"/>
      <c r="J2698" s="1186"/>
    </row>
    <row r="2699" spans="1:10" ht="15.75">
      <c r="A2699" s="1160" t="s">
        <v>1060</v>
      </c>
      <c r="B2699" s="1161"/>
      <c r="C2699" s="1161"/>
      <c r="D2699" s="1161"/>
      <c r="E2699" s="1161"/>
      <c r="F2699" s="1161"/>
      <c r="G2699" s="1161"/>
      <c r="H2699" s="1161"/>
      <c r="I2699" s="1161"/>
      <c r="J2699" s="1162"/>
    </row>
    <row r="2700" spans="1:10" ht="15.75">
      <c r="A2700" s="1081" t="s">
        <v>1311</v>
      </c>
      <c r="B2700" s="1082"/>
      <c r="C2700" s="1082"/>
      <c r="D2700" s="1082"/>
      <c r="E2700" s="1082"/>
      <c r="F2700" s="1082"/>
      <c r="G2700" s="1082"/>
      <c r="H2700" s="1082"/>
      <c r="I2700" s="1082"/>
      <c r="J2700" s="1083"/>
    </row>
    <row r="2701" spans="1:10">
      <c r="A2701" s="1084" t="s">
        <v>683</v>
      </c>
      <c r="B2701" s="1085"/>
      <c r="C2701" s="1088"/>
      <c r="D2701" s="1088"/>
      <c r="E2701" s="1088"/>
      <c r="F2701" s="1085" t="s">
        <v>91</v>
      </c>
      <c r="G2701" s="1085"/>
      <c r="H2701" s="1086"/>
      <c r="I2701" s="1086"/>
      <c r="J2701" s="1163"/>
    </row>
    <row r="2702" spans="1:10">
      <c r="A2702" s="1084" t="s">
        <v>89</v>
      </c>
      <c r="B2702" s="1085"/>
      <c r="C2702" s="1088"/>
      <c r="D2702" s="1088"/>
      <c r="E2702" s="1088"/>
      <c r="F2702" s="1085" t="s">
        <v>92</v>
      </c>
      <c r="G2702" s="1085"/>
      <c r="H2702" s="1086"/>
      <c r="I2702" s="1086"/>
      <c r="J2702" s="1163"/>
    </row>
    <row r="2703" spans="1:10">
      <c r="A2703" s="1084" t="s">
        <v>90</v>
      </c>
      <c r="B2703" s="1085"/>
      <c r="C2703" s="1090"/>
      <c r="D2703" s="1090"/>
      <c r="E2703" s="1090"/>
      <c r="F2703" s="1085" t="s">
        <v>93</v>
      </c>
      <c r="G2703" s="1085"/>
      <c r="H2703" s="1086"/>
      <c r="I2703" s="1086"/>
      <c r="J2703" s="1163"/>
    </row>
    <row r="2704" spans="1:10">
      <c r="A2704" s="1084" t="s">
        <v>1302</v>
      </c>
      <c r="B2704" s="1085"/>
      <c r="C2704" s="1090"/>
      <c r="D2704" s="1090"/>
      <c r="E2704" s="1090"/>
      <c r="F2704" s="1085" t="s">
        <v>15</v>
      </c>
      <c r="G2704" s="1085"/>
      <c r="H2704" s="1087"/>
      <c r="I2704" s="1088"/>
      <c r="J2704" s="1089"/>
    </row>
    <row r="2705" spans="1:10">
      <c r="A2705" s="1084" t="s">
        <v>1303</v>
      </c>
      <c r="B2705" s="1085"/>
      <c r="C2705" s="1090"/>
      <c r="D2705" s="1090"/>
      <c r="E2705" s="1090"/>
      <c r="F2705" s="1085" t="s">
        <v>715</v>
      </c>
      <c r="G2705" s="1085"/>
      <c r="H2705" s="1090"/>
      <c r="I2705" s="1090"/>
      <c r="J2705" s="1091"/>
    </row>
    <row r="2706" spans="1:10">
      <c r="A2706" s="1084" t="s">
        <v>11</v>
      </c>
      <c r="B2706" s="1085"/>
      <c r="C2706" s="1090"/>
      <c r="D2706" s="1090"/>
      <c r="E2706" s="1090"/>
      <c r="F2706" s="1171" t="s">
        <v>1324</v>
      </c>
      <c r="G2706" s="1171"/>
      <c r="H2706" s="1172"/>
      <c r="I2706" s="1173"/>
      <c r="J2706" s="1174"/>
    </row>
    <row r="2707" spans="1:10">
      <c r="A2707" s="1084" t="s">
        <v>13</v>
      </c>
      <c r="B2707" s="1085"/>
      <c r="C2707" s="1090"/>
      <c r="D2707" s="1090"/>
      <c r="E2707" s="1090"/>
      <c r="F2707" s="1171"/>
      <c r="G2707" s="1171"/>
      <c r="H2707" s="1175"/>
      <c r="I2707" s="1164"/>
      <c r="J2707" s="1165"/>
    </row>
    <row r="2708" spans="1:10">
      <c r="A2708" s="1084" t="s">
        <v>14</v>
      </c>
      <c r="B2708" s="1085"/>
      <c r="C2708" s="1097"/>
      <c r="D2708" s="1097"/>
      <c r="E2708" s="1097"/>
      <c r="F2708" s="1168"/>
      <c r="G2708" s="1168"/>
      <c r="H2708" s="1169"/>
      <c r="I2708" s="1088"/>
      <c r="J2708" s="1089"/>
    </row>
    <row r="2709" spans="1:10">
      <c r="A2709" s="568"/>
      <c r="B2709" s="569"/>
      <c r="C2709" s="569"/>
      <c r="D2709" s="569"/>
      <c r="E2709" s="569"/>
      <c r="F2709" s="569"/>
      <c r="G2709" s="569"/>
      <c r="H2709" s="569"/>
      <c r="I2709" s="569"/>
      <c r="J2709" s="570"/>
    </row>
    <row r="2710" spans="1:10" ht="15.75">
      <c r="A2710" s="1081" t="s">
        <v>1312</v>
      </c>
      <c r="B2710" s="1082"/>
      <c r="C2710" s="1082"/>
      <c r="D2710" s="1082"/>
      <c r="E2710" s="1082"/>
      <c r="F2710" s="1082"/>
      <c r="G2710" s="1082"/>
      <c r="H2710" s="1082"/>
      <c r="I2710" s="1082"/>
      <c r="J2710" s="1083"/>
    </row>
    <row r="2711" spans="1:10">
      <c r="A2711" s="1084"/>
      <c r="B2711" s="1085"/>
      <c r="C2711" s="1248"/>
      <c r="D2711" s="1164"/>
      <c r="E2711" s="1164"/>
      <c r="F2711" s="1085" t="s">
        <v>1314</v>
      </c>
      <c r="G2711" s="1085"/>
      <c r="H2711" s="1088"/>
      <c r="I2711" s="1088"/>
      <c r="J2711" s="1089"/>
    </row>
    <row r="2712" spans="1:10">
      <c r="A2712" s="1084"/>
      <c r="B2712" s="1085"/>
      <c r="C2712" s="1164"/>
      <c r="D2712" s="1164"/>
      <c r="E2712" s="1164"/>
      <c r="F2712" s="1164"/>
      <c r="G2712" s="1164"/>
      <c r="H2712" s="1164"/>
      <c r="I2712" s="1164"/>
      <c r="J2712" s="1165"/>
    </row>
    <row r="2713" spans="1:10">
      <c r="A2713" s="1084" t="s">
        <v>1315</v>
      </c>
      <c r="B2713" s="1085"/>
      <c r="C2713" s="1088"/>
      <c r="D2713" s="1088"/>
      <c r="E2713" s="1088"/>
      <c r="F2713" s="1085" t="s">
        <v>14</v>
      </c>
      <c r="G2713" s="1085"/>
      <c r="H2713" s="1166"/>
      <c r="I2713" s="1166"/>
      <c r="J2713" s="1167"/>
    </row>
    <row r="2714" spans="1:10">
      <c r="A2714" s="1084" t="s">
        <v>1302</v>
      </c>
      <c r="B2714" s="1085"/>
      <c r="C2714" s="1088"/>
      <c r="D2714" s="1088"/>
      <c r="E2714" s="1088"/>
      <c r="F2714" s="1085" t="s">
        <v>12</v>
      </c>
      <c r="G2714" s="1085"/>
      <c r="H2714" s="1086"/>
      <c r="I2714" s="1086"/>
      <c r="J2714" s="1163"/>
    </row>
    <row r="2715" spans="1:10">
      <c r="A2715" s="1084" t="s">
        <v>1303</v>
      </c>
      <c r="B2715" s="1085"/>
      <c r="C2715" s="1088"/>
      <c r="D2715" s="1088"/>
      <c r="E2715" s="1088"/>
      <c r="F2715" s="1085" t="s">
        <v>1019</v>
      </c>
      <c r="G2715" s="1085"/>
      <c r="H2715" s="1086"/>
      <c r="I2715" s="1086"/>
      <c r="J2715" s="1163"/>
    </row>
    <row r="2716" spans="1:10">
      <c r="A2716" s="1084" t="s">
        <v>11</v>
      </c>
      <c r="B2716" s="1085"/>
      <c r="C2716" s="1088"/>
      <c r="D2716" s="1088"/>
      <c r="E2716" s="1088"/>
      <c r="F2716" s="1085" t="s">
        <v>15</v>
      </c>
      <c r="G2716" s="1085"/>
      <c r="H2716" s="1087"/>
      <c r="I2716" s="1088"/>
      <c r="J2716" s="1089"/>
    </row>
    <row r="2717" spans="1:10">
      <c r="A2717" s="1084" t="s">
        <v>13</v>
      </c>
      <c r="B2717" s="1085"/>
      <c r="C2717" s="1088"/>
      <c r="D2717" s="1088"/>
      <c r="E2717" s="1088"/>
      <c r="F2717" s="569"/>
      <c r="G2717" s="569"/>
      <c r="H2717" s="569"/>
      <c r="I2717" s="569"/>
      <c r="J2717" s="570"/>
    </row>
    <row r="2718" spans="1:10">
      <c r="A2718" s="568"/>
      <c r="B2718" s="569"/>
      <c r="C2718" s="569"/>
      <c r="D2718" s="569"/>
      <c r="E2718" s="569"/>
      <c r="F2718" s="569"/>
      <c r="G2718" s="569"/>
      <c r="H2718" s="569"/>
      <c r="I2718" s="569"/>
      <c r="J2718" s="570"/>
    </row>
    <row r="2719" spans="1:10" ht="15.75">
      <c r="A2719" s="1081" t="s">
        <v>1330</v>
      </c>
      <c r="B2719" s="1082"/>
      <c r="C2719" s="1082"/>
      <c r="D2719" s="1082"/>
      <c r="E2719" s="1082"/>
      <c r="F2719" s="1082"/>
      <c r="G2719" s="1082"/>
      <c r="H2719" s="1082"/>
      <c r="I2719" s="1082"/>
      <c r="J2719" s="1083"/>
    </row>
    <row r="2720" spans="1:10" ht="29.25" customHeight="1">
      <c r="A2720" s="1176" t="s">
        <v>34</v>
      </c>
      <c r="B2720" s="1177"/>
      <c r="C2720" s="1177"/>
      <c r="D2720" s="1177"/>
      <c r="E2720" s="1178"/>
      <c r="F2720" s="574" t="s">
        <v>35</v>
      </c>
      <c r="G2720" s="575" t="s">
        <v>1316</v>
      </c>
      <c r="H2720" s="575" t="s">
        <v>1317</v>
      </c>
      <c r="I2720" s="576" t="s">
        <v>1318</v>
      </c>
      <c r="J2720" s="576" t="s">
        <v>904</v>
      </c>
    </row>
    <row r="2721" spans="1:10">
      <c r="A2721" s="1179"/>
      <c r="B2721" s="1126"/>
      <c r="C2721" s="1126"/>
      <c r="D2721" s="1126"/>
      <c r="E2721" s="1127"/>
      <c r="F2721" s="577"/>
      <c r="G2721" s="578"/>
      <c r="H2721" s="578"/>
      <c r="I2721" s="578"/>
      <c r="J2721" s="578"/>
    </row>
    <row r="2722" spans="1:10">
      <c r="A2722" s="1179"/>
      <c r="B2722" s="1126"/>
      <c r="C2722" s="1126"/>
      <c r="D2722" s="1126"/>
      <c r="E2722" s="1127"/>
      <c r="F2722" s="577"/>
      <c r="G2722" s="578"/>
      <c r="H2722" s="578"/>
      <c r="I2722" s="578"/>
      <c r="J2722" s="578"/>
    </row>
    <row r="2723" spans="1:10">
      <c r="A2723" s="1179"/>
      <c r="B2723" s="1126"/>
      <c r="C2723" s="1126"/>
      <c r="D2723" s="1126"/>
      <c r="E2723" s="1127"/>
      <c r="F2723" s="577"/>
      <c r="G2723" s="578"/>
      <c r="H2723" s="578"/>
      <c r="I2723" s="578"/>
      <c r="J2723" s="578"/>
    </row>
    <row r="2724" spans="1:10">
      <c r="A2724" s="1179"/>
      <c r="B2724" s="1126"/>
      <c r="C2724" s="1126"/>
      <c r="D2724" s="1126"/>
      <c r="E2724" s="1127"/>
      <c r="F2724" s="577"/>
      <c r="G2724" s="578"/>
      <c r="H2724" s="578"/>
      <c r="I2724" s="578"/>
      <c r="J2724" s="578"/>
    </row>
    <row r="2725" spans="1:10">
      <c r="A2725" s="1179"/>
      <c r="B2725" s="1126"/>
      <c r="C2725" s="1126"/>
      <c r="D2725" s="1126"/>
      <c r="E2725" s="1127"/>
      <c r="F2725" s="577"/>
      <c r="G2725" s="578"/>
      <c r="H2725" s="578"/>
      <c r="I2725" s="578"/>
      <c r="J2725" s="578"/>
    </row>
    <row r="2726" spans="1:10">
      <c r="A2726" s="1179"/>
      <c r="B2726" s="1126"/>
      <c r="C2726" s="1126"/>
      <c r="D2726" s="1126"/>
      <c r="E2726" s="1127"/>
      <c r="F2726" s="577"/>
      <c r="G2726" s="578"/>
      <c r="H2726" s="578"/>
      <c r="I2726" s="578"/>
      <c r="J2726" s="578"/>
    </row>
    <row r="2727" spans="1:10">
      <c r="A2727" s="1179"/>
      <c r="B2727" s="1126"/>
      <c r="C2727" s="1126"/>
      <c r="D2727" s="1126"/>
      <c r="E2727" s="1127"/>
      <c r="F2727" s="577"/>
      <c r="G2727" s="578"/>
      <c r="H2727" s="578"/>
      <c r="I2727" s="578"/>
      <c r="J2727" s="578"/>
    </row>
    <row r="2728" spans="1:10">
      <c r="A2728" s="1179"/>
      <c r="B2728" s="1126"/>
      <c r="C2728" s="1126"/>
      <c r="D2728" s="1126"/>
      <c r="E2728" s="1127"/>
      <c r="F2728" s="577"/>
      <c r="G2728" s="578"/>
      <c r="H2728" s="578"/>
      <c r="I2728" s="578"/>
      <c r="J2728" s="578"/>
    </row>
    <row r="2729" spans="1:10">
      <c r="A2729" s="1179"/>
      <c r="B2729" s="1126"/>
      <c r="C2729" s="1126"/>
      <c r="D2729" s="1126"/>
      <c r="E2729" s="1127"/>
      <c r="F2729" s="577"/>
      <c r="G2729" s="578"/>
      <c r="H2729" s="578"/>
      <c r="I2729" s="578"/>
      <c r="J2729" s="578"/>
    </row>
    <row r="2730" spans="1:10">
      <c r="A2730" s="1179"/>
      <c r="B2730" s="1126"/>
      <c r="C2730" s="1126"/>
      <c r="D2730" s="1126"/>
      <c r="E2730" s="1127"/>
      <c r="F2730" s="577"/>
      <c r="G2730" s="578"/>
      <c r="H2730" s="578"/>
      <c r="I2730" s="578"/>
      <c r="J2730" s="578"/>
    </row>
    <row r="2731" spans="1:10">
      <c r="A2731" s="1179"/>
      <c r="B2731" s="1126"/>
      <c r="C2731" s="1126"/>
      <c r="D2731" s="1126"/>
      <c r="E2731" s="1127"/>
      <c r="F2731" s="577"/>
      <c r="G2731" s="578"/>
      <c r="H2731" s="578"/>
      <c r="I2731" s="578"/>
      <c r="J2731" s="578"/>
    </row>
    <row r="2732" spans="1:10">
      <c r="A2732" s="1179"/>
      <c r="B2732" s="1126"/>
      <c r="C2732" s="1126"/>
      <c r="D2732" s="1126"/>
      <c r="E2732" s="1127"/>
      <c r="F2732" s="577"/>
      <c r="G2732" s="578"/>
      <c r="H2732" s="578"/>
      <c r="I2732" s="578"/>
      <c r="J2732" s="578"/>
    </row>
    <row r="2733" spans="1:10">
      <c r="A2733" s="1179"/>
      <c r="B2733" s="1126"/>
      <c r="C2733" s="1126"/>
      <c r="D2733" s="1126"/>
      <c r="E2733" s="1127"/>
      <c r="F2733" s="577"/>
      <c r="G2733" s="578"/>
      <c r="H2733" s="578"/>
      <c r="I2733" s="578"/>
      <c r="J2733" s="578"/>
    </row>
    <row r="2734" spans="1:10">
      <c r="A2734" s="1179"/>
      <c r="B2734" s="1126"/>
      <c r="C2734" s="1126"/>
      <c r="D2734" s="1126"/>
      <c r="E2734" s="1127"/>
      <c r="F2734" s="577"/>
      <c r="G2734" s="578"/>
      <c r="H2734" s="578"/>
      <c r="I2734" s="578"/>
      <c r="J2734" s="578"/>
    </row>
    <row r="2735" spans="1:10">
      <c r="A2735" s="1179"/>
      <c r="B2735" s="1126"/>
      <c r="C2735" s="1126"/>
      <c r="D2735" s="1126"/>
      <c r="E2735" s="1127"/>
      <c r="F2735" s="577"/>
      <c r="G2735" s="578"/>
      <c r="H2735" s="578"/>
      <c r="I2735" s="578"/>
      <c r="J2735" s="578"/>
    </row>
    <row r="2736" spans="1:10">
      <c r="A2736" s="1179"/>
      <c r="B2736" s="1126"/>
      <c r="C2736" s="1126"/>
      <c r="D2736" s="1126"/>
      <c r="E2736" s="1127"/>
      <c r="F2736" s="577"/>
      <c r="G2736" s="578"/>
      <c r="H2736" s="578"/>
      <c r="I2736" s="578"/>
      <c r="J2736" s="578"/>
    </row>
    <row r="2737" spans="1:10">
      <c r="A2737" s="1179"/>
      <c r="B2737" s="1126"/>
      <c r="C2737" s="1126"/>
      <c r="D2737" s="1126"/>
      <c r="E2737" s="1127"/>
      <c r="F2737" s="577"/>
      <c r="G2737" s="578"/>
      <c r="H2737" s="578"/>
      <c r="I2737" s="578"/>
      <c r="J2737" s="578"/>
    </row>
    <row r="2738" spans="1:10">
      <c r="A2738" s="1179"/>
      <c r="B2738" s="1126"/>
      <c r="C2738" s="1126"/>
      <c r="D2738" s="1126"/>
      <c r="E2738" s="1127"/>
      <c r="F2738" s="577"/>
      <c r="G2738" s="578"/>
      <c r="H2738" s="578"/>
      <c r="I2738" s="578"/>
      <c r="J2738" s="578"/>
    </row>
    <row r="2739" spans="1:10">
      <c r="A2739" s="1179"/>
      <c r="B2739" s="1126"/>
      <c r="C2739" s="1126"/>
      <c r="D2739" s="1126"/>
      <c r="E2739" s="1127"/>
      <c r="F2739" s="577"/>
      <c r="G2739" s="578"/>
      <c r="H2739" s="578"/>
      <c r="I2739" s="578"/>
      <c r="J2739" s="578"/>
    </row>
    <row r="2740" spans="1:10">
      <c r="A2740" s="1179"/>
      <c r="B2740" s="1126"/>
      <c r="C2740" s="1126"/>
      <c r="D2740" s="1126"/>
      <c r="E2740" s="1127"/>
      <c r="F2740" s="577"/>
      <c r="G2740" s="578"/>
      <c r="H2740" s="578"/>
      <c r="I2740" s="578"/>
      <c r="J2740" s="578"/>
    </row>
    <row r="2741" spans="1:10">
      <c r="A2741" s="1179"/>
      <c r="B2741" s="1126"/>
      <c r="C2741" s="1126"/>
      <c r="D2741" s="1126"/>
      <c r="E2741" s="1127"/>
      <c r="F2741" s="577"/>
      <c r="G2741" s="578"/>
      <c r="H2741" s="578"/>
      <c r="I2741" s="578"/>
      <c r="J2741" s="578"/>
    </row>
    <row r="2742" spans="1:10">
      <c r="A2742" s="1179"/>
      <c r="B2742" s="1126"/>
      <c r="C2742" s="1126"/>
      <c r="D2742" s="1126"/>
      <c r="E2742" s="1127"/>
      <c r="F2742" s="577"/>
      <c r="G2742" s="578"/>
      <c r="H2742" s="578"/>
      <c r="I2742" s="578"/>
      <c r="J2742" s="578"/>
    </row>
    <row r="2743" spans="1:10">
      <c r="A2743" s="1179"/>
      <c r="B2743" s="1126"/>
      <c r="C2743" s="1126"/>
      <c r="D2743" s="1126"/>
      <c r="E2743" s="1127"/>
      <c r="F2743" s="577"/>
      <c r="G2743" s="578"/>
      <c r="H2743" s="578"/>
      <c r="I2743" s="578"/>
      <c r="J2743" s="578"/>
    </row>
    <row r="2744" spans="1:10">
      <c r="A2744" s="1179"/>
      <c r="B2744" s="1126"/>
      <c r="C2744" s="1126"/>
      <c r="D2744" s="1126"/>
      <c r="E2744" s="1127"/>
      <c r="F2744" s="577"/>
      <c r="G2744" s="578"/>
      <c r="H2744" s="578"/>
      <c r="I2744" s="578"/>
      <c r="J2744" s="578"/>
    </row>
    <row r="2745" spans="1:10" ht="15.75">
      <c r="A2745" s="1081" t="s">
        <v>1331</v>
      </c>
      <c r="B2745" s="1082"/>
      <c r="C2745" s="1082"/>
      <c r="D2745" s="1082"/>
      <c r="E2745" s="1082"/>
      <c r="F2745" s="1082"/>
      <c r="G2745" s="1082"/>
      <c r="H2745" s="1082"/>
      <c r="I2745" s="1082"/>
      <c r="J2745" s="1083"/>
    </row>
    <row r="2746" spans="1:10" ht="30" customHeight="1">
      <c r="A2746" s="1176" t="s">
        <v>1332</v>
      </c>
      <c r="B2746" s="1177"/>
      <c r="C2746" s="1177"/>
      <c r="D2746" s="1177"/>
      <c r="E2746" s="1178"/>
      <c r="F2746" s="574" t="s">
        <v>35</v>
      </c>
      <c r="G2746" s="575" t="s">
        <v>1316</v>
      </c>
      <c r="H2746" s="575" t="s">
        <v>1317</v>
      </c>
      <c r="I2746" s="576" t="s">
        <v>1318</v>
      </c>
      <c r="J2746" s="576" t="s">
        <v>904</v>
      </c>
    </row>
    <row r="2747" spans="1:10">
      <c r="A2747" s="1179"/>
      <c r="B2747" s="1126"/>
      <c r="C2747" s="1126"/>
      <c r="D2747" s="1126"/>
      <c r="E2747" s="1127"/>
      <c r="F2747" s="577"/>
      <c r="G2747" s="578"/>
      <c r="H2747" s="578"/>
      <c r="I2747" s="578"/>
      <c r="J2747" s="578"/>
    </row>
    <row r="2748" spans="1:10">
      <c r="A2748" s="1179"/>
      <c r="B2748" s="1126"/>
      <c r="C2748" s="1126"/>
      <c r="D2748" s="1126"/>
      <c r="E2748" s="1127"/>
      <c r="F2748" s="577"/>
      <c r="G2748" s="578"/>
      <c r="H2748" s="578"/>
      <c r="I2748" s="578"/>
      <c r="J2748" s="578"/>
    </row>
    <row r="2749" spans="1:10">
      <c r="A2749" s="1179"/>
      <c r="B2749" s="1126"/>
      <c r="C2749" s="1126"/>
      <c r="D2749" s="1126"/>
      <c r="E2749" s="1127"/>
      <c r="F2749" s="577"/>
      <c r="G2749" s="578"/>
      <c r="H2749" s="578"/>
      <c r="I2749" s="578"/>
      <c r="J2749" s="578"/>
    </row>
    <row r="2750" spans="1:10">
      <c r="A2750" s="1179"/>
      <c r="B2750" s="1126"/>
      <c r="C2750" s="1126"/>
      <c r="D2750" s="1126"/>
      <c r="E2750" s="1127"/>
      <c r="F2750" s="577"/>
      <c r="G2750" s="578"/>
      <c r="H2750" s="578"/>
      <c r="I2750" s="578"/>
      <c r="J2750" s="578"/>
    </row>
    <row r="2751" spans="1:10">
      <c r="A2751" s="1179"/>
      <c r="B2751" s="1126"/>
      <c r="C2751" s="1126"/>
      <c r="D2751" s="1126"/>
      <c r="E2751" s="1127"/>
      <c r="F2751" s="577"/>
      <c r="G2751" s="578"/>
      <c r="H2751" s="578"/>
      <c r="I2751" s="578"/>
      <c r="J2751" s="578"/>
    </row>
    <row r="2752" spans="1:10">
      <c r="A2752" s="1179"/>
      <c r="B2752" s="1126"/>
      <c r="C2752" s="1126"/>
      <c r="D2752" s="1126"/>
      <c r="E2752" s="1127"/>
      <c r="F2752" s="577"/>
      <c r="G2752" s="578"/>
      <c r="H2752" s="578"/>
      <c r="I2752" s="578"/>
      <c r="J2752" s="578"/>
    </row>
    <row r="2753" spans="1:10">
      <c r="A2753" s="1179"/>
      <c r="B2753" s="1126"/>
      <c r="C2753" s="1126"/>
      <c r="D2753" s="1126"/>
      <c r="E2753" s="1127"/>
      <c r="F2753" s="577"/>
      <c r="G2753" s="578"/>
      <c r="H2753" s="578"/>
      <c r="I2753" s="578"/>
      <c r="J2753" s="578"/>
    </row>
    <row r="2754" spans="1:10">
      <c r="A2754" s="1179"/>
      <c r="B2754" s="1126"/>
      <c r="C2754" s="1126"/>
      <c r="D2754" s="1126"/>
      <c r="E2754" s="1127"/>
      <c r="F2754" s="577"/>
      <c r="G2754" s="578"/>
      <c r="H2754" s="578"/>
      <c r="I2754" s="578"/>
      <c r="J2754" s="578"/>
    </row>
    <row r="2755" spans="1:10">
      <c r="A2755" s="1179"/>
      <c r="B2755" s="1126"/>
      <c r="C2755" s="1126"/>
      <c r="D2755" s="1126"/>
      <c r="E2755" s="1127"/>
      <c r="F2755" s="577"/>
      <c r="G2755" s="578"/>
      <c r="H2755" s="578"/>
      <c r="I2755" s="578"/>
      <c r="J2755" s="578"/>
    </row>
    <row r="2756" spans="1:10">
      <c r="A2756" s="1179"/>
      <c r="B2756" s="1126"/>
      <c r="C2756" s="1126"/>
      <c r="D2756" s="1126"/>
      <c r="E2756" s="1127"/>
      <c r="F2756" s="577"/>
      <c r="G2756" s="578"/>
      <c r="H2756" s="578"/>
      <c r="I2756" s="578"/>
      <c r="J2756" s="578"/>
    </row>
    <row r="2757" spans="1:10">
      <c r="A2757" s="1179"/>
      <c r="B2757" s="1126"/>
      <c r="C2757" s="1126"/>
      <c r="D2757" s="1126"/>
      <c r="E2757" s="1127"/>
      <c r="F2757" s="577"/>
      <c r="G2757" s="578"/>
      <c r="H2757" s="578"/>
      <c r="I2757" s="578"/>
      <c r="J2757" s="578"/>
    </row>
    <row r="2758" spans="1:10">
      <c r="A2758" s="1179"/>
      <c r="B2758" s="1126"/>
      <c r="C2758" s="1126"/>
      <c r="D2758" s="1126"/>
      <c r="E2758" s="1127"/>
      <c r="F2758" s="577"/>
      <c r="G2758" s="578"/>
      <c r="H2758" s="578"/>
      <c r="I2758" s="578"/>
      <c r="J2758" s="578"/>
    </row>
    <row r="2759" spans="1:10">
      <c r="A2759" s="1179"/>
      <c r="B2759" s="1126"/>
      <c r="C2759" s="1126"/>
      <c r="D2759" s="1126"/>
      <c r="E2759" s="1127"/>
      <c r="F2759" s="577"/>
      <c r="G2759" s="578"/>
      <c r="H2759" s="578"/>
      <c r="I2759" s="578"/>
      <c r="J2759" s="578"/>
    </row>
    <row r="2760" spans="1:10">
      <c r="A2760" s="1179"/>
      <c r="B2760" s="1126"/>
      <c r="C2760" s="1126"/>
      <c r="D2760" s="1126"/>
      <c r="E2760" s="1127"/>
      <c r="F2760" s="577"/>
      <c r="G2760" s="578"/>
      <c r="H2760" s="578"/>
      <c r="I2760" s="578"/>
      <c r="J2760" s="578"/>
    </row>
    <row r="2761" spans="1:10">
      <c r="A2761" s="1179"/>
      <c r="B2761" s="1126"/>
      <c r="C2761" s="1126"/>
      <c r="D2761" s="1126"/>
      <c r="E2761" s="1127"/>
      <c r="F2761" s="577"/>
      <c r="G2761" s="578"/>
      <c r="H2761" s="578"/>
      <c r="I2761" s="578"/>
      <c r="J2761" s="578"/>
    </row>
    <row r="2762" spans="1:10">
      <c r="A2762" s="1179"/>
      <c r="B2762" s="1126"/>
      <c r="C2762" s="1126"/>
      <c r="D2762" s="1126"/>
      <c r="E2762" s="1127"/>
      <c r="F2762" s="577"/>
      <c r="G2762" s="578"/>
      <c r="H2762" s="578"/>
      <c r="I2762" s="578"/>
      <c r="J2762" s="578"/>
    </row>
    <row r="2763" spans="1:10">
      <c r="A2763" s="1179"/>
      <c r="B2763" s="1126"/>
      <c r="C2763" s="1126"/>
      <c r="D2763" s="1126"/>
      <c r="E2763" s="1127"/>
      <c r="F2763" s="577"/>
      <c r="G2763" s="578"/>
      <c r="H2763" s="578"/>
      <c r="I2763" s="578"/>
      <c r="J2763" s="578"/>
    </row>
    <row r="2764" spans="1:10">
      <c r="A2764" s="1179"/>
      <c r="B2764" s="1126"/>
      <c r="C2764" s="1126"/>
      <c r="D2764" s="1126"/>
      <c r="E2764" s="1127"/>
      <c r="F2764" s="577"/>
      <c r="G2764" s="578"/>
      <c r="H2764" s="578"/>
      <c r="I2764" s="578"/>
      <c r="J2764" s="578"/>
    </row>
    <row r="2765" spans="1:10">
      <c r="A2765" s="1179"/>
      <c r="B2765" s="1126"/>
      <c r="C2765" s="1126"/>
      <c r="D2765" s="1126"/>
      <c r="E2765" s="1127"/>
      <c r="F2765" s="577"/>
      <c r="G2765" s="578"/>
      <c r="H2765" s="578"/>
      <c r="I2765" s="578"/>
      <c r="J2765" s="578"/>
    </row>
    <row r="2766" spans="1:10">
      <c r="A2766" s="1179"/>
      <c r="B2766" s="1126"/>
      <c r="C2766" s="1126"/>
      <c r="D2766" s="1126"/>
      <c r="E2766" s="1127"/>
      <c r="F2766" s="577"/>
      <c r="G2766" s="578"/>
      <c r="H2766" s="578"/>
      <c r="I2766" s="578"/>
      <c r="J2766" s="578"/>
    </row>
    <row r="2767" spans="1:10">
      <c r="A2767" s="1179"/>
      <c r="B2767" s="1126"/>
      <c r="C2767" s="1126"/>
      <c r="D2767" s="1126"/>
      <c r="E2767" s="1127"/>
      <c r="F2767" s="577"/>
      <c r="G2767" s="578"/>
      <c r="H2767" s="578"/>
      <c r="I2767" s="578"/>
      <c r="J2767" s="578"/>
    </row>
    <row r="2768" spans="1:10">
      <c r="A2768" s="1179"/>
      <c r="B2768" s="1126"/>
      <c r="C2768" s="1126"/>
      <c r="D2768" s="1126"/>
      <c r="E2768" s="1127"/>
      <c r="F2768" s="577"/>
      <c r="G2768" s="578"/>
      <c r="H2768" s="578"/>
      <c r="I2768" s="578"/>
      <c r="J2768" s="578"/>
    </row>
    <row r="2769" spans="1:10">
      <c r="A2769" s="1179"/>
      <c r="B2769" s="1126"/>
      <c r="C2769" s="1126"/>
      <c r="D2769" s="1126"/>
      <c r="E2769" s="1127"/>
      <c r="F2769" s="577"/>
      <c r="G2769" s="578"/>
      <c r="H2769" s="578"/>
      <c r="I2769" s="578"/>
      <c r="J2769" s="578"/>
    </row>
    <row r="2770" spans="1:10">
      <c r="A2770" s="1179"/>
      <c r="B2770" s="1126"/>
      <c r="C2770" s="1126"/>
      <c r="D2770" s="1126"/>
      <c r="E2770" s="1127"/>
      <c r="F2770" s="577"/>
      <c r="G2770" s="578"/>
      <c r="H2770" s="578"/>
      <c r="I2770" s="578"/>
      <c r="J2770" s="578"/>
    </row>
    <row r="2771" spans="1:10" ht="15.75">
      <c r="A2771" s="1193" t="s">
        <v>1319</v>
      </c>
      <c r="B2771" s="1193"/>
      <c r="C2771" s="1193"/>
      <c r="D2771" s="1193"/>
      <c r="E2771" s="1193"/>
      <c r="F2771" s="1193"/>
      <c r="G2771" s="1193"/>
      <c r="H2771" s="1193"/>
      <c r="I2771" s="1193"/>
      <c r="J2771" s="1193"/>
    </row>
    <row r="2772" spans="1:10">
      <c r="A2772" s="1194" t="s">
        <v>25</v>
      </c>
      <c r="B2772" s="1195"/>
      <c r="C2772" s="1195"/>
      <c r="D2772" s="1195"/>
      <c r="E2772" s="1195"/>
      <c r="F2772" s="1195"/>
      <c r="G2772" s="1195"/>
      <c r="H2772" s="1195"/>
      <c r="I2772" s="1195"/>
      <c r="J2772" s="1196"/>
    </row>
    <row r="2773" spans="1:10">
      <c r="A2773" s="1181" t="s">
        <v>1759</v>
      </c>
      <c r="B2773" s="1182"/>
      <c r="C2773" s="1182"/>
      <c r="D2773" s="1182"/>
      <c r="E2773" s="1182"/>
      <c r="F2773" s="1182"/>
      <c r="G2773" s="1183"/>
      <c r="H2773" s="1184"/>
      <c r="I2773" s="1185"/>
      <c r="J2773" s="1186"/>
    </row>
    <row r="2774" spans="1:10">
      <c r="A2774" s="1181" t="s">
        <v>30</v>
      </c>
      <c r="B2774" s="1182"/>
      <c r="C2774" s="1182"/>
      <c r="D2774" s="1182"/>
      <c r="E2774" s="1182"/>
      <c r="F2774" s="1182"/>
      <c r="G2774" s="1183"/>
      <c r="H2774" s="1204"/>
      <c r="I2774" s="1185"/>
      <c r="J2774" s="1186"/>
    </row>
    <row r="2775" spans="1:10">
      <c r="A2775" s="1181" t="s">
        <v>1373</v>
      </c>
      <c r="B2775" s="1182"/>
      <c r="C2775" s="1182"/>
      <c r="D2775" s="1182"/>
      <c r="E2775" s="1182"/>
      <c r="F2775" s="1182"/>
      <c r="G2775" s="1183"/>
      <c r="H2775" s="1187"/>
      <c r="I2775" s="1188"/>
      <c r="J2775" s="1189"/>
    </row>
    <row r="2776" spans="1:10">
      <c r="A2776" s="1181" t="s">
        <v>1374</v>
      </c>
      <c r="B2776" s="1182"/>
      <c r="C2776" s="1182"/>
      <c r="D2776" s="1182"/>
      <c r="E2776" s="1182"/>
      <c r="F2776" s="1182"/>
      <c r="G2776" s="1183"/>
      <c r="H2776" s="1190"/>
      <c r="I2776" s="1191"/>
      <c r="J2776" s="1192"/>
    </row>
    <row r="2777" spans="1:10">
      <c r="A2777" s="1197"/>
      <c r="B2777" s="1136"/>
      <c r="C2777" s="1136"/>
      <c r="D2777" s="1136"/>
      <c r="E2777" s="1136"/>
      <c r="F2777" s="1136"/>
      <c r="G2777" s="1136"/>
      <c r="H2777" s="1136"/>
      <c r="I2777" s="1136"/>
      <c r="J2777" s="1137"/>
    </row>
    <row r="2778" spans="1:10">
      <c r="A2778" s="1198"/>
      <c r="B2778" s="1138"/>
      <c r="C2778" s="1138"/>
      <c r="D2778" s="1138"/>
      <c r="E2778" s="1138"/>
      <c r="F2778" s="1138"/>
      <c r="G2778" s="1138"/>
      <c r="H2778" s="1138"/>
      <c r="I2778" s="1138"/>
      <c r="J2778" s="1139"/>
    </row>
    <row r="2779" spans="1:10">
      <c r="A2779" s="1198"/>
      <c r="B2779" s="1138"/>
      <c r="C2779" s="1138"/>
      <c r="D2779" s="1138"/>
      <c r="E2779" s="1138"/>
      <c r="F2779" s="1138"/>
      <c r="G2779" s="1138"/>
      <c r="H2779" s="1138"/>
      <c r="I2779" s="1138"/>
      <c r="J2779" s="1139"/>
    </row>
    <row r="2780" spans="1:10">
      <c r="A2780" s="1199"/>
      <c r="B2780" s="1200"/>
      <c r="C2780" s="1200"/>
      <c r="D2780" s="1200"/>
      <c r="E2780" s="1200"/>
      <c r="F2780" s="1200"/>
      <c r="G2780" s="1200"/>
      <c r="H2780" s="1200"/>
      <c r="I2780" s="1200"/>
      <c r="J2780" s="1201"/>
    </row>
    <row r="2781" spans="1:10">
      <c r="A2781" s="1181" t="s">
        <v>65</v>
      </c>
      <c r="B2781" s="1182"/>
      <c r="C2781" s="1182"/>
      <c r="D2781" s="1182"/>
      <c r="E2781" s="1182"/>
      <c r="F2781" s="1182"/>
      <c r="G2781" s="1183"/>
      <c r="H2781" s="1184"/>
      <c r="I2781" s="1185"/>
      <c r="J2781" s="1186"/>
    </row>
    <row r="2782" spans="1:10" ht="23.25" customHeight="1">
      <c r="A2782" s="1202" t="s">
        <v>1951</v>
      </c>
      <c r="B2782" s="1202"/>
      <c r="C2782" s="1202"/>
      <c r="D2782" s="1202"/>
      <c r="E2782" s="1202"/>
      <c r="F2782" s="1202"/>
      <c r="G2782" s="1202"/>
      <c r="H2782" s="1202"/>
      <c r="I2782" s="1202"/>
      <c r="J2782" s="1202"/>
    </row>
    <row r="2783" spans="1:10">
      <c r="A2783" s="1194" t="s">
        <v>1321</v>
      </c>
      <c r="B2783" s="1195"/>
      <c r="C2783" s="1195"/>
      <c r="D2783" s="1195"/>
      <c r="E2783" s="1195"/>
      <c r="F2783" s="1195"/>
      <c r="G2783" s="1195"/>
      <c r="H2783" s="1195"/>
      <c r="I2783" s="1195"/>
      <c r="J2783" s="1196"/>
    </row>
    <row r="2784" spans="1:10">
      <c r="A2784" s="1181" t="s">
        <v>902</v>
      </c>
      <c r="B2784" s="1182"/>
      <c r="C2784" s="1203"/>
      <c r="D2784" s="1182"/>
      <c r="E2784" s="1182"/>
      <c r="F2784" s="1182"/>
      <c r="G2784" s="1183"/>
      <c r="H2784" s="1184"/>
      <c r="I2784" s="1185"/>
      <c r="J2784" s="1186"/>
    </row>
    <row r="2785" spans="1:10">
      <c r="A2785" s="1181" t="s">
        <v>62</v>
      </c>
      <c r="B2785" s="1182"/>
      <c r="C2785" s="1182"/>
      <c r="D2785" s="1182"/>
      <c r="E2785" s="1182"/>
      <c r="F2785" s="1182"/>
      <c r="G2785" s="1183"/>
      <c r="H2785" s="1184"/>
      <c r="I2785" s="1185"/>
      <c r="J2785" s="1186"/>
    </row>
    <row r="2786" spans="1:10">
      <c r="A2786" s="1181" t="s">
        <v>95</v>
      </c>
      <c r="B2786" s="1182"/>
      <c r="C2786" s="1182"/>
      <c r="D2786" s="1182"/>
      <c r="E2786" s="1182"/>
      <c r="F2786" s="1182"/>
      <c r="G2786" s="1183"/>
      <c r="H2786" s="1184"/>
      <c r="I2786" s="1185"/>
      <c r="J2786" s="1186"/>
    </row>
    <row r="2787" spans="1:10">
      <c r="A2787" s="1181" t="s">
        <v>64</v>
      </c>
      <c r="B2787" s="1182"/>
      <c r="C2787" s="1182"/>
      <c r="D2787" s="1182"/>
      <c r="E2787" s="1182"/>
      <c r="F2787" s="1182"/>
      <c r="G2787" s="1183"/>
      <c r="H2787" s="1184"/>
      <c r="I2787" s="1185"/>
      <c r="J2787" s="1186"/>
    </row>
    <row r="2788" spans="1:10" ht="15.75">
      <c r="A2788" s="1160" t="s">
        <v>1060</v>
      </c>
      <c r="B2788" s="1161"/>
      <c r="C2788" s="1161"/>
      <c r="D2788" s="1161"/>
      <c r="E2788" s="1161"/>
      <c r="F2788" s="1161"/>
      <c r="G2788" s="1161"/>
      <c r="H2788" s="1161"/>
      <c r="I2788" s="1161"/>
      <c r="J2788" s="1162"/>
    </row>
    <row r="2789" spans="1:10" ht="15.75">
      <c r="A2789" s="1081" t="s">
        <v>1311</v>
      </c>
      <c r="B2789" s="1082"/>
      <c r="C2789" s="1082"/>
      <c r="D2789" s="1082"/>
      <c r="E2789" s="1082"/>
      <c r="F2789" s="1082"/>
      <c r="G2789" s="1082"/>
      <c r="H2789" s="1082"/>
      <c r="I2789" s="1082"/>
      <c r="J2789" s="1083"/>
    </row>
    <row r="2790" spans="1:10">
      <c r="A2790" s="1084" t="s">
        <v>683</v>
      </c>
      <c r="B2790" s="1085"/>
      <c r="C2790" s="1088"/>
      <c r="D2790" s="1088"/>
      <c r="E2790" s="1088"/>
      <c r="F2790" s="1085" t="s">
        <v>91</v>
      </c>
      <c r="G2790" s="1085"/>
      <c r="H2790" s="1086"/>
      <c r="I2790" s="1086"/>
      <c r="J2790" s="1163"/>
    </row>
    <row r="2791" spans="1:10">
      <c r="A2791" s="1084" t="s">
        <v>89</v>
      </c>
      <c r="B2791" s="1085"/>
      <c r="C2791" s="1088"/>
      <c r="D2791" s="1088"/>
      <c r="E2791" s="1088"/>
      <c r="F2791" s="1085" t="s">
        <v>92</v>
      </c>
      <c r="G2791" s="1085"/>
      <c r="H2791" s="1086"/>
      <c r="I2791" s="1086"/>
      <c r="J2791" s="1163"/>
    </row>
    <row r="2792" spans="1:10">
      <c r="A2792" s="1084" t="s">
        <v>90</v>
      </c>
      <c r="B2792" s="1085"/>
      <c r="C2792" s="1090"/>
      <c r="D2792" s="1090"/>
      <c r="E2792" s="1090"/>
      <c r="F2792" s="1085" t="s">
        <v>93</v>
      </c>
      <c r="G2792" s="1085"/>
      <c r="H2792" s="1086"/>
      <c r="I2792" s="1086"/>
      <c r="J2792" s="1163"/>
    </row>
    <row r="2793" spans="1:10">
      <c r="A2793" s="1084" t="s">
        <v>1302</v>
      </c>
      <c r="B2793" s="1085"/>
      <c r="C2793" s="1090"/>
      <c r="D2793" s="1090"/>
      <c r="E2793" s="1090"/>
      <c r="F2793" s="1085" t="s">
        <v>15</v>
      </c>
      <c r="G2793" s="1085"/>
      <c r="H2793" s="1087"/>
      <c r="I2793" s="1088"/>
      <c r="J2793" s="1089"/>
    </row>
    <row r="2794" spans="1:10">
      <c r="A2794" s="1084" t="s">
        <v>1303</v>
      </c>
      <c r="B2794" s="1085"/>
      <c r="C2794" s="1090"/>
      <c r="D2794" s="1090"/>
      <c r="E2794" s="1090"/>
      <c r="F2794" s="1085" t="s">
        <v>715</v>
      </c>
      <c r="G2794" s="1085"/>
      <c r="H2794" s="1090"/>
      <c r="I2794" s="1090"/>
      <c r="J2794" s="1091"/>
    </row>
    <row r="2795" spans="1:10">
      <c r="A2795" s="1084" t="s">
        <v>11</v>
      </c>
      <c r="B2795" s="1085"/>
      <c r="C2795" s="1090"/>
      <c r="D2795" s="1090"/>
      <c r="E2795" s="1090"/>
      <c r="F2795" s="1171" t="s">
        <v>1324</v>
      </c>
      <c r="G2795" s="1171"/>
      <c r="H2795" s="1172"/>
      <c r="I2795" s="1173"/>
      <c r="J2795" s="1174"/>
    </row>
    <row r="2796" spans="1:10">
      <c r="A2796" s="1084" t="s">
        <v>13</v>
      </c>
      <c r="B2796" s="1085"/>
      <c r="C2796" s="1090"/>
      <c r="D2796" s="1090"/>
      <c r="E2796" s="1090"/>
      <c r="F2796" s="1171"/>
      <c r="G2796" s="1171"/>
      <c r="H2796" s="1175"/>
      <c r="I2796" s="1164"/>
      <c r="J2796" s="1165"/>
    </row>
    <row r="2797" spans="1:10">
      <c r="A2797" s="1084" t="s">
        <v>14</v>
      </c>
      <c r="B2797" s="1085"/>
      <c r="C2797" s="1097"/>
      <c r="D2797" s="1097"/>
      <c r="E2797" s="1097"/>
      <c r="F2797" s="1168"/>
      <c r="G2797" s="1168"/>
      <c r="H2797" s="1169"/>
      <c r="I2797" s="1088"/>
      <c r="J2797" s="1089"/>
    </row>
    <row r="2798" spans="1:10">
      <c r="A2798" s="568"/>
      <c r="B2798" s="569"/>
      <c r="C2798" s="569"/>
      <c r="D2798" s="569"/>
      <c r="E2798" s="569"/>
      <c r="F2798" s="569"/>
      <c r="G2798" s="569"/>
      <c r="H2798" s="569"/>
      <c r="I2798" s="569"/>
      <c r="J2798" s="570"/>
    </row>
    <row r="2799" spans="1:10" ht="15.75">
      <c r="A2799" s="1081" t="s">
        <v>1312</v>
      </c>
      <c r="B2799" s="1082"/>
      <c r="C2799" s="1082"/>
      <c r="D2799" s="1082"/>
      <c r="E2799" s="1082"/>
      <c r="F2799" s="1082"/>
      <c r="G2799" s="1082"/>
      <c r="H2799" s="1082"/>
      <c r="I2799" s="1082"/>
      <c r="J2799" s="1083"/>
    </row>
    <row r="2800" spans="1:10">
      <c r="A2800" s="1084"/>
      <c r="B2800" s="1085"/>
      <c r="C2800" s="1248"/>
      <c r="D2800" s="1164"/>
      <c r="E2800" s="1164"/>
      <c r="F2800" s="1085" t="s">
        <v>1314</v>
      </c>
      <c r="G2800" s="1085"/>
      <c r="H2800" s="1088"/>
      <c r="I2800" s="1088"/>
      <c r="J2800" s="1089"/>
    </row>
    <row r="2801" spans="1:10">
      <c r="A2801" s="1084"/>
      <c r="B2801" s="1085"/>
      <c r="C2801" s="1164"/>
      <c r="D2801" s="1164"/>
      <c r="E2801" s="1164"/>
      <c r="F2801" s="1164"/>
      <c r="G2801" s="1164"/>
      <c r="H2801" s="1164"/>
      <c r="I2801" s="1164"/>
      <c r="J2801" s="1165"/>
    </row>
    <row r="2802" spans="1:10">
      <c r="A2802" s="1084" t="s">
        <v>1315</v>
      </c>
      <c r="B2802" s="1085"/>
      <c r="C2802" s="1088"/>
      <c r="D2802" s="1088"/>
      <c r="E2802" s="1088"/>
      <c r="F2802" s="1085" t="s">
        <v>14</v>
      </c>
      <c r="G2802" s="1085"/>
      <c r="H2802" s="1166"/>
      <c r="I2802" s="1166"/>
      <c r="J2802" s="1167"/>
    </row>
    <row r="2803" spans="1:10">
      <c r="A2803" s="1084" t="s">
        <v>1302</v>
      </c>
      <c r="B2803" s="1085"/>
      <c r="C2803" s="1088"/>
      <c r="D2803" s="1088"/>
      <c r="E2803" s="1088"/>
      <c r="F2803" s="1085" t="s">
        <v>12</v>
      </c>
      <c r="G2803" s="1085"/>
      <c r="H2803" s="1086"/>
      <c r="I2803" s="1086"/>
      <c r="J2803" s="1163"/>
    </row>
    <row r="2804" spans="1:10">
      <c r="A2804" s="1084" t="s">
        <v>1303</v>
      </c>
      <c r="B2804" s="1085"/>
      <c r="C2804" s="1088"/>
      <c r="D2804" s="1088"/>
      <c r="E2804" s="1088"/>
      <c r="F2804" s="1085" t="s">
        <v>1019</v>
      </c>
      <c r="G2804" s="1085"/>
      <c r="H2804" s="1086"/>
      <c r="I2804" s="1086"/>
      <c r="J2804" s="1163"/>
    </row>
    <row r="2805" spans="1:10">
      <c r="A2805" s="1084" t="s">
        <v>11</v>
      </c>
      <c r="B2805" s="1085"/>
      <c r="C2805" s="1088"/>
      <c r="D2805" s="1088"/>
      <c r="E2805" s="1088"/>
      <c r="F2805" s="1085" t="s">
        <v>15</v>
      </c>
      <c r="G2805" s="1085"/>
      <c r="H2805" s="1087"/>
      <c r="I2805" s="1088"/>
      <c r="J2805" s="1089"/>
    </row>
    <row r="2806" spans="1:10">
      <c r="A2806" s="1084" t="s">
        <v>13</v>
      </c>
      <c r="B2806" s="1085"/>
      <c r="C2806" s="1088"/>
      <c r="D2806" s="1088"/>
      <c r="E2806" s="1088"/>
      <c r="F2806" s="569"/>
      <c r="G2806" s="569"/>
      <c r="H2806" s="569"/>
      <c r="I2806" s="569"/>
      <c r="J2806" s="570"/>
    </row>
    <row r="2807" spans="1:10">
      <c r="A2807" s="568"/>
      <c r="B2807" s="569"/>
      <c r="C2807" s="569"/>
      <c r="D2807" s="569"/>
      <c r="E2807" s="569"/>
      <c r="F2807" s="569"/>
      <c r="G2807" s="569"/>
      <c r="H2807" s="569"/>
      <c r="I2807" s="569"/>
      <c r="J2807" s="570"/>
    </row>
    <row r="2808" spans="1:10" ht="15.75">
      <c r="A2808" s="1081" t="s">
        <v>1330</v>
      </c>
      <c r="B2808" s="1082"/>
      <c r="C2808" s="1082"/>
      <c r="D2808" s="1082"/>
      <c r="E2808" s="1082"/>
      <c r="F2808" s="1082"/>
      <c r="G2808" s="1082"/>
      <c r="H2808" s="1082"/>
      <c r="I2808" s="1082"/>
      <c r="J2808" s="1083"/>
    </row>
    <row r="2809" spans="1:10" ht="29.25" customHeight="1">
      <c r="A2809" s="1176" t="s">
        <v>34</v>
      </c>
      <c r="B2809" s="1177"/>
      <c r="C2809" s="1177"/>
      <c r="D2809" s="1177"/>
      <c r="E2809" s="1178"/>
      <c r="F2809" s="574" t="s">
        <v>35</v>
      </c>
      <c r="G2809" s="575" t="s">
        <v>1316</v>
      </c>
      <c r="H2809" s="575" t="s">
        <v>1317</v>
      </c>
      <c r="I2809" s="576" t="s">
        <v>1318</v>
      </c>
      <c r="J2809" s="576" t="s">
        <v>904</v>
      </c>
    </row>
    <row r="2810" spans="1:10">
      <c r="A2810" s="1179"/>
      <c r="B2810" s="1126"/>
      <c r="C2810" s="1126"/>
      <c r="D2810" s="1126"/>
      <c r="E2810" s="1127"/>
      <c r="F2810" s="577"/>
      <c r="G2810" s="578"/>
      <c r="H2810" s="578"/>
      <c r="I2810" s="578"/>
      <c r="J2810" s="578"/>
    </row>
    <row r="2811" spans="1:10">
      <c r="A2811" s="1179"/>
      <c r="B2811" s="1126"/>
      <c r="C2811" s="1126"/>
      <c r="D2811" s="1126"/>
      <c r="E2811" s="1127"/>
      <c r="F2811" s="577"/>
      <c r="G2811" s="578"/>
      <c r="H2811" s="578"/>
      <c r="I2811" s="578"/>
      <c r="J2811" s="578"/>
    </row>
    <row r="2812" spans="1:10">
      <c r="A2812" s="1179"/>
      <c r="B2812" s="1126"/>
      <c r="C2812" s="1126"/>
      <c r="D2812" s="1126"/>
      <c r="E2812" s="1127"/>
      <c r="F2812" s="577"/>
      <c r="G2812" s="578"/>
      <c r="H2812" s="578"/>
      <c r="I2812" s="578"/>
      <c r="J2812" s="578"/>
    </row>
    <row r="2813" spans="1:10">
      <c r="A2813" s="1179"/>
      <c r="B2813" s="1126"/>
      <c r="C2813" s="1126"/>
      <c r="D2813" s="1126"/>
      <c r="E2813" s="1127"/>
      <c r="F2813" s="577"/>
      <c r="G2813" s="578"/>
      <c r="H2813" s="578"/>
      <c r="I2813" s="578"/>
      <c r="J2813" s="578"/>
    </row>
    <row r="2814" spans="1:10">
      <c r="A2814" s="1179"/>
      <c r="B2814" s="1126"/>
      <c r="C2814" s="1126"/>
      <c r="D2814" s="1126"/>
      <c r="E2814" s="1127"/>
      <c r="F2814" s="577"/>
      <c r="G2814" s="578"/>
      <c r="H2814" s="578"/>
      <c r="I2814" s="578"/>
      <c r="J2814" s="578"/>
    </row>
    <row r="2815" spans="1:10">
      <c r="A2815" s="1179"/>
      <c r="B2815" s="1126"/>
      <c r="C2815" s="1126"/>
      <c r="D2815" s="1126"/>
      <c r="E2815" s="1127"/>
      <c r="F2815" s="577"/>
      <c r="G2815" s="578"/>
      <c r="H2815" s="578"/>
      <c r="I2815" s="578"/>
      <c r="J2815" s="578"/>
    </row>
    <row r="2816" spans="1:10">
      <c r="A2816" s="1179"/>
      <c r="B2816" s="1126"/>
      <c r="C2816" s="1126"/>
      <c r="D2816" s="1126"/>
      <c r="E2816" s="1127"/>
      <c r="F2816" s="577"/>
      <c r="G2816" s="578"/>
      <c r="H2816" s="578"/>
      <c r="I2816" s="578"/>
      <c r="J2816" s="578"/>
    </row>
    <row r="2817" spans="1:10">
      <c r="A2817" s="1179"/>
      <c r="B2817" s="1126"/>
      <c r="C2817" s="1126"/>
      <c r="D2817" s="1126"/>
      <c r="E2817" s="1127"/>
      <c r="F2817" s="577"/>
      <c r="G2817" s="578"/>
      <c r="H2817" s="578"/>
      <c r="I2817" s="578"/>
      <c r="J2817" s="578"/>
    </row>
    <row r="2818" spans="1:10">
      <c r="A2818" s="1179"/>
      <c r="B2818" s="1126"/>
      <c r="C2818" s="1126"/>
      <c r="D2818" s="1126"/>
      <c r="E2818" s="1127"/>
      <c r="F2818" s="577"/>
      <c r="G2818" s="578"/>
      <c r="H2818" s="578"/>
      <c r="I2818" s="578"/>
      <c r="J2818" s="578"/>
    </row>
    <row r="2819" spans="1:10">
      <c r="A2819" s="1179"/>
      <c r="B2819" s="1126"/>
      <c r="C2819" s="1126"/>
      <c r="D2819" s="1126"/>
      <c r="E2819" s="1127"/>
      <c r="F2819" s="577"/>
      <c r="G2819" s="578"/>
      <c r="H2819" s="578"/>
      <c r="I2819" s="578"/>
      <c r="J2819" s="578"/>
    </row>
    <row r="2820" spans="1:10">
      <c r="A2820" s="1179"/>
      <c r="B2820" s="1126"/>
      <c r="C2820" s="1126"/>
      <c r="D2820" s="1126"/>
      <c r="E2820" s="1127"/>
      <c r="F2820" s="577"/>
      <c r="G2820" s="578"/>
      <c r="H2820" s="578"/>
      <c r="I2820" s="578"/>
      <c r="J2820" s="578"/>
    </row>
    <row r="2821" spans="1:10">
      <c r="A2821" s="1179"/>
      <c r="B2821" s="1126"/>
      <c r="C2821" s="1126"/>
      <c r="D2821" s="1126"/>
      <c r="E2821" s="1127"/>
      <c r="F2821" s="577"/>
      <c r="G2821" s="578"/>
      <c r="H2821" s="578"/>
      <c r="I2821" s="578"/>
      <c r="J2821" s="578"/>
    </row>
    <row r="2822" spans="1:10">
      <c r="A2822" s="1179"/>
      <c r="B2822" s="1126"/>
      <c r="C2822" s="1126"/>
      <c r="D2822" s="1126"/>
      <c r="E2822" s="1127"/>
      <c r="F2822" s="577"/>
      <c r="G2822" s="578"/>
      <c r="H2822" s="578"/>
      <c r="I2822" s="578"/>
      <c r="J2822" s="578"/>
    </row>
    <row r="2823" spans="1:10">
      <c r="A2823" s="1179"/>
      <c r="B2823" s="1126"/>
      <c r="C2823" s="1126"/>
      <c r="D2823" s="1126"/>
      <c r="E2823" s="1127"/>
      <c r="F2823" s="577"/>
      <c r="G2823" s="578"/>
      <c r="H2823" s="578"/>
      <c r="I2823" s="578"/>
      <c r="J2823" s="578"/>
    </row>
    <row r="2824" spans="1:10">
      <c r="A2824" s="1179"/>
      <c r="B2824" s="1126"/>
      <c r="C2824" s="1126"/>
      <c r="D2824" s="1126"/>
      <c r="E2824" s="1127"/>
      <c r="F2824" s="577"/>
      <c r="G2824" s="578"/>
      <c r="H2824" s="578"/>
      <c r="I2824" s="578"/>
      <c r="J2824" s="578"/>
    </row>
    <row r="2825" spans="1:10">
      <c r="A2825" s="1179"/>
      <c r="B2825" s="1126"/>
      <c r="C2825" s="1126"/>
      <c r="D2825" s="1126"/>
      <c r="E2825" s="1127"/>
      <c r="F2825" s="577"/>
      <c r="G2825" s="578"/>
      <c r="H2825" s="578"/>
      <c r="I2825" s="578"/>
      <c r="J2825" s="578"/>
    </row>
    <row r="2826" spans="1:10">
      <c r="A2826" s="1179"/>
      <c r="B2826" s="1126"/>
      <c r="C2826" s="1126"/>
      <c r="D2826" s="1126"/>
      <c r="E2826" s="1127"/>
      <c r="F2826" s="577"/>
      <c r="G2826" s="578"/>
      <c r="H2826" s="578"/>
      <c r="I2826" s="578"/>
      <c r="J2826" s="578"/>
    </row>
    <row r="2827" spans="1:10">
      <c r="A2827" s="1179"/>
      <c r="B2827" s="1126"/>
      <c r="C2827" s="1126"/>
      <c r="D2827" s="1126"/>
      <c r="E2827" s="1127"/>
      <c r="F2827" s="577"/>
      <c r="G2827" s="578"/>
      <c r="H2827" s="578"/>
      <c r="I2827" s="578"/>
      <c r="J2827" s="578"/>
    </row>
    <row r="2828" spans="1:10">
      <c r="A2828" s="1179"/>
      <c r="B2828" s="1126"/>
      <c r="C2828" s="1126"/>
      <c r="D2828" s="1126"/>
      <c r="E2828" s="1127"/>
      <c r="F2828" s="577"/>
      <c r="G2828" s="578"/>
      <c r="H2828" s="578"/>
      <c r="I2828" s="578"/>
      <c r="J2828" s="578"/>
    </row>
    <row r="2829" spans="1:10">
      <c r="A2829" s="1179"/>
      <c r="B2829" s="1126"/>
      <c r="C2829" s="1126"/>
      <c r="D2829" s="1126"/>
      <c r="E2829" s="1127"/>
      <c r="F2829" s="577"/>
      <c r="G2829" s="578"/>
      <c r="H2829" s="578"/>
      <c r="I2829" s="578"/>
      <c r="J2829" s="578"/>
    </row>
    <row r="2830" spans="1:10">
      <c r="A2830" s="1179"/>
      <c r="B2830" s="1126"/>
      <c r="C2830" s="1126"/>
      <c r="D2830" s="1126"/>
      <c r="E2830" s="1127"/>
      <c r="F2830" s="577"/>
      <c r="G2830" s="578"/>
      <c r="H2830" s="578"/>
      <c r="I2830" s="578"/>
      <c r="J2830" s="578"/>
    </row>
    <row r="2831" spans="1:10">
      <c r="A2831" s="1179"/>
      <c r="B2831" s="1126"/>
      <c r="C2831" s="1126"/>
      <c r="D2831" s="1126"/>
      <c r="E2831" s="1127"/>
      <c r="F2831" s="577"/>
      <c r="G2831" s="578"/>
      <c r="H2831" s="578"/>
      <c r="I2831" s="578"/>
      <c r="J2831" s="578"/>
    </row>
    <row r="2832" spans="1:10">
      <c r="A2832" s="1179"/>
      <c r="B2832" s="1126"/>
      <c r="C2832" s="1126"/>
      <c r="D2832" s="1126"/>
      <c r="E2832" s="1127"/>
      <c r="F2832" s="577"/>
      <c r="G2832" s="578"/>
      <c r="H2832" s="578"/>
      <c r="I2832" s="578"/>
      <c r="J2832" s="578"/>
    </row>
    <row r="2833" spans="1:10">
      <c r="A2833" s="1179"/>
      <c r="B2833" s="1126"/>
      <c r="C2833" s="1126"/>
      <c r="D2833" s="1126"/>
      <c r="E2833" s="1127"/>
      <c r="F2833" s="577"/>
      <c r="G2833" s="578"/>
      <c r="H2833" s="578"/>
      <c r="I2833" s="578"/>
      <c r="J2833" s="578"/>
    </row>
    <row r="2834" spans="1:10" ht="15.75">
      <c r="A2834" s="1081" t="s">
        <v>1331</v>
      </c>
      <c r="B2834" s="1082"/>
      <c r="C2834" s="1082"/>
      <c r="D2834" s="1082"/>
      <c r="E2834" s="1082"/>
      <c r="F2834" s="1082"/>
      <c r="G2834" s="1082"/>
      <c r="H2834" s="1082"/>
      <c r="I2834" s="1082"/>
      <c r="J2834" s="1083"/>
    </row>
    <row r="2835" spans="1:10" ht="30" customHeight="1">
      <c r="A2835" s="1176" t="s">
        <v>1332</v>
      </c>
      <c r="B2835" s="1177"/>
      <c r="C2835" s="1177"/>
      <c r="D2835" s="1177"/>
      <c r="E2835" s="1178"/>
      <c r="F2835" s="574" t="s">
        <v>35</v>
      </c>
      <c r="G2835" s="575" t="s">
        <v>1316</v>
      </c>
      <c r="H2835" s="575" t="s">
        <v>1317</v>
      </c>
      <c r="I2835" s="576" t="s">
        <v>1318</v>
      </c>
      <c r="J2835" s="576" t="s">
        <v>904</v>
      </c>
    </row>
    <row r="2836" spans="1:10">
      <c r="A2836" s="1179"/>
      <c r="B2836" s="1126"/>
      <c r="C2836" s="1126"/>
      <c r="D2836" s="1126"/>
      <c r="E2836" s="1127"/>
      <c r="F2836" s="577"/>
      <c r="G2836" s="578"/>
      <c r="H2836" s="578"/>
      <c r="I2836" s="578"/>
      <c r="J2836" s="578"/>
    </row>
    <row r="2837" spans="1:10">
      <c r="A2837" s="1179"/>
      <c r="B2837" s="1126"/>
      <c r="C2837" s="1126"/>
      <c r="D2837" s="1126"/>
      <c r="E2837" s="1127"/>
      <c r="F2837" s="577"/>
      <c r="G2837" s="578"/>
      <c r="H2837" s="578"/>
      <c r="I2837" s="578"/>
      <c r="J2837" s="578"/>
    </row>
    <row r="2838" spans="1:10">
      <c r="A2838" s="1179"/>
      <c r="B2838" s="1126"/>
      <c r="C2838" s="1126"/>
      <c r="D2838" s="1126"/>
      <c r="E2838" s="1127"/>
      <c r="F2838" s="577"/>
      <c r="G2838" s="578"/>
      <c r="H2838" s="578"/>
      <c r="I2838" s="578"/>
      <c r="J2838" s="578"/>
    </row>
    <row r="2839" spans="1:10">
      <c r="A2839" s="1179"/>
      <c r="B2839" s="1126"/>
      <c r="C2839" s="1126"/>
      <c r="D2839" s="1126"/>
      <c r="E2839" s="1127"/>
      <c r="F2839" s="577"/>
      <c r="G2839" s="578"/>
      <c r="H2839" s="578"/>
      <c r="I2839" s="578"/>
      <c r="J2839" s="578"/>
    </row>
    <row r="2840" spans="1:10">
      <c r="A2840" s="1179"/>
      <c r="B2840" s="1126"/>
      <c r="C2840" s="1126"/>
      <c r="D2840" s="1126"/>
      <c r="E2840" s="1127"/>
      <c r="F2840" s="577"/>
      <c r="G2840" s="578"/>
      <c r="H2840" s="578"/>
      <c r="I2840" s="578"/>
      <c r="J2840" s="578"/>
    </row>
    <row r="2841" spans="1:10">
      <c r="A2841" s="1179"/>
      <c r="B2841" s="1126"/>
      <c r="C2841" s="1126"/>
      <c r="D2841" s="1126"/>
      <c r="E2841" s="1127"/>
      <c r="F2841" s="577"/>
      <c r="G2841" s="578"/>
      <c r="H2841" s="578"/>
      <c r="I2841" s="578"/>
      <c r="J2841" s="578"/>
    </row>
    <row r="2842" spans="1:10">
      <c r="A2842" s="1179"/>
      <c r="B2842" s="1126"/>
      <c r="C2842" s="1126"/>
      <c r="D2842" s="1126"/>
      <c r="E2842" s="1127"/>
      <c r="F2842" s="577"/>
      <c r="G2842" s="578"/>
      <c r="H2842" s="578"/>
      <c r="I2842" s="578"/>
      <c r="J2842" s="578"/>
    </row>
    <row r="2843" spans="1:10">
      <c r="A2843" s="1179"/>
      <c r="B2843" s="1126"/>
      <c r="C2843" s="1126"/>
      <c r="D2843" s="1126"/>
      <c r="E2843" s="1127"/>
      <c r="F2843" s="577"/>
      <c r="G2843" s="578"/>
      <c r="H2843" s="578"/>
      <c r="I2843" s="578"/>
      <c r="J2843" s="578"/>
    </row>
    <row r="2844" spans="1:10">
      <c r="A2844" s="1179"/>
      <c r="B2844" s="1126"/>
      <c r="C2844" s="1126"/>
      <c r="D2844" s="1126"/>
      <c r="E2844" s="1127"/>
      <c r="F2844" s="577"/>
      <c r="G2844" s="578"/>
      <c r="H2844" s="578"/>
      <c r="I2844" s="578"/>
      <c r="J2844" s="578"/>
    </row>
    <row r="2845" spans="1:10">
      <c r="A2845" s="1179"/>
      <c r="B2845" s="1126"/>
      <c r="C2845" s="1126"/>
      <c r="D2845" s="1126"/>
      <c r="E2845" s="1127"/>
      <c r="F2845" s="577"/>
      <c r="G2845" s="578"/>
      <c r="H2845" s="578"/>
      <c r="I2845" s="578"/>
      <c r="J2845" s="578"/>
    </row>
    <row r="2846" spans="1:10">
      <c r="A2846" s="1179"/>
      <c r="B2846" s="1126"/>
      <c r="C2846" s="1126"/>
      <c r="D2846" s="1126"/>
      <c r="E2846" s="1127"/>
      <c r="F2846" s="577"/>
      <c r="G2846" s="578"/>
      <c r="H2846" s="578"/>
      <c r="I2846" s="578"/>
      <c r="J2846" s="578"/>
    </row>
    <row r="2847" spans="1:10">
      <c r="A2847" s="1179"/>
      <c r="B2847" s="1126"/>
      <c r="C2847" s="1126"/>
      <c r="D2847" s="1126"/>
      <c r="E2847" s="1127"/>
      <c r="F2847" s="577"/>
      <c r="G2847" s="578"/>
      <c r="H2847" s="578"/>
      <c r="I2847" s="578"/>
      <c r="J2847" s="578"/>
    </row>
    <row r="2848" spans="1:10">
      <c r="A2848" s="1179"/>
      <c r="B2848" s="1126"/>
      <c r="C2848" s="1126"/>
      <c r="D2848" s="1126"/>
      <c r="E2848" s="1127"/>
      <c r="F2848" s="577"/>
      <c r="G2848" s="578"/>
      <c r="H2848" s="578"/>
      <c r="I2848" s="578"/>
      <c r="J2848" s="578"/>
    </row>
    <row r="2849" spans="1:10">
      <c r="A2849" s="1179"/>
      <c r="B2849" s="1126"/>
      <c r="C2849" s="1126"/>
      <c r="D2849" s="1126"/>
      <c r="E2849" s="1127"/>
      <c r="F2849" s="577"/>
      <c r="G2849" s="578"/>
      <c r="H2849" s="578"/>
      <c r="I2849" s="578"/>
      <c r="J2849" s="578"/>
    </row>
    <row r="2850" spans="1:10">
      <c r="A2850" s="1179"/>
      <c r="B2850" s="1126"/>
      <c r="C2850" s="1126"/>
      <c r="D2850" s="1126"/>
      <c r="E2850" s="1127"/>
      <c r="F2850" s="577"/>
      <c r="G2850" s="578"/>
      <c r="H2850" s="578"/>
      <c r="I2850" s="578"/>
      <c r="J2850" s="578"/>
    </row>
    <row r="2851" spans="1:10">
      <c r="A2851" s="1179"/>
      <c r="B2851" s="1126"/>
      <c r="C2851" s="1126"/>
      <c r="D2851" s="1126"/>
      <c r="E2851" s="1127"/>
      <c r="F2851" s="577"/>
      <c r="G2851" s="578"/>
      <c r="H2851" s="578"/>
      <c r="I2851" s="578"/>
      <c r="J2851" s="578"/>
    </row>
    <row r="2852" spans="1:10">
      <c r="A2852" s="1179"/>
      <c r="B2852" s="1126"/>
      <c r="C2852" s="1126"/>
      <c r="D2852" s="1126"/>
      <c r="E2852" s="1127"/>
      <c r="F2852" s="577"/>
      <c r="G2852" s="578"/>
      <c r="H2852" s="578"/>
      <c r="I2852" s="578"/>
      <c r="J2852" s="578"/>
    </row>
    <row r="2853" spans="1:10">
      <c r="A2853" s="1179"/>
      <c r="B2853" s="1126"/>
      <c r="C2853" s="1126"/>
      <c r="D2853" s="1126"/>
      <c r="E2853" s="1127"/>
      <c r="F2853" s="577"/>
      <c r="G2853" s="578"/>
      <c r="H2853" s="578"/>
      <c r="I2853" s="578"/>
      <c r="J2853" s="578"/>
    </row>
    <row r="2854" spans="1:10">
      <c r="A2854" s="1179"/>
      <c r="B2854" s="1126"/>
      <c r="C2854" s="1126"/>
      <c r="D2854" s="1126"/>
      <c r="E2854" s="1127"/>
      <c r="F2854" s="577"/>
      <c r="G2854" s="578"/>
      <c r="H2854" s="578"/>
      <c r="I2854" s="578"/>
      <c r="J2854" s="578"/>
    </row>
    <row r="2855" spans="1:10">
      <c r="A2855" s="1179"/>
      <c r="B2855" s="1126"/>
      <c r="C2855" s="1126"/>
      <c r="D2855" s="1126"/>
      <c r="E2855" s="1127"/>
      <c r="F2855" s="577"/>
      <c r="G2855" s="578"/>
      <c r="H2855" s="578"/>
      <c r="I2855" s="578"/>
      <c r="J2855" s="578"/>
    </row>
    <row r="2856" spans="1:10">
      <c r="A2856" s="1179"/>
      <c r="B2856" s="1126"/>
      <c r="C2856" s="1126"/>
      <c r="D2856" s="1126"/>
      <c r="E2856" s="1127"/>
      <c r="F2856" s="577"/>
      <c r="G2856" s="578"/>
      <c r="H2856" s="578"/>
      <c r="I2856" s="578"/>
      <c r="J2856" s="578"/>
    </row>
    <row r="2857" spans="1:10">
      <c r="A2857" s="1179"/>
      <c r="B2857" s="1126"/>
      <c r="C2857" s="1126"/>
      <c r="D2857" s="1126"/>
      <c r="E2857" s="1127"/>
      <c r="F2857" s="577"/>
      <c r="G2857" s="578"/>
      <c r="H2857" s="578"/>
      <c r="I2857" s="578"/>
      <c r="J2857" s="578"/>
    </row>
    <row r="2858" spans="1:10">
      <c r="A2858" s="1179"/>
      <c r="B2858" s="1126"/>
      <c r="C2858" s="1126"/>
      <c r="D2858" s="1126"/>
      <c r="E2858" s="1127"/>
      <c r="F2858" s="577"/>
      <c r="G2858" s="578"/>
      <c r="H2858" s="578"/>
      <c r="I2858" s="578"/>
      <c r="J2858" s="578"/>
    </row>
    <row r="2859" spans="1:10">
      <c r="A2859" s="1179"/>
      <c r="B2859" s="1126"/>
      <c r="C2859" s="1126"/>
      <c r="D2859" s="1126"/>
      <c r="E2859" s="1127"/>
      <c r="F2859" s="577"/>
      <c r="G2859" s="578"/>
      <c r="H2859" s="578"/>
      <c r="I2859" s="578"/>
      <c r="J2859" s="578"/>
    </row>
    <row r="2860" spans="1:10" ht="15.75">
      <c r="A2860" s="1193" t="s">
        <v>1319</v>
      </c>
      <c r="B2860" s="1193"/>
      <c r="C2860" s="1193"/>
      <c r="D2860" s="1193"/>
      <c r="E2860" s="1193"/>
      <c r="F2860" s="1193"/>
      <c r="G2860" s="1193"/>
      <c r="H2860" s="1193"/>
      <c r="I2860" s="1193"/>
      <c r="J2860" s="1193"/>
    </row>
    <row r="2861" spans="1:10">
      <c r="A2861" s="1194" t="s">
        <v>25</v>
      </c>
      <c r="B2861" s="1195"/>
      <c r="C2861" s="1195"/>
      <c r="D2861" s="1195"/>
      <c r="E2861" s="1195"/>
      <c r="F2861" s="1195"/>
      <c r="G2861" s="1195"/>
      <c r="H2861" s="1195"/>
      <c r="I2861" s="1195"/>
      <c r="J2861" s="1196"/>
    </row>
    <row r="2862" spans="1:10">
      <c r="A2862" s="1181" t="s">
        <v>1759</v>
      </c>
      <c r="B2862" s="1182"/>
      <c r="C2862" s="1182"/>
      <c r="D2862" s="1182"/>
      <c r="E2862" s="1182"/>
      <c r="F2862" s="1182"/>
      <c r="G2862" s="1183"/>
      <c r="H2862" s="1184"/>
      <c r="I2862" s="1185"/>
      <c r="J2862" s="1186"/>
    </row>
    <row r="2863" spans="1:10">
      <c r="A2863" s="1181" t="s">
        <v>30</v>
      </c>
      <c r="B2863" s="1182"/>
      <c r="C2863" s="1182"/>
      <c r="D2863" s="1182"/>
      <c r="E2863" s="1182"/>
      <c r="F2863" s="1182"/>
      <c r="G2863" s="1183"/>
      <c r="H2863" s="1204"/>
      <c r="I2863" s="1185"/>
      <c r="J2863" s="1186"/>
    </row>
    <row r="2864" spans="1:10">
      <c r="A2864" s="1181" t="s">
        <v>1373</v>
      </c>
      <c r="B2864" s="1182"/>
      <c r="C2864" s="1182"/>
      <c r="D2864" s="1182"/>
      <c r="E2864" s="1182"/>
      <c r="F2864" s="1182"/>
      <c r="G2864" s="1183"/>
      <c r="H2864" s="1187"/>
      <c r="I2864" s="1188"/>
      <c r="J2864" s="1189"/>
    </row>
    <row r="2865" spans="1:10">
      <c r="A2865" s="1181" t="s">
        <v>1374</v>
      </c>
      <c r="B2865" s="1182"/>
      <c r="C2865" s="1182"/>
      <c r="D2865" s="1182"/>
      <c r="E2865" s="1182"/>
      <c r="F2865" s="1182"/>
      <c r="G2865" s="1183"/>
      <c r="H2865" s="1190"/>
      <c r="I2865" s="1191"/>
      <c r="J2865" s="1192"/>
    </row>
    <row r="2866" spans="1:10">
      <c r="A2866" s="1197"/>
      <c r="B2866" s="1136"/>
      <c r="C2866" s="1136"/>
      <c r="D2866" s="1136"/>
      <c r="E2866" s="1136"/>
      <c r="F2866" s="1136"/>
      <c r="G2866" s="1136"/>
      <c r="H2866" s="1136"/>
      <c r="I2866" s="1136"/>
      <c r="J2866" s="1137"/>
    </row>
    <row r="2867" spans="1:10">
      <c r="A2867" s="1198"/>
      <c r="B2867" s="1138"/>
      <c r="C2867" s="1138"/>
      <c r="D2867" s="1138"/>
      <c r="E2867" s="1138"/>
      <c r="F2867" s="1138"/>
      <c r="G2867" s="1138"/>
      <c r="H2867" s="1138"/>
      <c r="I2867" s="1138"/>
      <c r="J2867" s="1139"/>
    </row>
    <row r="2868" spans="1:10">
      <c r="A2868" s="1198"/>
      <c r="B2868" s="1138"/>
      <c r="C2868" s="1138"/>
      <c r="D2868" s="1138"/>
      <c r="E2868" s="1138"/>
      <c r="F2868" s="1138"/>
      <c r="G2868" s="1138"/>
      <c r="H2868" s="1138"/>
      <c r="I2868" s="1138"/>
      <c r="J2868" s="1139"/>
    </row>
    <row r="2869" spans="1:10">
      <c r="A2869" s="1199"/>
      <c r="B2869" s="1200"/>
      <c r="C2869" s="1200"/>
      <c r="D2869" s="1200"/>
      <c r="E2869" s="1200"/>
      <c r="F2869" s="1200"/>
      <c r="G2869" s="1200"/>
      <c r="H2869" s="1200"/>
      <c r="I2869" s="1200"/>
      <c r="J2869" s="1201"/>
    </row>
    <row r="2870" spans="1:10">
      <c r="A2870" s="1181" t="s">
        <v>65</v>
      </c>
      <c r="B2870" s="1182"/>
      <c r="C2870" s="1182"/>
      <c r="D2870" s="1182"/>
      <c r="E2870" s="1182"/>
      <c r="F2870" s="1182"/>
      <c r="G2870" s="1183"/>
      <c r="H2870" s="1184"/>
      <c r="I2870" s="1185"/>
      <c r="J2870" s="1186"/>
    </row>
    <row r="2871" spans="1:10" ht="23.25" customHeight="1">
      <c r="A2871" s="1202" t="s">
        <v>1951</v>
      </c>
      <c r="B2871" s="1202"/>
      <c r="C2871" s="1202"/>
      <c r="D2871" s="1202"/>
      <c r="E2871" s="1202"/>
      <c r="F2871" s="1202"/>
      <c r="G2871" s="1202"/>
      <c r="H2871" s="1202"/>
      <c r="I2871" s="1202"/>
      <c r="J2871" s="1202"/>
    </row>
    <row r="2872" spans="1:10">
      <c r="A2872" s="1194" t="s">
        <v>1321</v>
      </c>
      <c r="B2872" s="1195"/>
      <c r="C2872" s="1195"/>
      <c r="D2872" s="1195"/>
      <c r="E2872" s="1195"/>
      <c r="F2872" s="1195"/>
      <c r="G2872" s="1195"/>
      <c r="H2872" s="1195"/>
      <c r="I2872" s="1195"/>
      <c r="J2872" s="1196"/>
    </row>
    <row r="2873" spans="1:10">
      <c r="A2873" s="1181" t="s">
        <v>902</v>
      </c>
      <c r="B2873" s="1182"/>
      <c r="C2873" s="1203"/>
      <c r="D2873" s="1182"/>
      <c r="E2873" s="1182"/>
      <c r="F2873" s="1182"/>
      <c r="G2873" s="1183"/>
      <c r="H2873" s="1184"/>
      <c r="I2873" s="1185"/>
      <c r="J2873" s="1186"/>
    </row>
    <row r="2874" spans="1:10">
      <c r="A2874" s="1181" t="s">
        <v>62</v>
      </c>
      <c r="B2874" s="1182"/>
      <c r="C2874" s="1182"/>
      <c r="D2874" s="1182"/>
      <c r="E2874" s="1182"/>
      <c r="F2874" s="1182"/>
      <c r="G2874" s="1183"/>
      <c r="H2874" s="1184"/>
      <c r="I2874" s="1185"/>
      <c r="J2874" s="1186"/>
    </row>
    <row r="2875" spans="1:10">
      <c r="A2875" s="1181" t="s">
        <v>95</v>
      </c>
      <c r="B2875" s="1182"/>
      <c r="C2875" s="1182"/>
      <c r="D2875" s="1182"/>
      <c r="E2875" s="1182"/>
      <c r="F2875" s="1182"/>
      <c r="G2875" s="1183"/>
      <c r="H2875" s="1184"/>
      <c r="I2875" s="1185"/>
      <c r="J2875" s="1186"/>
    </row>
    <row r="2876" spans="1:10">
      <c r="A2876" s="1181" t="s">
        <v>64</v>
      </c>
      <c r="B2876" s="1182"/>
      <c r="C2876" s="1182"/>
      <c r="D2876" s="1182"/>
      <c r="E2876" s="1182"/>
      <c r="F2876" s="1182"/>
      <c r="G2876" s="1183"/>
      <c r="H2876" s="1184"/>
      <c r="I2876" s="1185"/>
      <c r="J2876" s="1186"/>
    </row>
    <row r="2877" spans="1:10" ht="15.75">
      <c r="A2877" s="1160" t="s">
        <v>1060</v>
      </c>
      <c r="B2877" s="1161"/>
      <c r="C2877" s="1161"/>
      <c r="D2877" s="1161"/>
      <c r="E2877" s="1161"/>
      <c r="F2877" s="1161"/>
      <c r="G2877" s="1161"/>
      <c r="H2877" s="1161"/>
      <c r="I2877" s="1161"/>
      <c r="J2877" s="1162"/>
    </row>
    <row r="2878" spans="1:10" ht="15.75">
      <c r="A2878" s="1081" t="s">
        <v>1311</v>
      </c>
      <c r="B2878" s="1082"/>
      <c r="C2878" s="1082"/>
      <c r="D2878" s="1082"/>
      <c r="E2878" s="1082"/>
      <c r="F2878" s="1082"/>
      <c r="G2878" s="1082"/>
      <c r="H2878" s="1082"/>
      <c r="I2878" s="1082"/>
      <c r="J2878" s="1083"/>
    </row>
    <row r="2879" spans="1:10">
      <c r="A2879" s="1084" t="s">
        <v>683</v>
      </c>
      <c r="B2879" s="1085"/>
      <c r="C2879" s="1088"/>
      <c r="D2879" s="1088"/>
      <c r="E2879" s="1088"/>
      <c r="F2879" s="1085" t="s">
        <v>91</v>
      </c>
      <c r="G2879" s="1085"/>
      <c r="H2879" s="1086"/>
      <c r="I2879" s="1086"/>
      <c r="J2879" s="1163"/>
    </row>
    <row r="2880" spans="1:10">
      <c r="A2880" s="1084" t="s">
        <v>89</v>
      </c>
      <c r="B2880" s="1085"/>
      <c r="C2880" s="1088"/>
      <c r="D2880" s="1088"/>
      <c r="E2880" s="1088"/>
      <c r="F2880" s="1085" t="s">
        <v>92</v>
      </c>
      <c r="G2880" s="1085"/>
      <c r="H2880" s="1086"/>
      <c r="I2880" s="1086"/>
      <c r="J2880" s="1163"/>
    </row>
    <row r="2881" spans="1:10">
      <c r="A2881" s="1084" t="s">
        <v>90</v>
      </c>
      <c r="B2881" s="1085"/>
      <c r="C2881" s="1090"/>
      <c r="D2881" s="1090"/>
      <c r="E2881" s="1090"/>
      <c r="F2881" s="1085" t="s">
        <v>93</v>
      </c>
      <c r="G2881" s="1085"/>
      <c r="H2881" s="1086"/>
      <c r="I2881" s="1086"/>
      <c r="J2881" s="1163"/>
    </row>
    <row r="2882" spans="1:10">
      <c r="A2882" s="1084" t="s">
        <v>1302</v>
      </c>
      <c r="B2882" s="1085"/>
      <c r="C2882" s="1090"/>
      <c r="D2882" s="1090"/>
      <c r="E2882" s="1090"/>
      <c r="F2882" s="1085" t="s">
        <v>15</v>
      </c>
      <c r="G2882" s="1085"/>
      <c r="H2882" s="1087"/>
      <c r="I2882" s="1088"/>
      <c r="J2882" s="1089"/>
    </row>
    <row r="2883" spans="1:10">
      <c r="A2883" s="1084" t="s">
        <v>1303</v>
      </c>
      <c r="B2883" s="1085"/>
      <c r="C2883" s="1090"/>
      <c r="D2883" s="1090"/>
      <c r="E2883" s="1090"/>
      <c r="F2883" s="1085" t="s">
        <v>715</v>
      </c>
      <c r="G2883" s="1085"/>
      <c r="H2883" s="1090"/>
      <c r="I2883" s="1090"/>
      <c r="J2883" s="1091"/>
    </row>
    <row r="2884" spans="1:10">
      <c r="A2884" s="1084" t="s">
        <v>11</v>
      </c>
      <c r="B2884" s="1085"/>
      <c r="C2884" s="1090"/>
      <c r="D2884" s="1090"/>
      <c r="E2884" s="1090"/>
      <c r="F2884" s="1171" t="s">
        <v>1324</v>
      </c>
      <c r="G2884" s="1171"/>
      <c r="H2884" s="1172"/>
      <c r="I2884" s="1173"/>
      <c r="J2884" s="1174"/>
    </row>
    <row r="2885" spans="1:10">
      <c r="A2885" s="1084" t="s">
        <v>13</v>
      </c>
      <c r="B2885" s="1085"/>
      <c r="C2885" s="1090"/>
      <c r="D2885" s="1090"/>
      <c r="E2885" s="1090"/>
      <c r="F2885" s="1171"/>
      <c r="G2885" s="1171"/>
      <c r="H2885" s="1175"/>
      <c r="I2885" s="1164"/>
      <c r="J2885" s="1165"/>
    </row>
    <row r="2886" spans="1:10">
      <c r="A2886" s="1084" t="s">
        <v>14</v>
      </c>
      <c r="B2886" s="1085"/>
      <c r="C2886" s="1097"/>
      <c r="D2886" s="1097"/>
      <c r="E2886" s="1097"/>
      <c r="F2886" s="1168"/>
      <c r="G2886" s="1168"/>
      <c r="H2886" s="1169"/>
      <c r="I2886" s="1088"/>
      <c r="J2886" s="1089"/>
    </row>
    <row r="2887" spans="1:10">
      <c r="A2887" s="568"/>
      <c r="B2887" s="569"/>
      <c r="C2887" s="569"/>
      <c r="D2887" s="569"/>
      <c r="E2887" s="569"/>
      <c r="F2887" s="569"/>
      <c r="G2887" s="569"/>
      <c r="H2887" s="569"/>
      <c r="I2887" s="569"/>
      <c r="J2887" s="570"/>
    </row>
    <row r="2888" spans="1:10" ht="15.75">
      <c r="A2888" s="1081" t="s">
        <v>1312</v>
      </c>
      <c r="B2888" s="1082"/>
      <c r="C2888" s="1082"/>
      <c r="D2888" s="1082"/>
      <c r="E2888" s="1082"/>
      <c r="F2888" s="1082"/>
      <c r="G2888" s="1082"/>
      <c r="H2888" s="1082"/>
      <c r="I2888" s="1082"/>
      <c r="J2888" s="1083"/>
    </row>
    <row r="2889" spans="1:10">
      <c r="A2889" s="1084"/>
      <c r="B2889" s="1085"/>
      <c r="C2889" s="1248"/>
      <c r="D2889" s="1164"/>
      <c r="E2889" s="1164"/>
      <c r="F2889" s="1085" t="s">
        <v>1314</v>
      </c>
      <c r="G2889" s="1085"/>
      <c r="H2889" s="1088"/>
      <c r="I2889" s="1088"/>
      <c r="J2889" s="1089"/>
    </row>
    <row r="2890" spans="1:10">
      <c r="A2890" s="1084"/>
      <c r="B2890" s="1085"/>
      <c r="C2890" s="1164"/>
      <c r="D2890" s="1164"/>
      <c r="E2890" s="1164"/>
      <c r="F2890" s="1164"/>
      <c r="G2890" s="1164"/>
      <c r="H2890" s="1164"/>
      <c r="I2890" s="1164"/>
      <c r="J2890" s="1165"/>
    </row>
    <row r="2891" spans="1:10">
      <c r="A2891" s="1084" t="s">
        <v>1315</v>
      </c>
      <c r="B2891" s="1085"/>
      <c r="C2891" s="1088"/>
      <c r="D2891" s="1088"/>
      <c r="E2891" s="1088"/>
      <c r="F2891" s="1085" t="s">
        <v>14</v>
      </c>
      <c r="G2891" s="1085"/>
      <c r="H2891" s="1166"/>
      <c r="I2891" s="1166"/>
      <c r="J2891" s="1167"/>
    </row>
    <row r="2892" spans="1:10">
      <c r="A2892" s="1084" t="s">
        <v>1302</v>
      </c>
      <c r="B2892" s="1085"/>
      <c r="C2892" s="1088"/>
      <c r="D2892" s="1088"/>
      <c r="E2892" s="1088"/>
      <c r="F2892" s="1085" t="s">
        <v>12</v>
      </c>
      <c r="G2892" s="1085"/>
      <c r="H2892" s="1086"/>
      <c r="I2892" s="1086"/>
      <c r="J2892" s="1163"/>
    </row>
    <row r="2893" spans="1:10">
      <c r="A2893" s="1084" t="s">
        <v>1303</v>
      </c>
      <c r="B2893" s="1085"/>
      <c r="C2893" s="1088"/>
      <c r="D2893" s="1088"/>
      <c r="E2893" s="1088"/>
      <c r="F2893" s="1085" t="s">
        <v>1019</v>
      </c>
      <c r="G2893" s="1085"/>
      <c r="H2893" s="1086"/>
      <c r="I2893" s="1086"/>
      <c r="J2893" s="1163"/>
    </row>
    <row r="2894" spans="1:10">
      <c r="A2894" s="1084" t="s">
        <v>11</v>
      </c>
      <c r="B2894" s="1085"/>
      <c r="C2894" s="1088"/>
      <c r="D2894" s="1088"/>
      <c r="E2894" s="1088"/>
      <c r="F2894" s="1085" t="s">
        <v>15</v>
      </c>
      <c r="G2894" s="1085"/>
      <c r="H2894" s="1087"/>
      <c r="I2894" s="1088"/>
      <c r="J2894" s="1089"/>
    </row>
    <row r="2895" spans="1:10">
      <c r="A2895" s="1084" t="s">
        <v>13</v>
      </c>
      <c r="B2895" s="1085"/>
      <c r="C2895" s="1088"/>
      <c r="D2895" s="1088"/>
      <c r="E2895" s="1088"/>
      <c r="F2895" s="569"/>
      <c r="G2895" s="569"/>
      <c r="H2895" s="569"/>
      <c r="I2895" s="569"/>
      <c r="J2895" s="570"/>
    </row>
    <row r="2896" spans="1:10">
      <c r="A2896" s="568"/>
      <c r="B2896" s="569"/>
      <c r="C2896" s="569"/>
      <c r="D2896" s="569"/>
      <c r="E2896" s="569"/>
      <c r="F2896" s="569"/>
      <c r="G2896" s="569"/>
      <c r="H2896" s="569"/>
      <c r="I2896" s="569"/>
      <c r="J2896" s="570"/>
    </row>
    <row r="2897" spans="1:10" ht="15.75">
      <c r="A2897" s="1081" t="s">
        <v>1330</v>
      </c>
      <c r="B2897" s="1082"/>
      <c r="C2897" s="1082"/>
      <c r="D2897" s="1082"/>
      <c r="E2897" s="1082"/>
      <c r="F2897" s="1082"/>
      <c r="G2897" s="1082"/>
      <c r="H2897" s="1082"/>
      <c r="I2897" s="1082"/>
      <c r="J2897" s="1083"/>
    </row>
    <row r="2898" spans="1:10" ht="29.25" customHeight="1">
      <c r="A2898" s="1176" t="s">
        <v>34</v>
      </c>
      <c r="B2898" s="1177"/>
      <c r="C2898" s="1177"/>
      <c r="D2898" s="1177"/>
      <c r="E2898" s="1178"/>
      <c r="F2898" s="574" t="s">
        <v>35</v>
      </c>
      <c r="G2898" s="575" t="s">
        <v>1316</v>
      </c>
      <c r="H2898" s="575" t="s">
        <v>1317</v>
      </c>
      <c r="I2898" s="576" t="s">
        <v>1318</v>
      </c>
      <c r="J2898" s="576" t="s">
        <v>904</v>
      </c>
    </row>
    <row r="2899" spans="1:10">
      <c r="A2899" s="1179"/>
      <c r="B2899" s="1126"/>
      <c r="C2899" s="1126"/>
      <c r="D2899" s="1126"/>
      <c r="E2899" s="1127"/>
      <c r="F2899" s="577"/>
      <c r="G2899" s="578"/>
      <c r="H2899" s="578"/>
      <c r="I2899" s="578"/>
      <c r="J2899" s="578"/>
    </row>
    <row r="2900" spans="1:10">
      <c r="A2900" s="1179"/>
      <c r="B2900" s="1126"/>
      <c r="C2900" s="1126"/>
      <c r="D2900" s="1126"/>
      <c r="E2900" s="1127"/>
      <c r="F2900" s="577"/>
      <c r="G2900" s="578"/>
      <c r="H2900" s="578"/>
      <c r="I2900" s="578"/>
      <c r="J2900" s="578"/>
    </row>
    <row r="2901" spans="1:10">
      <c r="A2901" s="1179"/>
      <c r="B2901" s="1126"/>
      <c r="C2901" s="1126"/>
      <c r="D2901" s="1126"/>
      <c r="E2901" s="1127"/>
      <c r="F2901" s="577"/>
      <c r="G2901" s="578"/>
      <c r="H2901" s="578"/>
      <c r="I2901" s="578"/>
      <c r="J2901" s="578"/>
    </row>
    <row r="2902" spans="1:10">
      <c r="A2902" s="1179"/>
      <c r="B2902" s="1126"/>
      <c r="C2902" s="1126"/>
      <c r="D2902" s="1126"/>
      <c r="E2902" s="1127"/>
      <c r="F2902" s="577"/>
      <c r="G2902" s="578"/>
      <c r="H2902" s="578"/>
      <c r="I2902" s="578"/>
      <c r="J2902" s="578"/>
    </row>
    <row r="2903" spans="1:10">
      <c r="A2903" s="1179"/>
      <c r="B2903" s="1126"/>
      <c r="C2903" s="1126"/>
      <c r="D2903" s="1126"/>
      <c r="E2903" s="1127"/>
      <c r="F2903" s="577"/>
      <c r="G2903" s="578"/>
      <c r="H2903" s="578"/>
      <c r="I2903" s="578"/>
      <c r="J2903" s="578"/>
    </row>
    <row r="2904" spans="1:10">
      <c r="A2904" s="1179"/>
      <c r="B2904" s="1126"/>
      <c r="C2904" s="1126"/>
      <c r="D2904" s="1126"/>
      <c r="E2904" s="1127"/>
      <c r="F2904" s="577"/>
      <c r="G2904" s="578"/>
      <c r="H2904" s="578"/>
      <c r="I2904" s="578"/>
      <c r="J2904" s="578"/>
    </row>
    <row r="2905" spans="1:10">
      <c r="A2905" s="1179"/>
      <c r="B2905" s="1126"/>
      <c r="C2905" s="1126"/>
      <c r="D2905" s="1126"/>
      <c r="E2905" s="1127"/>
      <c r="F2905" s="577"/>
      <c r="G2905" s="578"/>
      <c r="H2905" s="578"/>
      <c r="I2905" s="578"/>
      <c r="J2905" s="578"/>
    </row>
    <row r="2906" spans="1:10">
      <c r="A2906" s="1179"/>
      <c r="B2906" s="1126"/>
      <c r="C2906" s="1126"/>
      <c r="D2906" s="1126"/>
      <c r="E2906" s="1127"/>
      <c r="F2906" s="577"/>
      <c r="G2906" s="578"/>
      <c r="H2906" s="578"/>
      <c r="I2906" s="578"/>
      <c r="J2906" s="578"/>
    </row>
    <row r="2907" spans="1:10">
      <c r="A2907" s="1179"/>
      <c r="B2907" s="1126"/>
      <c r="C2907" s="1126"/>
      <c r="D2907" s="1126"/>
      <c r="E2907" s="1127"/>
      <c r="F2907" s="577"/>
      <c r="G2907" s="578"/>
      <c r="H2907" s="578"/>
      <c r="I2907" s="578"/>
      <c r="J2907" s="578"/>
    </row>
    <row r="2908" spans="1:10">
      <c r="A2908" s="1179"/>
      <c r="B2908" s="1126"/>
      <c r="C2908" s="1126"/>
      <c r="D2908" s="1126"/>
      <c r="E2908" s="1127"/>
      <c r="F2908" s="577"/>
      <c r="G2908" s="578"/>
      <c r="H2908" s="578"/>
      <c r="I2908" s="578"/>
      <c r="J2908" s="578"/>
    </row>
    <row r="2909" spans="1:10">
      <c r="A2909" s="1179"/>
      <c r="B2909" s="1126"/>
      <c r="C2909" s="1126"/>
      <c r="D2909" s="1126"/>
      <c r="E2909" s="1127"/>
      <c r="F2909" s="577"/>
      <c r="G2909" s="578"/>
      <c r="H2909" s="578"/>
      <c r="I2909" s="578"/>
      <c r="J2909" s="578"/>
    </row>
    <row r="2910" spans="1:10">
      <c r="A2910" s="1179"/>
      <c r="B2910" s="1126"/>
      <c r="C2910" s="1126"/>
      <c r="D2910" s="1126"/>
      <c r="E2910" s="1127"/>
      <c r="F2910" s="577"/>
      <c r="G2910" s="578"/>
      <c r="H2910" s="578"/>
      <c r="I2910" s="578"/>
      <c r="J2910" s="578"/>
    </row>
    <row r="2911" spans="1:10">
      <c r="A2911" s="1179"/>
      <c r="B2911" s="1126"/>
      <c r="C2911" s="1126"/>
      <c r="D2911" s="1126"/>
      <c r="E2911" s="1127"/>
      <c r="F2911" s="577"/>
      <c r="G2911" s="578"/>
      <c r="H2911" s="578"/>
      <c r="I2911" s="578"/>
      <c r="J2911" s="578"/>
    </row>
    <row r="2912" spans="1:10">
      <c r="A2912" s="1179"/>
      <c r="B2912" s="1126"/>
      <c r="C2912" s="1126"/>
      <c r="D2912" s="1126"/>
      <c r="E2912" s="1127"/>
      <c r="F2912" s="577"/>
      <c r="G2912" s="578"/>
      <c r="H2912" s="578"/>
      <c r="I2912" s="578"/>
      <c r="J2912" s="578"/>
    </row>
    <row r="2913" spans="1:10">
      <c r="A2913" s="1179"/>
      <c r="B2913" s="1126"/>
      <c r="C2913" s="1126"/>
      <c r="D2913" s="1126"/>
      <c r="E2913" s="1127"/>
      <c r="F2913" s="577"/>
      <c r="G2913" s="578"/>
      <c r="H2913" s="578"/>
      <c r="I2913" s="578"/>
      <c r="J2913" s="578"/>
    </row>
    <row r="2914" spans="1:10">
      <c r="A2914" s="1179"/>
      <c r="B2914" s="1126"/>
      <c r="C2914" s="1126"/>
      <c r="D2914" s="1126"/>
      <c r="E2914" s="1127"/>
      <c r="F2914" s="577"/>
      <c r="G2914" s="578"/>
      <c r="H2914" s="578"/>
      <c r="I2914" s="578"/>
      <c r="J2914" s="578"/>
    </row>
    <row r="2915" spans="1:10">
      <c r="A2915" s="1179"/>
      <c r="B2915" s="1126"/>
      <c r="C2915" s="1126"/>
      <c r="D2915" s="1126"/>
      <c r="E2915" s="1127"/>
      <c r="F2915" s="577"/>
      <c r="G2915" s="578"/>
      <c r="H2915" s="578"/>
      <c r="I2915" s="578"/>
      <c r="J2915" s="578"/>
    </row>
    <row r="2916" spans="1:10">
      <c r="A2916" s="1179"/>
      <c r="B2916" s="1126"/>
      <c r="C2916" s="1126"/>
      <c r="D2916" s="1126"/>
      <c r="E2916" s="1127"/>
      <c r="F2916" s="577"/>
      <c r="G2916" s="578"/>
      <c r="H2916" s="578"/>
      <c r="I2916" s="578"/>
      <c r="J2916" s="578"/>
    </row>
    <row r="2917" spans="1:10">
      <c r="A2917" s="1179"/>
      <c r="B2917" s="1126"/>
      <c r="C2917" s="1126"/>
      <c r="D2917" s="1126"/>
      <c r="E2917" s="1127"/>
      <c r="F2917" s="577"/>
      <c r="G2917" s="578"/>
      <c r="H2917" s="578"/>
      <c r="I2917" s="578"/>
      <c r="J2917" s="578"/>
    </row>
    <row r="2918" spans="1:10">
      <c r="A2918" s="1179"/>
      <c r="B2918" s="1126"/>
      <c r="C2918" s="1126"/>
      <c r="D2918" s="1126"/>
      <c r="E2918" s="1127"/>
      <c r="F2918" s="577"/>
      <c r="G2918" s="578"/>
      <c r="H2918" s="578"/>
      <c r="I2918" s="578"/>
      <c r="J2918" s="578"/>
    </row>
    <row r="2919" spans="1:10">
      <c r="A2919" s="1179"/>
      <c r="B2919" s="1126"/>
      <c r="C2919" s="1126"/>
      <c r="D2919" s="1126"/>
      <c r="E2919" s="1127"/>
      <c r="F2919" s="577"/>
      <c r="G2919" s="578"/>
      <c r="H2919" s="578"/>
      <c r="I2919" s="578"/>
      <c r="J2919" s="578"/>
    </row>
    <row r="2920" spans="1:10">
      <c r="A2920" s="1179"/>
      <c r="B2920" s="1126"/>
      <c r="C2920" s="1126"/>
      <c r="D2920" s="1126"/>
      <c r="E2920" s="1127"/>
      <c r="F2920" s="577"/>
      <c r="G2920" s="578"/>
      <c r="H2920" s="578"/>
      <c r="I2920" s="578"/>
      <c r="J2920" s="578"/>
    </row>
    <row r="2921" spans="1:10">
      <c r="A2921" s="1179"/>
      <c r="B2921" s="1126"/>
      <c r="C2921" s="1126"/>
      <c r="D2921" s="1126"/>
      <c r="E2921" s="1127"/>
      <c r="F2921" s="577"/>
      <c r="G2921" s="578"/>
      <c r="H2921" s="578"/>
      <c r="I2921" s="578"/>
      <c r="J2921" s="578"/>
    </row>
    <row r="2922" spans="1:10">
      <c r="A2922" s="1179"/>
      <c r="B2922" s="1126"/>
      <c r="C2922" s="1126"/>
      <c r="D2922" s="1126"/>
      <c r="E2922" s="1127"/>
      <c r="F2922" s="577"/>
      <c r="G2922" s="578"/>
      <c r="H2922" s="578"/>
      <c r="I2922" s="578"/>
      <c r="J2922" s="578"/>
    </row>
    <row r="2923" spans="1:10" ht="15.75">
      <c r="A2923" s="1081" t="s">
        <v>1331</v>
      </c>
      <c r="B2923" s="1082"/>
      <c r="C2923" s="1082"/>
      <c r="D2923" s="1082"/>
      <c r="E2923" s="1082"/>
      <c r="F2923" s="1082"/>
      <c r="G2923" s="1082"/>
      <c r="H2923" s="1082"/>
      <c r="I2923" s="1082"/>
      <c r="J2923" s="1083"/>
    </row>
    <row r="2924" spans="1:10" ht="29.25" customHeight="1">
      <c r="A2924" s="1176" t="s">
        <v>1332</v>
      </c>
      <c r="B2924" s="1177"/>
      <c r="C2924" s="1177"/>
      <c r="D2924" s="1177"/>
      <c r="E2924" s="1178"/>
      <c r="F2924" s="574" t="s">
        <v>35</v>
      </c>
      <c r="G2924" s="575" t="s">
        <v>1316</v>
      </c>
      <c r="H2924" s="575" t="s">
        <v>1317</v>
      </c>
      <c r="I2924" s="576" t="s">
        <v>1318</v>
      </c>
      <c r="J2924" s="576" t="s">
        <v>904</v>
      </c>
    </row>
    <row r="2925" spans="1:10">
      <c r="A2925" s="1179"/>
      <c r="B2925" s="1126"/>
      <c r="C2925" s="1126"/>
      <c r="D2925" s="1126"/>
      <c r="E2925" s="1127"/>
      <c r="F2925" s="577"/>
      <c r="G2925" s="578"/>
      <c r="H2925" s="578"/>
      <c r="I2925" s="578"/>
      <c r="J2925" s="578"/>
    </row>
    <row r="2926" spans="1:10">
      <c r="A2926" s="1179"/>
      <c r="B2926" s="1126"/>
      <c r="C2926" s="1126"/>
      <c r="D2926" s="1126"/>
      <c r="E2926" s="1127"/>
      <c r="F2926" s="577"/>
      <c r="G2926" s="578"/>
      <c r="H2926" s="578"/>
      <c r="I2926" s="578"/>
      <c r="J2926" s="578"/>
    </row>
    <row r="2927" spans="1:10">
      <c r="A2927" s="1179"/>
      <c r="B2927" s="1126"/>
      <c r="C2927" s="1126"/>
      <c r="D2927" s="1126"/>
      <c r="E2927" s="1127"/>
      <c r="F2927" s="577"/>
      <c r="G2927" s="578"/>
      <c r="H2927" s="578"/>
      <c r="I2927" s="578"/>
      <c r="J2927" s="578"/>
    </row>
    <row r="2928" spans="1:10">
      <c r="A2928" s="1179"/>
      <c r="B2928" s="1126"/>
      <c r="C2928" s="1126"/>
      <c r="D2928" s="1126"/>
      <c r="E2928" s="1127"/>
      <c r="F2928" s="577"/>
      <c r="G2928" s="578"/>
      <c r="H2928" s="578"/>
      <c r="I2928" s="578"/>
      <c r="J2928" s="578"/>
    </row>
    <row r="2929" spans="1:10">
      <c r="A2929" s="1179"/>
      <c r="B2929" s="1126"/>
      <c r="C2929" s="1126"/>
      <c r="D2929" s="1126"/>
      <c r="E2929" s="1127"/>
      <c r="F2929" s="577"/>
      <c r="G2929" s="578"/>
      <c r="H2929" s="578"/>
      <c r="I2929" s="578"/>
      <c r="J2929" s="578"/>
    </row>
    <row r="2930" spans="1:10">
      <c r="A2930" s="1179"/>
      <c r="B2930" s="1126"/>
      <c r="C2930" s="1126"/>
      <c r="D2930" s="1126"/>
      <c r="E2930" s="1127"/>
      <c r="F2930" s="577"/>
      <c r="G2930" s="578"/>
      <c r="H2930" s="578"/>
      <c r="I2930" s="578"/>
      <c r="J2930" s="578"/>
    </row>
    <row r="2931" spans="1:10">
      <c r="A2931" s="1179"/>
      <c r="B2931" s="1126"/>
      <c r="C2931" s="1126"/>
      <c r="D2931" s="1126"/>
      <c r="E2931" s="1127"/>
      <c r="F2931" s="577"/>
      <c r="G2931" s="578"/>
      <c r="H2931" s="578"/>
      <c r="I2931" s="578"/>
      <c r="J2931" s="578"/>
    </row>
    <row r="2932" spans="1:10">
      <c r="A2932" s="1179"/>
      <c r="B2932" s="1126"/>
      <c r="C2932" s="1126"/>
      <c r="D2932" s="1126"/>
      <c r="E2932" s="1127"/>
      <c r="F2932" s="577"/>
      <c r="G2932" s="578"/>
      <c r="H2932" s="578"/>
      <c r="I2932" s="578"/>
      <c r="J2932" s="578"/>
    </row>
    <row r="2933" spans="1:10">
      <c r="A2933" s="1179"/>
      <c r="B2933" s="1126"/>
      <c r="C2933" s="1126"/>
      <c r="D2933" s="1126"/>
      <c r="E2933" s="1127"/>
      <c r="F2933" s="577"/>
      <c r="G2933" s="578"/>
      <c r="H2933" s="578"/>
      <c r="I2933" s="578"/>
      <c r="J2933" s="578"/>
    </row>
    <row r="2934" spans="1:10">
      <c r="A2934" s="1179"/>
      <c r="B2934" s="1126"/>
      <c r="C2934" s="1126"/>
      <c r="D2934" s="1126"/>
      <c r="E2934" s="1127"/>
      <c r="F2934" s="577"/>
      <c r="G2934" s="578"/>
      <c r="H2934" s="578"/>
      <c r="I2934" s="578"/>
      <c r="J2934" s="578"/>
    </row>
    <row r="2935" spans="1:10">
      <c r="A2935" s="1179"/>
      <c r="B2935" s="1126"/>
      <c r="C2935" s="1126"/>
      <c r="D2935" s="1126"/>
      <c r="E2935" s="1127"/>
      <c r="F2935" s="577"/>
      <c r="G2935" s="578"/>
      <c r="H2935" s="578"/>
      <c r="I2935" s="578"/>
      <c r="J2935" s="578"/>
    </row>
    <row r="2936" spans="1:10">
      <c r="A2936" s="1179"/>
      <c r="B2936" s="1126"/>
      <c r="C2936" s="1126"/>
      <c r="D2936" s="1126"/>
      <c r="E2936" s="1127"/>
      <c r="F2936" s="577"/>
      <c r="G2936" s="578"/>
      <c r="H2936" s="578"/>
      <c r="I2936" s="578"/>
      <c r="J2936" s="578"/>
    </row>
    <row r="2937" spans="1:10">
      <c r="A2937" s="1179"/>
      <c r="B2937" s="1126"/>
      <c r="C2937" s="1126"/>
      <c r="D2937" s="1126"/>
      <c r="E2937" s="1127"/>
      <c r="F2937" s="577"/>
      <c r="G2937" s="578"/>
      <c r="H2937" s="578"/>
      <c r="I2937" s="578"/>
      <c r="J2937" s="578"/>
    </row>
    <row r="2938" spans="1:10">
      <c r="A2938" s="1179"/>
      <c r="B2938" s="1126"/>
      <c r="C2938" s="1126"/>
      <c r="D2938" s="1126"/>
      <c r="E2938" s="1127"/>
      <c r="F2938" s="577"/>
      <c r="G2938" s="578"/>
      <c r="H2938" s="578"/>
      <c r="I2938" s="578"/>
      <c r="J2938" s="578"/>
    </row>
    <row r="2939" spans="1:10">
      <c r="A2939" s="1179"/>
      <c r="B2939" s="1126"/>
      <c r="C2939" s="1126"/>
      <c r="D2939" s="1126"/>
      <c r="E2939" s="1127"/>
      <c r="F2939" s="577"/>
      <c r="G2939" s="578"/>
      <c r="H2939" s="578"/>
      <c r="I2939" s="578"/>
      <c r="J2939" s="578"/>
    </row>
    <row r="2940" spans="1:10">
      <c r="A2940" s="1179"/>
      <c r="B2940" s="1126"/>
      <c r="C2940" s="1126"/>
      <c r="D2940" s="1126"/>
      <c r="E2940" s="1127"/>
      <c r="F2940" s="577"/>
      <c r="G2940" s="578"/>
      <c r="H2940" s="578"/>
      <c r="I2940" s="578"/>
      <c r="J2940" s="578"/>
    </row>
    <row r="2941" spans="1:10">
      <c r="A2941" s="1179"/>
      <c r="B2941" s="1126"/>
      <c r="C2941" s="1126"/>
      <c r="D2941" s="1126"/>
      <c r="E2941" s="1127"/>
      <c r="F2941" s="577"/>
      <c r="G2941" s="578"/>
      <c r="H2941" s="578"/>
      <c r="I2941" s="578"/>
      <c r="J2941" s="578"/>
    </row>
    <row r="2942" spans="1:10">
      <c r="A2942" s="1179"/>
      <c r="B2942" s="1126"/>
      <c r="C2942" s="1126"/>
      <c r="D2942" s="1126"/>
      <c r="E2942" s="1127"/>
      <c r="F2942" s="577"/>
      <c r="G2942" s="578"/>
      <c r="H2942" s="578"/>
      <c r="I2942" s="578"/>
      <c r="J2942" s="578"/>
    </row>
    <row r="2943" spans="1:10">
      <c r="A2943" s="1179"/>
      <c r="B2943" s="1126"/>
      <c r="C2943" s="1126"/>
      <c r="D2943" s="1126"/>
      <c r="E2943" s="1127"/>
      <c r="F2943" s="577"/>
      <c r="G2943" s="578"/>
      <c r="H2943" s="578"/>
      <c r="I2943" s="578"/>
      <c r="J2943" s="578"/>
    </row>
    <row r="2944" spans="1:10">
      <c r="A2944" s="1179"/>
      <c r="B2944" s="1126"/>
      <c r="C2944" s="1126"/>
      <c r="D2944" s="1126"/>
      <c r="E2944" s="1127"/>
      <c r="F2944" s="577"/>
      <c r="G2944" s="578"/>
      <c r="H2944" s="578"/>
      <c r="I2944" s="578"/>
      <c r="J2944" s="578"/>
    </row>
    <row r="2945" spans="1:10">
      <c r="A2945" s="1179"/>
      <c r="B2945" s="1126"/>
      <c r="C2945" s="1126"/>
      <c r="D2945" s="1126"/>
      <c r="E2945" s="1127"/>
      <c r="F2945" s="577"/>
      <c r="G2945" s="578"/>
      <c r="H2945" s="578"/>
      <c r="I2945" s="578"/>
      <c r="J2945" s="578"/>
    </row>
    <row r="2946" spans="1:10">
      <c r="A2946" s="1179"/>
      <c r="B2946" s="1126"/>
      <c r="C2946" s="1126"/>
      <c r="D2946" s="1126"/>
      <c r="E2946" s="1127"/>
      <c r="F2946" s="577"/>
      <c r="G2946" s="578"/>
      <c r="H2946" s="578"/>
      <c r="I2946" s="578"/>
      <c r="J2946" s="578"/>
    </row>
    <row r="2947" spans="1:10">
      <c r="A2947" s="1179"/>
      <c r="B2947" s="1126"/>
      <c r="C2947" s="1126"/>
      <c r="D2947" s="1126"/>
      <c r="E2947" s="1127"/>
      <c r="F2947" s="577"/>
      <c r="G2947" s="578"/>
      <c r="H2947" s="578"/>
      <c r="I2947" s="578"/>
      <c r="J2947" s="578"/>
    </row>
    <row r="2948" spans="1:10">
      <c r="A2948" s="1179"/>
      <c r="B2948" s="1126"/>
      <c r="C2948" s="1126"/>
      <c r="D2948" s="1126"/>
      <c r="E2948" s="1127"/>
      <c r="F2948" s="577"/>
      <c r="G2948" s="578"/>
      <c r="H2948" s="578"/>
      <c r="I2948" s="578"/>
      <c r="J2948" s="578"/>
    </row>
    <row r="2949" spans="1:10" ht="15.75">
      <c r="A2949" s="1193" t="s">
        <v>1319</v>
      </c>
      <c r="B2949" s="1193"/>
      <c r="C2949" s="1193"/>
      <c r="D2949" s="1193"/>
      <c r="E2949" s="1193"/>
      <c r="F2949" s="1193"/>
      <c r="G2949" s="1193"/>
      <c r="H2949" s="1193"/>
      <c r="I2949" s="1193"/>
      <c r="J2949" s="1193"/>
    </row>
    <row r="2950" spans="1:10">
      <c r="A2950" s="1194" t="s">
        <v>25</v>
      </c>
      <c r="B2950" s="1195"/>
      <c r="C2950" s="1195"/>
      <c r="D2950" s="1195"/>
      <c r="E2950" s="1195"/>
      <c r="F2950" s="1195"/>
      <c r="G2950" s="1195"/>
      <c r="H2950" s="1195"/>
      <c r="I2950" s="1195"/>
      <c r="J2950" s="1196"/>
    </row>
    <row r="2951" spans="1:10">
      <c r="A2951" s="1181" t="s">
        <v>1759</v>
      </c>
      <c r="B2951" s="1182"/>
      <c r="C2951" s="1182"/>
      <c r="D2951" s="1182"/>
      <c r="E2951" s="1182"/>
      <c r="F2951" s="1182"/>
      <c r="G2951" s="1183"/>
      <c r="H2951" s="1184"/>
      <c r="I2951" s="1185"/>
      <c r="J2951" s="1186"/>
    </row>
    <row r="2952" spans="1:10">
      <c r="A2952" s="1181" t="s">
        <v>30</v>
      </c>
      <c r="B2952" s="1182"/>
      <c r="C2952" s="1182"/>
      <c r="D2952" s="1182"/>
      <c r="E2952" s="1182"/>
      <c r="F2952" s="1182"/>
      <c r="G2952" s="1183"/>
      <c r="H2952" s="1204"/>
      <c r="I2952" s="1185"/>
      <c r="J2952" s="1186"/>
    </row>
    <row r="2953" spans="1:10">
      <c r="A2953" s="1181" t="s">
        <v>1373</v>
      </c>
      <c r="B2953" s="1182"/>
      <c r="C2953" s="1182"/>
      <c r="D2953" s="1182"/>
      <c r="E2953" s="1182"/>
      <c r="F2953" s="1182"/>
      <c r="G2953" s="1183"/>
      <c r="H2953" s="1187"/>
      <c r="I2953" s="1188"/>
      <c r="J2953" s="1189"/>
    </row>
    <row r="2954" spans="1:10">
      <c r="A2954" s="1181" t="s">
        <v>1374</v>
      </c>
      <c r="B2954" s="1182"/>
      <c r="C2954" s="1182"/>
      <c r="D2954" s="1182"/>
      <c r="E2954" s="1182"/>
      <c r="F2954" s="1182"/>
      <c r="G2954" s="1183"/>
      <c r="H2954" s="1190"/>
      <c r="I2954" s="1191"/>
      <c r="J2954" s="1192"/>
    </row>
    <row r="2955" spans="1:10">
      <c r="A2955" s="1197"/>
      <c r="B2955" s="1136"/>
      <c r="C2955" s="1136"/>
      <c r="D2955" s="1136"/>
      <c r="E2955" s="1136"/>
      <c r="F2955" s="1136"/>
      <c r="G2955" s="1136"/>
      <c r="H2955" s="1136"/>
      <c r="I2955" s="1136"/>
      <c r="J2955" s="1137"/>
    </row>
    <row r="2956" spans="1:10">
      <c r="A2956" s="1198"/>
      <c r="B2956" s="1138"/>
      <c r="C2956" s="1138"/>
      <c r="D2956" s="1138"/>
      <c r="E2956" s="1138"/>
      <c r="F2956" s="1138"/>
      <c r="G2956" s="1138"/>
      <c r="H2956" s="1138"/>
      <c r="I2956" s="1138"/>
      <c r="J2956" s="1139"/>
    </row>
    <row r="2957" spans="1:10">
      <c r="A2957" s="1198"/>
      <c r="B2957" s="1138"/>
      <c r="C2957" s="1138"/>
      <c r="D2957" s="1138"/>
      <c r="E2957" s="1138"/>
      <c r="F2957" s="1138"/>
      <c r="G2957" s="1138"/>
      <c r="H2957" s="1138"/>
      <c r="I2957" s="1138"/>
      <c r="J2957" s="1139"/>
    </row>
    <row r="2958" spans="1:10">
      <c r="A2958" s="1199"/>
      <c r="B2958" s="1200"/>
      <c r="C2958" s="1200"/>
      <c r="D2958" s="1200"/>
      <c r="E2958" s="1200"/>
      <c r="F2958" s="1200"/>
      <c r="G2958" s="1200"/>
      <c r="H2958" s="1200"/>
      <c r="I2958" s="1200"/>
      <c r="J2958" s="1201"/>
    </row>
    <row r="2959" spans="1:10">
      <c r="A2959" s="1181" t="s">
        <v>65</v>
      </c>
      <c r="B2959" s="1182"/>
      <c r="C2959" s="1182"/>
      <c r="D2959" s="1182"/>
      <c r="E2959" s="1182"/>
      <c r="F2959" s="1182"/>
      <c r="G2959" s="1183"/>
      <c r="H2959" s="1184"/>
      <c r="I2959" s="1185"/>
      <c r="J2959" s="1186"/>
    </row>
    <row r="2960" spans="1:10" ht="24.75" customHeight="1">
      <c r="A2960" s="1202" t="s">
        <v>1951</v>
      </c>
      <c r="B2960" s="1202"/>
      <c r="C2960" s="1202"/>
      <c r="D2960" s="1202"/>
      <c r="E2960" s="1202"/>
      <c r="F2960" s="1202"/>
      <c r="G2960" s="1202"/>
      <c r="H2960" s="1202"/>
      <c r="I2960" s="1202"/>
      <c r="J2960" s="1202"/>
    </row>
    <row r="2961" spans="1:10">
      <c r="A2961" s="1194" t="s">
        <v>1321</v>
      </c>
      <c r="B2961" s="1195"/>
      <c r="C2961" s="1195"/>
      <c r="D2961" s="1195"/>
      <c r="E2961" s="1195"/>
      <c r="F2961" s="1195"/>
      <c r="G2961" s="1195"/>
      <c r="H2961" s="1195"/>
      <c r="I2961" s="1195"/>
      <c r="J2961" s="1196"/>
    </row>
    <row r="2962" spans="1:10">
      <c r="A2962" s="1181" t="s">
        <v>902</v>
      </c>
      <c r="B2962" s="1182"/>
      <c r="C2962" s="1203"/>
      <c r="D2962" s="1182"/>
      <c r="E2962" s="1182"/>
      <c r="F2962" s="1182"/>
      <c r="G2962" s="1183"/>
      <c r="H2962" s="1184"/>
      <c r="I2962" s="1185"/>
      <c r="J2962" s="1186"/>
    </row>
    <row r="2963" spans="1:10">
      <c r="A2963" s="1181" t="s">
        <v>62</v>
      </c>
      <c r="B2963" s="1182"/>
      <c r="C2963" s="1182"/>
      <c r="D2963" s="1182"/>
      <c r="E2963" s="1182"/>
      <c r="F2963" s="1182"/>
      <c r="G2963" s="1183"/>
      <c r="H2963" s="1184"/>
      <c r="I2963" s="1185"/>
      <c r="J2963" s="1186"/>
    </row>
    <row r="2964" spans="1:10">
      <c r="A2964" s="1181" t="s">
        <v>95</v>
      </c>
      <c r="B2964" s="1182"/>
      <c r="C2964" s="1182"/>
      <c r="D2964" s="1182"/>
      <c r="E2964" s="1182"/>
      <c r="F2964" s="1182"/>
      <c r="G2964" s="1183"/>
      <c r="H2964" s="1184"/>
      <c r="I2964" s="1185"/>
      <c r="J2964" s="1186"/>
    </row>
    <row r="2965" spans="1:10">
      <c r="A2965" s="1181" t="s">
        <v>64</v>
      </c>
      <c r="B2965" s="1182"/>
      <c r="C2965" s="1182"/>
      <c r="D2965" s="1182"/>
      <c r="E2965" s="1182"/>
      <c r="F2965" s="1182"/>
      <c r="G2965" s="1183"/>
      <c r="H2965" s="1184"/>
      <c r="I2965" s="1185"/>
      <c r="J2965" s="1186"/>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1" t="s">
        <v>1211</v>
      </c>
      <c r="C3" s="1352"/>
      <c r="D3" s="1352"/>
      <c r="E3" s="1352"/>
      <c r="F3" s="1352"/>
      <c r="G3" s="1352"/>
      <c r="H3" s="1352"/>
      <c r="I3" s="1353"/>
    </row>
    <row r="4" spans="1:9">
      <c r="A4" s="487"/>
      <c r="B4" s="496" t="s">
        <v>1212</v>
      </c>
      <c r="C4" s="497" t="s">
        <v>1994</v>
      </c>
      <c r="D4" s="1354"/>
      <c r="E4" s="1354"/>
      <c r="F4" s="498" t="s">
        <v>3</v>
      </c>
      <c r="G4" s="1355" t="s">
        <v>776</v>
      </c>
      <c r="H4" s="1355"/>
      <c r="I4" s="1356"/>
    </row>
    <row r="5" spans="1:9">
      <c r="A5" s="487"/>
      <c r="B5" s="499" t="s">
        <v>1213</v>
      </c>
      <c r="C5" s="500" t="s">
        <v>1975</v>
      </c>
      <c r="D5" s="1357"/>
      <c r="E5" s="1357"/>
      <c r="F5" s="501" t="s">
        <v>4</v>
      </c>
      <c r="G5" s="1358" t="s">
        <v>1986</v>
      </c>
      <c r="H5" s="1358"/>
      <c r="I5" s="1359"/>
    </row>
    <row r="6" spans="1:9" ht="15.75" thickBot="1">
      <c r="A6" s="487"/>
      <c r="B6" s="502" t="s">
        <v>2</v>
      </c>
      <c r="C6" s="503" t="s">
        <v>1976</v>
      </c>
      <c r="D6" s="1347"/>
      <c r="E6" s="1347"/>
      <c r="F6" s="504" t="s">
        <v>973</v>
      </c>
      <c r="G6" s="1348"/>
      <c r="H6" s="1349"/>
      <c r="I6" s="1350"/>
    </row>
    <row r="7" spans="1:9" ht="15.75" thickBot="1">
      <c r="A7" s="505"/>
      <c r="B7" s="506" t="s">
        <v>1214</v>
      </c>
      <c r="C7" s="507"/>
      <c r="D7" s="508"/>
      <c r="E7" s="509"/>
      <c r="F7" s="510"/>
      <c r="G7" s="507"/>
      <c r="H7" s="507"/>
      <c r="I7" s="511"/>
    </row>
    <row r="8" spans="1:9">
      <c r="A8" s="487"/>
      <c r="B8" s="1343" t="s">
        <v>1215</v>
      </c>
      <c r="C8" s="1360"/>
      <c r="D8" s="1291" t="s">
        <v>1994</v>
      </c>
      <c r="E8" s="1292"/>
      <c r="F8" s="1361"/>
      <c r="G8" s="1361"/>
      <c r="H8" s="1362"/>
      <c r="I8" s="1363"/>
    </row>
    <row r="9" spans="1:9">
      <c r="A9" s="487"/>
      <c r="B9" s="1318" t="s">
        <v>1216</v>
      </c>
      <c r="C9" s="1319"/>
      <c r="D9" s="1320">
        <v>9831523738</v>
      </c>
      <c r="E9" s="1320"/>
      <c r="F9" s="1321"/>
      <c r="G9" s="1321"/>
      <c r="H9" s="1322"/>
      <c r="I9" s="1323"/>
    </row>
    <row r="10" spans="1:9" ht="38.25">
      <c r="A10" s="487"/>
      <c r="B10" s="512" t="s">
        <v>1217</v>
      </c>
      <c r="C10" s="513"/>
      <c r="D10" s="514" t="s">
        <v>1996</v>
      </c>
      <c r="E10" s="515"/>
      <c r="F10" s="516" t="s">
        <v>973</v>
      </c>
      <c r="G10" s="517"/>
      <c r="H10" s="518"/>
      <c r="I10" s="519"/>
    </row>
    <row r="11" spans="1:9">
      <c r="A11" s="487"/>
      <c r="B11" s="1324" t="s">
        <v>1218</v>
      </c>
      <c r="C11" s="1325"/>
      <c r="D11" s="1325"/>
      <c r="E11" s="1326"/>
      <c r="F11" s="1326"/>
      <c r="G11" s="1326"/>
      <c r="H11" s="1326"/>
      <c r="I11" s="1327"/>
    </row>
    <row r="12" spans="1:9" ht="15.75" thickBot="1">
      <c r="A12" s="487"/>
      <c r="B12" s="1293"/>
      <c r="C12" s="1294"/>
      <c r="D12" s="1295"/>
      <c r="E12" s="1296"/>
      <c r="F12" s="1297" t="s">
        <v>1219</v>
      </c>
      <c r="G12" s="1298"/>
      <c r="H12" s="1328"/>
      <c r="I12" s="1329"/>
    </row>
    <row r="13" spans="1:9" ht="15.75" thickBot="1">
      <c r="A13" s="487"/>
      <c r="B13" s="520" t="s">
        <v>1220</v>
      </c>
      <c r="C13" s="508"/>
      <c r="D13" s="507"/>
      <c r="E13" s="507"/>
      <c r="F13" s="521" t="s">
        <v>1221</v>
      </c>
      <c r="G13" s="522"/>
      <c r="H13" s="522"/>
      <c r="I13" s="523"/>
    </row>
    <row r="14" spans="1:9">
      <c r="A14" s="487"/>
      <c r="B14" s="1343" t="s">
        <v>1222</v>
      </c>
      <c r="C14" s="1344"/>
      <c r="D14" s="1291"/>
      <c r="E14" s="1345"/>
      <c r="F14" s="1346" t="s">
        <v>1223</v>
      </c>
      <c r="G14" s="1346"/>
      <c r="H14" s="1291"/>
      <c r="I14" s="1292"/>
    </row>
    <row r="15" spans="1:9">
      <c r="A15" s="487"/>
      <c r="B15" s="1318" t="s">
        <v>1224</v>
      </c>
      <c r="C15" s="1319"/>
      <c r="D15" s="1320"/>
      <c r="E15" s="1330"/>
      <c r="F15" s="1331" t="s">
        <v>1224</v>
      </c>
      <c r="G15" s="1331"/>
      <c r="H15" s="1320"/>
      <c r="I15" s="1320"/>
    </row>
    <row r="16" spans="1:9">
      <c r="A16" s="487"/>
      <c r="B16" s="1293" t="s">
        <v>1225</v>
      </c>
      <c r="C16" s="1294"/>
      <c r="D16" s="1332"/>
      <c r="E16" s="1333"/>
      <c r="F16" s="1334"/>
      <c r="G16" s="1334"/>
      <c r="H16" s="1295"/>
      <c r="I16" s="1296"/>
    </row>
    <row r="17" spans="1:12">
      <c r="A17" s="487"/>
      <c r="B17" s="1335"/>
      <c r="C17" s="1336"/>
      <c r="D17" s="1336"/>
      <c r="E17" s="1337"/>
      <c r="F17" s="1338"/>
      <c r="G17" s="1336"/>
      <c r="H17" s="1336"/>
      <c r="I17" s="1339"/>
      <c r="J17" s="489"/>
      <c r="K17" s="489"/>
      <c r="L17" s="489"/>
    </row>
    <row r="18" spans="1:12" ht="47.25" customHeight="1">
      <c r="A18" s="524"/>
      <c r="B18" s="1268" t="s">
        <v>1226</v>
      </c>
      <c r="C18" s="1268"/>
      <c r="D18" s="525" t="s">
        <v>1227</v>
      </c>
      <c r="E18" s="525" t="s">
        <v>1228</v>
      </c>
      <c r="F18" s="1340" t="s">
        <v>1229</v>
      </c>
      <c r="G18" s="1341"/>
      <c r="H18" s="1341"/>
      <c r="I18" s="1342"/>
      <c r="J18" s="489"/>
      <c r="K18" s="489"/>
      <c r="L18" s="489"/>
    </row>
    <row r="19" spans="1:12" ht="15.75" customHeight="1">
      <c r="A19" s="524"/>
      <c r="B19" s="1254" t="s">
        <v>1230</v>
      </c>
      <c r="C19" s="1255"/>
      <c r="D19" s="1255"/>
      <c r="E19" s="1255"/>
      <c r="F19" s="1255"/>
      <c r="G19" s="1255"/>
      <c r="H19" s="1255"/>
      <c r="I19" s="1256"/>
      <c r="J19" s="489"/>
      <c r="K19" s="489"/>
      <c r="L19" s="489"/>
    </row>
    <row r="20" spans="1:12" ht="30.75" customHeight="1">
      <c r="A20" s="489"/>
      <c r="B20" s="1257" t="s">
        <v>1231</v>
      </c>
      <c r="C20" s="1257"/>
      <c r="D20" s="526" t="s">
        <v>1227</v>
      </c>
      <c r="E20" s="527" t="s">
        <v>1232</v>
      </c>
      <c r="F20" s="1258" t="s">
        <v>1233</v>
      </c>
      <c r="G20" s="1259"/>
      <c r="H20" s="1259"/>
      <c r="I20" s="1260"/>
      <c r="J20" s="489"/>
      <c r="K20" s="489"/>
      <c r="L20" s="489"/>
    </row>
    <row r="21" spans="1:12" ht="25.5" customHeight="1">
      <c r="A21" s="489"/>
      <c r="B21" s="1257" t="s">
        <v>1234</v>
      </c>
      <c r="C21" s="1257"/>
      <c r="D21" s="526" t="s">
        <v>1227</v>
      </c>
      <c r="E21" s="527" t="s">
        <v>1232</v>
      </c>
      <c r="F21" s="1258" t="s">
        <v>1233</v>
      </c>
      <c r="G21" s="1259"/>
      <c r="H21" s="1259"/>
      <c r="I21" s="1260"/>
      <c r="J21" s="489"/>
      <c r="K21" s="489"/>
      <c r="L21" s="489"/>
    </row>
    <row r="22" spans="1:12" ht="25.5">
      <c r="A22" s="489"/>
      <c r="B22" s="528"/>
      <c r="C22" s="529" t="s">
        <v>1235</v>
      </c>
      <c r="D22" s="526" t="s">
        <v>1227</v>
      </c>
      <c r="E22" s="527" t="s">
        <v>1232</v>
      </c>
      <c r="F22" s="1258" t="s">
        <v>1233</v>
      </c>
      <c r="G22" s="1259"/>
      <c r="H22" s="1259"/>
      <c r="I22" s="1260"/>
      <c r="J22" s="489"/>
      <c r="K22" s="489"/>
      <c r="L22" s="489"/>
    </row>
    <row r="23" spans="1:12" ht="26.25">
      <c r="A23" s="489"/>
      <c r="B23" s="530"/>
      <c r="C23" s="531" t="s">
        <v>1236</v>
      </c>
      <c r="D23" s="526" t="s">
        <v>1227</v>
      </c>
      <c r="E23" s="527" t="s">
        <v>1232</v>
      </c>
      <c r="F23" s="1258" t="s">
        <v>1233</v>
      </c>
      <c r="G23" s="1259"/>
      <c r="H23" s="1259"/>
      <c r="I23" s="1260"/>
      <c r="J23" s="489"/>
      <c r="K23" s="489"/>
      <c r="L23" s="489"/>
    </row>
    <row r="24" spans="1:12">
      <c r="A24" s="489"/>
      <c r="B24" s="1311" t="s">
        <v>1237</v>
      </c>
      <c r="C24" s="1312"/>
      <c r="D24" s="1312"/>
      <c r="E24" s="1312"/>
      <c r="F24" s="1312"/>
      <c r="G24" s="1312"/>
      <c r="H24" s="1312"/>
      <c r="I24" s="1313"/>
      <c r="J24" s="489"/>
      <c r="K24" s="489"/>
      <c r="L24" s="489"/>
    </row>
    <row r="25" spans="1:12" ht="35.25" customHeight="1">
      <c r="A25" s="489"/>
      <c r="B25" s="1314" t="s">
        <v>1238</v>
      </c>
      <c r="C25" s="1314"/>
      <c r="D25" s="532" t="s">
        <v>1227</v>
      </c>
      <c r="E25" s="532" t="s">
        <v>1232</v>
      </c>
      <c r="F25" s="1258" t="s">
        <v>1239</v>
      </c>
      <c r="G25" s="1259"/>
      <c r="H25" s="1259"/>
      <c r="I25" s="1260"/>
      <c r="J25" s="489"/>
      <c r="K25" s="489"/>
      <c r="L25" s="489"/>
    </row>
    <row r="26" spans="1:12" ht="51.75" customHeight="1">
      <c r="A26" s="489"/>
      <c r="B26" s="1306" t="s">
        <v>1240</v>
      </c>
      <c r="C26" s="1307"/>
      <c r="D26" s="532" t="s">
        <v>1227</v>
      </c>
      <c r="E26" s="532" t="s">
        <v>1241</v>
      </c>
      <c r="F26" s="1315" t="s">
        <v>1242</v>
      </c>
      <c r="G26" s="1316"/>
      <c r="H26" s="1316"/>
      <c r="I26" s="1317"/>
      <c r="J26" s="489"/>
      <c r="K26" s="489"/>
      <c r="L26" s="489"/>
    </row>
    <row r="27" spans="1:12" ht="12.75" customHeight="1">
      <c r="A27" s="489"/>
      <c r="B27" s="533"/>
      <c r="C27" s="534" t="s">
        <v>1243</v>
      </c>
      <c r="D27" s="535" t="s">
        <v>1233</v>
      </c>
      <c r="E27" s="536" t="s">
        <v>1241</v>
      </c>
      <c r="F27" s="1265"/>
      <c r="G27" s="1266"/>
      <c r="H27" s="1266"/>
      <c r="I27" s="1267"/>
      <c r="J27" s="489"/>
      <c r="K27" s="489"/>
      <c r="L27" s="489"/>
    </row>
    <row r="28" spans="1:12">
      <c r="A28" s="489"/>
      <c r="B28" s="537"/>
      <c r="C28" s="538" t="s">
        <v>1244</v>
      </c>
      <c r="D28" s="535" t="s">
        <v>1233</v>
      </c>
      <c r="E28" s="536" t="s">
        <v>1241</v>
      </c>
      <c r="F28" s="1265"/>
      <c r="G28" s="1266"/>
      <c r="H28" s="1266"/>
      <c r="I28" s="1267"/>
      <c r="J28" s="489"/>
      <c r="K28" s="489"/>
      <c r="L28" s="489"/>
    </row>
    <row r="29" spans="1:12">
      <c r="A29" s="489"/>
      <c r="B29" s="537"/>
      <c r="C29" s="539" t="s">
        <v>1245</v>
      </c>
      <c r="D29" s="535" t="s">
        <v>1233</v>
      </c>
      <c r="E29" s="536" t="s">
        <v>1241</v>
      </c>
      <c r="F29" s="1265"/>
      <c r="G29" s="1266"/>
      <c r="H29" s="1266"/>
      <c r="I29" s="1267"/>
      <c r="J29" s="489"/>
      <c r="K29" s="489"/>
      <c r="L29" s="489"/>
    </row>
    <row r="30" spans="1:12" ht="32.25" customHeight="1">
      <c r="A30" s="489"/>
      <c r="B30" s="1306" t="s">
        <v>1246</v>
      </c>
      <c r="C30" s="1307"/>
      <c r="D30" s="532" t="s">
        <v>1227</v>
      </c>
      <c r="E30" s="532" t="s">
        <v>1241</v>
      </c>
      <c r="F30" s="1308" t="s">
        <v>1247</v>
      </c>
      <c r="G30" s="1309"/>
      <c r="H30" s="1309"/>
      <c r="I30" s="1310"/>
      <c r="J30" s="489"/>
      <c r="K30" s="489"/>
      <c r="L30" s="540"/>
    </row>
    <row r="31" spans="1:12" ht="43.5" customHeight="1">
      <c r="A31" s="489"/>
      <c r="B31" s="1299" t="s">
        <v>1248</v>
      </c>
      <c r="C31" s="1300"/>
      <c r="D31" s="532" t="s">
        <v>1227</v>
      </c>
      <c r="E31" s="532" t="s">
        <v>1241</v>
      </c>
      <c r="F31" s="1258" t="s">
        <v>1249</v>
      </c>
      <c r="G31" s="1259"/>
      <c r="H31" s="1259"/>
      <c r="I31" s="1260"/>
      <c r="J31" s="489"/>
      <c r="K31" s="489"/>
      <c r="L31" s="489"/>
    </row>
    <row r="32" spans="1:12" ht="38.25" customHeight="1">
      <c r="A32" s="489"/>
      <c r="B32" s="1301" t="s">
        <v>1250</v>
      </c>
      <c r="C32" s="1302"/>
      <c r="D32" s="541" t="s">
        <v>1227</v>
      </c>
      <c r="E32" s="532" t="s">
        <v>1232</v>
      </c>
      <c r="F32" s="1258" t="s">
        <v>1251</v>
      </c>
      <c r="G32" s="1259"/>
      <c r="H32" s="1259"/>
      <c r="I32" s="1260"/>
      <c r="J32" s="489"/>
      <c r="K32" s="489"/>
      <c r="L32" s="489"/>
    </row>
    <row r="33" spans="1:9" ht="45" customHeight="1">
      <c r="A33" s="489"/>
      <c r="B33" s="1299" t="s">
        <v>1252</v>
      </c>
      <c r="C33" s="1300"/>
      <c r="D33" s="532" t="s">
        <v>1233</v>
      </c>
      <c r="E33" s="542" t="s">
        <v>1241</v>
      </c>
      <c r="F33" s="1303" t="s">
        <v>1253</v>
      </c>
      <c r="G33" s="1304"/>
      <c r="H33" s="1304"/>
      <c r="I33" s="1305"/>
    </row>
    <row r="34" spans="1:9" ht="47.25" customHeight="1">
      <c r="A34" s="524"/>
      <c r="B34" s="1268" t="s">
        <v>1254</v>
      </c>
      <c r="C34" s="1268"/>
      <c r="D34" s="543" t="s">
        <v>1227</v>
      </c>
      <c r="E34" s="543" t="s">
        <v>1255</v>
      </c>
      <c r="F34" s="1269" t="s">
        <v>1256</v>
      </c>
      <c r="G34" s="1269"/>
      <c r="H34" s="1269"/>
      <c r="I34" s="1269"/>
    </row>
    <row r="35" spans="1:9" ht="38.25" customHeight="1">
      <c r="A35" s="489"/>
      <c r="B35" s="1283" t="s">
        <v>1257</v>
      </c>
      <c r="C35" s="1283"/>
      <c r="D35" s="526" t="s">
        <v>1227</v>
      </c>
      <c r="E35" s="544" t="s">
        <v>1241</v>
      </c>
      <c r="F35" s="1258" t="s">
        <v>1258</v>
      </c>
      <c r="G35" s="1259"/>
      <c r="H35" s="1259"/>
      <c r="I35" s="1260"/>
    </row>
    <row r="36" spans="1:9" ht="38.25" customHeight="1">
      <c r="A36" s="489"/>
      <c r="B36" s="1278" t="s">
        <v>1259</v>
      </c>
      <c r="C36" s="1278"/>
      <c r="D36" s="526" t="s">
        <v>1227</v>
      </c>
      <c r="E36" s="544" t="s">
        <v>1241</v>
      </c>
      <c r="F36" s="1258" t="s">
        <v>1260</v>
      </c>
      <c r="G36" s="1259"/>
      <c r="H36" s="1259"/>
      <c r="I36" s="1260"/>
    </row>
    <row r="37" spans="1:9" ht="26.25" customHeight="1">
      <c r="A37" s="489"/>
      <c r="B37" s="1270" t="s">
        <v>1261</v>
      </c>
      <c r="C37" s="1271"/>
      <c r="D37" s="526" t="s">
        <v>1227</v>
      </c>
      <c r="E37" s="544" t="s">
        <v>1241</v>
      </c>
      <c r="F37" s="1258" t="s">
        <v>1262</v>
      </c>
      <c r="G37" s="1259"/>
      <c r="H37" s="1259"/>
      <c r="I37" s="1260"/>
    </row>
    <row r="38" spans="1:9" ht="25.5" customHeight="1">
      <c r="A38" s="489"/>
      <c r="B38" s="1278" t="s">
        <v>1263</v>
      </c>
      <c r="C38" s="1278"/>
      <c r="D38" s="526" t="s">
        <v>1227</v>
      </c>
      <c r="E38" s="545" t="s">
        <v>1241</v>
      </c>
      <c r="F38" s="1258" t="s">
        <v>1264</v>
      </c>
      <c r="G38" s="1259"/>
      <c r="H38" s="1259"/>
      <c r="I38" s="1260"/>
    </row>
    <row r="39" spans="1:9" ht="38.25" customHeight="1">
      <c r="A39" s="489"/>
      <c r="B39" s="1279" t="s">
        <v>1265</v>
      </c>
      <c r="C39" s="1279"/>
      <c r="D39" s="546" t="s">
        <v>1227</v>
      </c>
      <c r="E39" s="547" t="s">
        <v>1241</v>
      </c>
      <c r="F39" s="1280" t="s">
        <v>1266</v>
      </c>
      <c r="G39" s="1281"/>
      <c r="H39" s="1281"/>
      <c r="I39" s="1282"/>
    </row>
    <row r="40" spans="1:9" ht="39.75" customHeight="1">
      <c r="A40" s="489"/>
      <c r="B40" s="1279" t="s">
        <v>1267</v>
      </c>
      <c r="C40" s="1279"/>
      <c r="D40" s="548" t="s">
        <v>1227</v>
      </c>
      <c r="E40" s="544" t="s">
        <v>1241</v>
      </c>
      <c r="F40" s="1258" t="s">
        <v>1268</v>
      </c>
      <c r="G40" s="1259"/>
      <c r="H40" s="1259"/>
      <c r="I40" s="1260"/>
    </row>
    <row r="41" spans="1:9" ht="37.5" customHeight="1">
      <c r="A41" s="489"/>
      <c r="B41" s="1284" t="s">
        <v>1269</v>
      </c>
      <c r="C41" s="1285"/>
      <c r="D41" s="549" t="s">
        <v>1233</v>
      </c>
      <c r="E41" s="547" t="s">
        <v>1241</v>
      </c>
      <c r="F41" s="1286"/>
      <c r="G41" s="1287"/>
      <c r="H41" s="1287"/>
      <c r="I41" s="1288"/>
    </row>
    <row r="42" spans="1:9" s="550" customFormat="1" ht="47.25">
      <c r="B42" s="1289" t="s">
        <v>1270</v>
      </c>
      <c r="C42" s="1290"/>
      <c r="D42" s="543" t="s">
        <v>1227</v>
      </c>
      <c r="E42" s="543" t="s">
        <v>1255</v>
      </c>
      <c r="F42" s="1269" t="s">
        <v>1256</v>
      </c>
      <c r="G42" s="1269"/>
      <c r="H42" s="1269"/>
      <c r="I42" s="1269"/>
    </row>
    <row r="43" spans="1:9" s="551" customFormat="1" ht="12.75">
      <c r="B43" s="1263" t="s">
        <v>1271</v>
      </c>
      <c r="C43" s="1264"/>
      <c r="D43" s="545" t="s">
        <v>1227</v>
      </c>
      <c r="E43" s="548" t="s">
        <v>1241</v>
      </c>
      <c r="F43" s="1265" t="s">
        <v>1272</v>
      </c>
      <c r="G43" s="1266"/>
      <c r="H43" s="1266"/>
      <c r="I43" s="1267"/>
    </row>
    <row r="44" spans="1:9" s="551" customFormat="1" ht="12.75">
      <c r="B44" s="552"/>
      <c r="C44" s="553" t="s">
        <v>1273</v>
      </c>
      <c r="D44" s="545" t="s">
        <v>1233</v>
      </c>
      <c r="E44" s="548" t="s">
        <v>1241</v>
      </c>
      <c r="F44" s="1265" t="s">
        <v>1272</v>
      </c>
      <c r="G44" s="1266"/>
      <c r="H44" s="1266"/>
      <c r="I44" s="1267"/>
    </row>
    <row r="45" spans="1:9" s="551" customFormat="1" ht="12.75">
      <c r="B45" s="1263" t="s">
        <v>1274</v>
      </c>
      <c r="C45" s="1264"/>
      <c r="D45" s="545" t="s">
        <v>1233</v>
      </c>
      <c r="E45" s="548" t="s">
        <v>1241</v>
      </c>
      <c r="F45" s="1265" t="s">
        <v>1272</v>
      </c>
      <c r="G45" s="1266"/>
      <c r="H45" s="1266"/>
      <c r="I45" s="1267"/>
    </row>
    <row r="46" spans="1:9" s="551" customFormat="1" ht="12.75">
      <c r="B46" s="1263" t="s">
        <v>1275</v>
      </c>
      <c r="C46" s="1264"/>
      <c r="D46" s="545" t="s">
        <v>1233</v>
      </c>
      <c r="E46" s="548" t="s">
        <v>1241</v>
      </c>
      <c r="F46" s="1265" t="s">
        <v>1272</v>
      </c>
      <c r="G46" s="1266"/>
      <c r="H46" s="1266"/>
      <c r="I46" s="1267"/>
    </row>
    <row r="47" spans="1:9" s="551" customFormat="1" ht="12.75">
      <c r="B47" s="1263" t="s">
        <v>1276</v>
      </c>
      <c r="C47" s="1264"/>
      <c r="D47" s="545" t="s">
        <v>1227</v>
      </c>
      <c r="E47" s="548" t="s">
        <v>1241</v>
      </c>
      <c r="F47" s="1265" t="s">
        <v>1272</v>
      </c>
      <c r="G47" s="1266"/>
      <c r="H47" s="1266"/>
      <c r="I47" s="1267"/>
    </row>
    <row r="48" spans="1:9" s="551" customFormat="1" ht="76.5">
      <c r="B48" s="552"/>
      <c r="C48" s="553" t="s">
        <v>1277</v>
      </c>
      <c r="D48" s="545" t="s">
        <v>1233</v>
      </c>
      <c r="E48" s="548" t="s">
        <v>1241</v>
      </c>
      <c r="F48" s="1265" t="s">
        <v>1272</v>
      </c>
      <c r="G48" s="1266"/>
      <c r="H48" s="1266"/>
      <c r="I48" s="1267"/>
    </row>
    <row r="49" spans="1:19" ht="47.25" customHeight="1">
      <c r="A49" s="524"/>
      <c r="B49" s="1268" t="s">
        <v>1278</v>
      </c>
      <c r="C49" s="1268"/>
      <c r="D49" s="543" t="s">
        <v>1227</v>
      </c>
      <c r="E49" s="543" t="s">
        <v>1255</v>
      </c>
      <c r="F49" s="1269" t="s">
        <v>1256</v>
      </c>
      <c r="G49" s="1269"/>
      <c r="H49" s="1269"/>
      <c r="I49" s="1269"/>
      <c r="J49" s="489"/>
      <c r="K49" s="489"/>
      <c r="L49" s="489"/>
      <c r="M49" s="489"/>
      <c r="N49" s="489"/>
      <c r="O49" s="489"/>
      <c r="P49" s="489"/>
      <c r="Q49" s="489"/>
      <c r="R49" s="489"/>
      <c r="S49" s="489"/>
    </row>
    <row r="50" spans="1:19" ht="41.25" customHeight="1">
      <c r="A50" s="489"/>
      <c r="B50" s="1270" t="s">
        <v>1279</v>
      </c>
      <c r="C50" s="1271"/>
      <c r="D50" s="526" t="s">
        <v>1227</v>
      </c>
      <c r="E50" s="544" t="s">
        <v>1232</v>
      </c>
      <c r="F50" s="1272" t="s">
        <v>1280</v>
      </c>
      <c r="G50" s="1273"/>
      <c r="H50" s="1273"/>
      <c r="I50" s="1274"/>
      <c r="J50" s="489"/>
      <c r="K50" s="489"/>
      <c r="L50" s="489"/>
      <c r="M50" s="489"/>
      <c r="N50" s="489"/>
      <c r="O50" s="489"/>
      <c r="P50" s="489"/>
      <c r="Q50" s="489"/>
      <c r="R50" s="489"/>
      <c r="S50" s="489"/>
    </row>
    <row r="51" spans="1:19" ht="38.25">
      <c r="A51" s="489"/>
      <c r="B51" s="554"/>
      <c r="C51" s="554" t="s">
        <v>1281</v>
      </c>
      <c r="D51" s="526" t="s">
        <v>1227</v>
      </c>
      <c r="E51" s="544" t="s">
        <v>1232</v>
      </c>
      <c r="F51" s="1275"/>
      <c r="G51" s="1276"/>
      <c r="H51" s="1276"/>
      <c r="I51" s="1277"/>
      <c r="J51" s="489"/>
      <c r="K51" s="489"/>
      <c r="L51" s="489"/>
      <c r="M51" s="489"/>
      <c r="N51" s="489"/>
      <c r="O51" s="489"/>
      <c r="P51" s="489"/>
      <c r="Q51" s="489"/>
      <c r="R51" s="489"/>
      <c r="S51" s="489"/>
    </row>
    <row r="52" spans="1:19" ht="15.75" customHeight="1">
      <c r="A52" s="524"/>
      <c r="B52" s="1254" t="s">
        <v>1282</v>
      </c>
      <c r="C52" s="1255"/>
      <c r="D52" s="1255"/>
      <c r="E52" s="1255"/>
      <c r="F52" s="1255"/>
      <c r="G52" s="1255"/>
      <c r="H52" s="1255"/>
      <c r="I52" s="1256"/>
      <c r="J52" s="489"/>
      <c r="K52" s="489"/>
      <c r="L52" s="489"/>
      <c r="M52" s="489"/>
      <c r="N52" s="489"/>
      <c r="O52" s="489"/>
      <c r="P52" s="489"/>
      <c r="Q52" s="489"/>
      <c r="R52" s="489"/>
      <c r="S52" s="489"/>
    </row>
    <row r="53" spans="1:19" ht="47.25" customHeight="1">
      <c r="A53" s="524"/>
      <c r="B53" s="1257" t="s">
        <v>1283</v>
      </c>
      <c r="C53" s="1257"/>
      <c r="D53" s="526" t="s">
        <v>1227</v>
      </c>
      <c r="E53" s="527" t="s">
        <v>1241</v>
      </c>
      <c r="F53" s="1258" t="s">
        <v>1284</v>
      </c>
      <c r="G53" s="1259"/>
      <c r="H53" s="1259"/>
      <c r="I53" s="1260"/>
      <c r="J53" s="489"/>
      <c r="K53" s="489"/>
      <c r="L53" s="1261"/>
      <c r="M53" s="1261"/>
      <c r="N53" s="555"/>
      <c r="O53" s="556"/>
      <c r="P53" s="1262"/>
      <c r="Q53" s="1262"/>
      <c r="R53" s="1262"/>
      <c r="S53" s="1262"/>
    </row>
    <row r="54" spans="1:19" ht="54" customHeight="1">
      <c r="A54" s="524"/>
      <c r="B54" s="1257" t="s">
        <v>1285</v>
      </c>
      <c r="C54" s="1257"/>
      <c r="D54" s="526" t="s">
        <v>1227</v>
      </c>
      <c r="E54" s="527" t="s">
        <v>1241</v>
      </c>
      <c r="F54" s="1258" t="s">
        <v>1286</v>
      </c>
      <c r="G54" s="1259"/>
      <c r="H54" s="1259"/>
      <c r="I54" s="1260"/>
      <c r="J54" s="489"/>
      <c r="K54" s="489"/>
      <c r="L54" s="489"/>
      <c r="M54" s="489"/>
      <c r="N54" s="489"/>
      <c r="O54" s="489"/>
      <c r="P54" s="489"/>
      <c r="Q54" s="489"/>
      <c r="R54" s="489"/>
      <c r="S54" s="489"/>
    </row>
    <row r="55" spans="1:19" ht="95.25" customHeight="1">
      <c r="A55" s="524"/>
      <c r="B55" s="1257" t="s">
        <v>1457</v>
      </c>
      <c r="C55" s="1257"/>
      <c r="D55" s="526"/>
      <c r="E55" s="527"/>
      <c r="F55" s="1258"/>
      <c r="G55" s="1259"/>
      <c r="H55" s="1259"/>
      <c r="I55" s="1260"/>
      <c r="J55" s="489"/>
      <c r="K55" s="489"/>
      <c r="L55" s="489"/>
      <c r="M55" s="489"/>
      <c r="N55" s="489"/>
      <c r="O55" s="489"/>
      <c r="P55" s="489"/>
      <c r="Q55" s="489"/>
      <c r="R55" s="489"/>
      <c r="S55" s="489"/>
    </row>
    <row r="56" spans="1:19" ht="92.25" customHeight="1">
      <c r="A56" s="524"/>
      <c r="B56" s="1257" t="s">
        <v>1456</v>
      </c>
      <c r="C56" s="1257"/>
      <c r="D56" s="526"/>
      <c r="E56" s="527"/>
      <c r="F56" s="1258"/>
      <c r="G56" s="1259"/>
      <c r="H56" s="1259"/>
      <c r="I56" s="1260"/>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9" t="s">
        <v>1289</v>
      </c>
      <c r="D67" s="1249"/>
      <c r="E67" s="1249"/>
      <c r="F67" s="1249"/>
      <c r="G67" s="1249"/>
      <c r="H67" s="1249"/>
      <c r="I67" s="1250"/>
    </row>
    <row r="68" spans="1:19" ht="25.5" customHeight="1">
      <c r="B68" s="1251"/>
      <c r="C68" s="1252"/>
      <c r="D68" s="1252"/>
      <c r="E68" s="1252"/>
      <c r="F68" s="1252"/>
      <c r="G68" s="1252"/>
      <c r="H68" s="1252"/>
      <c r="I68" s="1253"/>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35" sqref="K35:O35"/>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70" t="s">
        <v>1566</v>
      </c>
      <c r="B1" s="1371"/>
      <c r="C1" s="1371"/>
      <c r="D1" s="1371"/>
      <c r="E1" s="1372"/>
      <c r="F1" s="1373" t="s">
        <v>1567</v>
      </c>
      <c r="G1" s="1374"/>
      <c r="H1" s="1374"/>
      <c r="I1" s="1374"/>
      <c r="J1" s="1374"/>
      <c r="K1" s="1374"/>
      <c r="L1" s="1374"/>
      <c r="M1" s="1374"/>
      <c r="N1" s="1374"/>
      <c r="O1" s="1375"/>
    </row>
    <row r="2" spans="1:164" ht="15.75" thickBot="1">
      <c r="C2" s="569"/>
      <c r="D2" s="569"/>
      <c r="E2" s="569"/>
    </row>
    <row r="3" spans="1:164" ht="16.5" thickBot="1">
      <c r="A3" s="1376" t="s">
        <v>1568</v>
      </c>
      <c r="B3" s="1377"/>
      <c r="C3" s="569"/>
      <c r="D3" s="569"/>
      <c r="E3" s="569"/>
      <c r="F3" s="1367" t="s">
        <v>965</v>
      </c>
      <c r="G3" s="1368"/>
      <c r="H3" s="1368"/>
      <c r="I3" s="1368"/>
      <c r="J3" s="1378"/>
      <c r="K3" s="1367" t="s">
        <v>1569</v>
      </c>
      <c r="L3" s="1368"/>
      <c r="M3" s="1368"/>
      <c r="N3" s="1368"/>
      <c r="O3" s="1369"/>
      <c r="P3" s="1367" t="s">
        <v>1570</v>
      </c>
      <c r="Q3" s="1368"/>
      <c r="R3" s="1368"/>
      <c r="S3" s="1368"/>
      <c r="T3" s="1369"/>
      <c r="U3" s="1367" t="s">
        <v>1571</v>
      </c>
      <c r="V3" s="1368"/>
      <c r="W3" s="1368"/>
      <c r="X3" s="1368"/>
      <c r="Y3" s="1369"/>
      <c r="Z3" s="1367" t="s">
        <v>1572</v>
      </c>
      <c r="AA3" s="1368"/>
      <c r="AB3" s="1368"/>
      <c r="AC3" s="1368"/>
      <c r="AD3" s="1369"/>
      <c r="AE3" s="1367" t="s">
        <v>1573</v>
      </c>
      <c r="AF3" s="1368"/>
      <c r="AG3" s="1368"/>
      <c r="AH3" s="1368"/>
      <c r="AI3" s="1369"/>
      <c r="AJ3" s="1367" t="s">
        <v>1574</v>
      </c>
      <c r="AK3" s="1368"/>
      <c r="AL3" s="1368"/>
      <c r="AM3" s="1368"/>
      <c r="AN3" s="1369"/>
      <c r="AO3" s="1367" t="s">
        <v>1575</v>
      </c>
      <c r="AP3" s="1368"/>
      <c r="AQ3" s="1368"/>
      <c r="AR3" s="1368"/>
      <c r="AS3" s="1369"/>
      <c r="AT3" s="1367" t="s">
        <v>1576</v>
      </c>
      <c r="AU3" s="1368"/>
      <c r="AV3" s="1368"/>
      <c r="AW3" s="1368"/>
      <c r="AX3" s="1369"/>
      <c r="AY3" s="1367" t="s">
        <v>1577</v>
      </c>
      <c r="AZ3" s="1368"/>
      <c r="BA3" s="1368"/>
      <c r="BB3" s="1368"/>
      <c r="BC3" s="1369"/>
      <c r="BD3" s="1367" t="s">
        <v>1578</v>
      </c>
      <c r="BE3" s="1368"/>
      <c r="BF3" s="1368"/>
      <c r="BG3" s="1368"/>
      <c r="BH3" s="1369"/>
      <c r="BI3" s="1367" t="s">
        <v>1579</v>
      </c>
      <c r="BJ3" s="1368"/>
      <c r="BK3" s="1368"/>
      <c r="BL3" s="1368"/>
      <c r="BM3" s="1369"/>
      <c r="BN3" s="1367" t="s">
        <v>1580</v>
      </c>
      <c r="BO3" s="1368"/>
      <c r="BP3" s="1368"/>
      <c r="BQ3" s="1368"/>
      <c r="BR3" s="1369"/>
      <c r="BS3" s="1367" t="s">
        <v>1581</v>
      </c>
      <c r="BT3" s="1368"/>
      <c r="BU3" s="1368"/>
      <c r="BV3" s="1368"/>
      <c r="BW3" s="1369"/>
      <c r="BX3" s="1367" t="s">
        <v>1582</v>
      </c>
      <c r="BY3" s="1368"/>
      <c r="BZ3" s="1368"/>
      <c r="CA3" s="1368"/>
      <c r="CB3" s="1369"/>
      <c r="CC3" s="1367" t="s">
        <v>1583</v>
      </c>
      <c r="CD3" s="1368"/>
      <c r="CE3" s="1368"/>
      <c r="CF3" s="1368"/>
      <c r="CG3" s="1369"/>
      <c r="CH3" s="1367" t="s">
        <v>1584</v>
      </c>
      <c r="CI3" s="1368"/>
      <c r="CJ3" s="1368"/>
      <c r="CK3" s="1368"/>
      <c r="CL3" s="1369"/>
      <c r="CM3" s="1367" t="s">
        <v>1585</v>
      </c>
      <c r="CN3" s="1368"/>
      <c r="CO3" s="1368"/>
      <c r="CP3" s="1368"/>
      <c r="CQ3" s="1369"/>
      <c r="CR3" s="1367" t="s">
        <v>1586</v>
      </c>
      <c r="CS3" s="1368"/>
      <c r="CT3" s="1368"/>
      <c r="CU3" s="1368"/>
      <c r="CV3" s="1369"/>
      <c r="CW3" s="1367" t="s">
        <v>1587</v>
      </c>
      <c r="CX3" s="1368"/>
      <c r="CY3" s="1368"/>
      <c r="CZ3" s="1368"/>
      <c r="DA3" s="1369"/>
      <c r="DB3" s="1367" t="s">
        <v>1588</v>
      </c>
      <c r="DC3" s="1368"/>
      <c r="DD3" s="1368"/>
      <c r="DE3" s="1368"/>
      <c r="DF3" s="1369"/>
      <c r="DG3" s="1367" t="s">
        <v>1589</v>
      </c>
      <c r="DH3" s="1368"/>
      <c r="DI3" s="1368"/>
      <c r="DJ3" s="1368"/>
      <c r="DK3" s="1369"/>
      <c r="DL3" s="1367" t="s">
        <v>1590</v>
      </c>
      <c r="DM3" s="1368"/>
      <c r="DN3" s="1368"/>
      <c r="DO3" s="1368"/>
      <c r="DP3" s="1369"/>
      <c r="DQ3" s="1367" t="s">
        <v>1591</v>
      </c>
      <c r="DR3" s="1368"/>
      <c r="DS3" s="1368"/>
      <c r="DT3" s="1368"/>
      <c r="DU3" s="1369"/>
      <c r="DV3" s="1367" t="s">
        <v>1592</v>
      </c>
      <c r="DW3" s="1368"/>
      <c r="DX3" s="1368"/>
      <c r="DY3" s="1368"/>
      <c r="DZ3" s="1369"/>
      <c r="EA3" s="1367" t="s">
        <v>1593</v>
      </c>
      <c r="EB3" s="1368"/>
      <c r="EC3" s="1368"/>
      <c r="ED3" s="1368"/>
      <c r="EE3" s="1369"/>
      <c r="EF3" s="1367" t="s">
        <v>1594</v>
      </c>
      <c r="EG3" s="1368"/>
      <c r="EH3" s="1368"/>
      <c r="EI3" s="1368"/>
      <c r="EJ3" s="1369"/>
      <c r="EK3" s="1367" t="s">
        <v>1595</v>
      </c>
      <c r="EL3" s="1368"/>
      <c r="EM3" s="1368"/>
      <c r="EN3" s="1368"/>
      <c r="EO3" s="1369"/>
      <c r="EP3" s="1367" t="s">
        <v>1596</v>
      </c>
      <c r="EQ3" s="1368"/>
      <c r="ER3" s="1368"/>
      <c r="ES3" s="1368"/>
      <c r="ET3" s="1369"/>
      <c r="EU3" s="1367" t="s">
        <v>1597</v>
      </c>
      <c r="EV3" s="1368"/>
      <c r="EW3" s="1368"/>
      <c r="EX3" s="1368"/>
      <c r="EY3" s="1369"/>
      <c r="EZ3" s="1367" t="s">
        <v>1598</v>
      </c>
      <c r="FA3" s="1368"/>
      <c r="FB3" s="1368"/>
      <c r="FC3" s="1368"/>
      <c r="FD3" s="1369"/>
      <c r="FG3" t="s">
        <v>1599</v>
      </c>
      <c r="FH3">
        <f>SUM(K85,P85,U85,Z85,AE85,AJ85,AO85,AT85,AY85,BD85,BI85,BN85,BS85,BX85,CC85,CH85,CM85,CR85,CW85,DB85,DG85,DL85,DQ85,DV85,EA85,EF85,EK85,EP85,EU85,EZ85,C93)</f>
        <v>4</v>
      </c>
    </row>
    <row r="4" spans="1:164" ht="15.75" thickBot="1">
      <c r="A4" s="599"/>
      <c r="B4" s="600"/>
      <c r="C4" s="569"/>
      <c r="D4" s="569"/>
      <c r="E4" s="569"/>
      <c r="F4" s="1382" t="s">
        <v>1600</v>
      </c>
      <c r="G4" s="1383"/>
      <c r="H4" s="1383"/>
      <c r="I4" s="1383"/>
      <c r="J4" s="1384"/>
      <c r="K4" s="1379" t="s">
        <v>1994</v>
      </c>
      <c r="L4" s="1380"/>
      <c r="M4" s="1380"/>
      <c r="N4" s="1380"/>
      <c r="O4" s="1381"/>
      <c r="P4" s="1379"/>
      <c r="Q4" s="1380"/>
      <c r="R4" s="1380"/>
      <c r="S4" s="1380"/>
      <c r="T4" s="1381"/>
      <c r="U4" s="1379"/>
      <c r="V4" s="1380"/>
      <c r="W4" s="1380"/>
      <c r="X4" s="1380"/>
      <c r="Y4" s="1381"/>
      <c r="Z4" s="1379"/>
      <c r="AA4" s="1380"/>
      <c r="AB4" s="1380"/>
      <c r="AC4" s="1380"/>
      <c r="AD4" s="1381"/>
      <c r="AE4" s="1379"/>
      <c r="AF4" s="1380"/>
      <c r="AG4" s="1380"/>
      <c r="AH4" s="1380"/>
      <c r="AI4" s="1381"/>
      <c r="AJ4" s="1379"/>
      <c r="AK4" s="1380"/>
      <c r="AL4" s="1380"/>
      <c r="AM4" s="1380"/>
      <c r="AN4" s="1381"/>
      <c r="AO4" s="1379"/>
      <c r="AP4" s="1380"/>
      <c r="AQ4" s="1380"/>
      <c r="AR4" s="1380"/>
      <c r="AS4" s="1381"/>
      <c r="AT4" s="1379"/>
      <c r="AU4" s="1380"/>
      <c r="AV4" s="1380"/>
      <c r="AW4" s="1380"/>
      <c r="AX4" s="1381"/>
      <c r="AY4" s="1379"/>
      <c r="AZ4" s="1380"/>
      <c r="BA4" s="1380"/>
      <c r="BB4" s="1380"/>
      <c r="BC4" s="1381"/>
      <c r="BD4" s="1379"/>
      <c r="BE4" s="1380"/>
      <c r="BF4" s="1380"/>
      <c r="BG4" s="1380"/>
      <c r="BH4" s="1381"/>
      <c r="BI4" s="1379"/>
      <c r="BJ4" s="1380"/>
      <c r="BK4" s="1380"/>
      <c r="BL4" s="1380"/>
      <c r="BM4" s="1381"/>
      <c r="BN4" s="1379"/>
      <c r="BO4" s="1380"/>
      <c r="BP4" s="1380"/>
      <c r="BQ4" s="1380"/>
      <c r="BR4" s="1381"/>
      <c r="BS4" s="1379"/>
      <c r="BT4" s="1380"/>
      <c r="BU4" s="1380"/>
      <c r="BV4" s="1380"/>
      <c r="BW4" s="1381"/>
      <c r="BX4" s="1379"/>
      <c r="BY4" s="1380"/>
      <c r="BZ4" s="1380"/>
      <c r="CA4" s="1380"/>
      <c r="CB4" s="1381"/>
      <c r="CC4" s="1379"/>
      <c r="CD4" s="1380"/>
      <c r="CE4" s="1380"/>
      <c r="CF4" s="1380"/>
      <c r="CG4" s="1381"/>
      <c r="CH4" s="1379"/>
      <c r="CI4" s="1380"/>
      <c r="CJ4" s="1380"/>
      <c r="CK4" s="1380"/>
      <c r="CL4" s="1381"/>
      <c r="CM4" s="1379"/>
      <c r="CN4" s="1380"/>
      <c r="CO4" s="1380"/>
      <c r="CP4" s="1380"/>
      <c r="CQ4" s="1381"/>
      <c r="CR4" s="1379"/>
      <c r="CS4" s="1380"/>
      <c r="CT4" s="1380"/>
      <c r="CU4" s="1380"/>
      <c r="CV4" s="1381"/>
      <c r="CW4" s="1379"/>
      <c r="CX4" s="1380"/>
      <c r="CY4" s="1380"/>
      <c r="CZ4" s="1380"/>
      <c r="DA4" s="1381"/>
      <c r="DB4" s="1379"/>
      <c r="DC4" s="1380"/>
      <c r="DD4" s="1380"/>
      <c r="DE4" s="1380"/>
      <c r="DF4" s="1381"/>
      <c r="DG4" s="1379"/>
      <c r="DH4" s="1380"/>
      <c r="DI4" s="1380"/>
      <c r="DJ4" s="1380"/>
      <c r="DK4" s="1381"/>
      <c r="DL4" s="1379"/>
      <c r="DM4" s="1380"/>
      <c r="DN4" s="1380"/>
      <c r="DO4" s="1380"/>
      <c r="DP4" s="1381"/>
      <c r="DQ4" s="1379"/>
      <c r="DR4" s="1380"/>
      <c r="DS4" s="1380"/>
      <c r="DT4" s="1380"/>
      <c r="DU4" s="1381"/>
      <c r="DV4" s="1379"/>
      <c r="DW4" s="1380"/>
      <c r="DX4" s="1380"/>
      <c r="DY4" s="1380"/>
      <c r="DZ4" s="1381"/>
      <c r="EA4" s="1379"/>
      <c r="EB4" s="1380"/>
      <c r="EC4" s="1380"/>
      <c r="ED4" s="1380"/>
      <c r="EE4" s="1381"/>
      <c r="EF4" s="1379"/>
      <c r="EG4" s="1380"/>
      <c r="EH4" s="1380"/>
      <c r="EI4" s="1380"/>
      <c r="EJ4" s="1381"/>
      <c r="EK4" s="1379"/>
      <c r="EL4" s="1380"/>
      <c r="EM4" s="1380"/>
      <c r="EN4" s="1380"/>
      <c r="EO4" s="1381"/>
      <c r="EP4" s="1379"/>
      <c r="EQ4" s="1380"/>
      <c r="ER4" s="1380"/>
      <c r="ES4" s="1380"/>
      <c r="ET4" s="1381"/>
      <c r="EU4" s="1379"/>
      <c r="EV4" s="1380"/>
      <c r="EW4" s="1380"/>
      <c r="EX4" s="1380"/>
      <c r="EY4" s="1381"/>
      <c r="EZ4" s="1379"/>
      <c r="FA4" s="1380"/>
      <c r="FB4" s="1380"/>
      <c r="FC4" s="1380"/>
      <c r="FD4" s="1381"/>
      <c r="FG4" t="s">
        <v>1601</v>
      </c>
      <c r="FH4">
        <f>SUM(K86,P86,U86,Z86,AE86,AJ86,AO86,AT86,AY86,BD86,BI86,BN86,BS86,BX86,CC86,CH86,CM86,CR86,CW86,DB86,DG86,DL86,DQ86,DV86,EA86,EF86,EK86,EP86,EU86,EZ86,D93)</f>
        <v>4</v>
      </c>
    </row>
    <row r="5" spans="1:164">
      <c r="A5" s="681" t="s">
        <v>1015</v>
      </c>
      <c r="B5" s="601" t="s">
        <v>1994</v>
      </c>
      <c r="C5" s="569"/>
      <c r="D5" s="569"/>
      <c r="E5" s="569"/>
      <c r="F5" s="1382" t="s">
        <v>1602</v>
      </c>
      <c r="G5" s="1383"/>
      <c r="H5" s="1383"/>
      <c r="I5" s="1383"/>
      <c r="J5" s="1384"/>
      <c r="K5" s="1379" t="s">
        <v>1994</v>
      </c>
      <c r="L5" s="1380"/>
      <c r="M5" s="1380"/>
      <c r="N5" s="1380"/>
      <c r="O5" s="1381"/>
      <c r="P5" s="1379"/>
      <c r="Q5" s="1380"/>
      <c r="R5" s="1380"/>
      <c r="S5" s="1380"/>
      <c r="T5" s="1381"/>
      <c r="U5" s="1379"/>
      <c r="V5" s="1380"/>
      <c r="W5" s="1380"/>
      <c r="X5" s="1380"/>
      <c r="Y5" s="1381"/>
      <c r="Z5" s="1379"/>
      <c r="AA5" s="1380"/>
      <c r="AB5" s="1380"/>
      <c r="AC5" s="1380"/>
      <c r="AD5" s="1381"/>
      <c r="AE5" s="1379"/>
      <c r="AF5" s="1380"/>
      <c r="AG5" s="1380"/>
      <c r="AH5" s="1380"/>
      <c r="AI5" s="1381"/>
      <c r="AJ5" s="1379"/>
      <c r="AK5" s="1380"/>
      <c r="AL5" s="1380"/>
      <c r="AM5" s="1380"/>
      <c r="AN5" s="1381"/>
      <c r="AO5" s="1379"/>
      <c r="AP5" s="1380"/>
      <c r="AQ5" s="1380"/>
      <c r="AR5" s="1380"/>
      <c r="AS5" s="1381"/>
      <c r="AT5" s="1379"/>
      <c r="AU5" s="1380"/>
      <c r="AV5" s="1380"/>
      <c r="AW5" s="1380"/>
      <c r="AX5" s="1381"/>
      <c r="AY5" s="1379"/>
      <c r="AZ5" s="1380"/>
      <c r="BA5" s="1380"/>
      <c r="BB5" s="1380"/>
      <c r="BC5" s="1381"/>
      <c r="BD5" s="1379"/>
      <c r="BE5" s="1380"/>
      <c r="BF5" s="1380"/>
      <c r="BG5" s="1380"/>
      <c r="BH5" s="1381"/>
      <c r="BI5" s="1379"/>
      <c r="BJ5" s="1380"/>
      <c r="BK5" s="1380"/>
      <c r="BL5" s="1380"/>
      <c r="BM5" s="1381"/>
      <c r="BN5" s="1379"/>
      <c r="BO5" s="1380"/>
      <c r="BP5" s="1380"/>
      <c r="BQ5" s="1380"/>
      <c r="BR5" s="1381"/>
      <c r="BS5" s="1379"/>
      <c r="BT5" s="1380"/>
      <c r="BU5" s="1380"/>
      <c r="BV5" s="1380"/>
      <c r="BW5" s="1381"/>
      <c r="BX5" s="1379"/>
      <c r="BY5" s="1380"/>
      <c r="BZ5" s="1380"/>
      <c r="CA5" s="1380"/>
      <c r="CB5" s="1381"/>
      <c r="CC5" s="1379"/>
      <c r="CD5" s="1380"/>
      <c r="CE5" s="1380"/>
      <c r="CF5" s="1380"/>
      <c r="CG5" s="1381"/>
      <c r="CH5" s="1379"/>
      <c r="CI5" s="1380"/>
      <c r="CJ5" s="1380"/>
      <c r="CK5" s="1380"/>
      <c r="CL5" s="1381"/>
      <c r="CM5" s="1379"/>
      <c r="CN5" s="1380"/>
      <c r="CO5" s="1380"/>
      <c r="CP5" s="1380"/>
      <c r="CQ5" s="1381"/>
      <c r="CR5" s="1379"/>
      <c r="CS5" s="1380"/>
      <c r="CT5" s="1380"/>
      <c r="CU5" s="1380"/>
      <c r="CV5" s="1381"/>
      <c r="CW5" s="1379"/>
      <c r="CX5" s="1380"/>
      <c r="CY5" s="1380"/>
      <c r="CZ5" s="1380"/>
      <c r="DA5" s="1381"/>
      <c r="DB5" s="1379"/>
      <c r="DC5" s="1380"/>
      <c r="DD5" s="1380"/>
      <c r="DE5" s="1380"/>
      <c r="DF5" s="1381"/>
      <c r="DG5" s="1379"/>
      <c r="DH5" s="1380"/>
      <c r="DI5" s="1380"/>
      <c r="DJ5" s="1380"/>
      <c r="DK5" s="1381"/>
      <c r="DL5" s="1379"/>
      <c r="DM5" s="1380"/>
      <c r="DN5" s="1380"/>
      <c r="DO5" s="1380"/>
      <c r="DP5" s="1381"/>
      <c r="DQ5" s="1379"/>
      <c r="DR5" s="1380"/>
      <c r="DS5" s="1380"/>
      <c r="DT5" s="1380"/>
      <c r="DU5" s="1381"/>
      <c r="DV5" s="1379"/>
      <c r="DW5" s="1380"/>
      <c r="DX5" s="1380"/>
      <c r="DY5" s="1380"/>
      <c r="DZ5" s="1381"/>
      <c r="EA5" s="1379"/>
      <c r="EB5" s="1380"/>
      <c r="EC5" s="1380"/>
      <c r="ED5" s="1380"/>
      <c r="EE5" s="1381"/>
      <c r="EF5" s="1379"/>
      <c r="EG5" s="1380"/>
      <c r="EH5" s="1380"/>
      <c r="EI5" s="1380"/>
      <c r="EJ5" s="1381"/>
      <c r="EK5" s="1379"/>
      <c r="EL5" s="1380"/>
      <c r="EM5" s="1380"/>
      <c r="EN5" s="1380"/>
      <c r="EO5" s="1381"/>
      <c r="EP5" s="1379"/>
      <c r="EQ5" s="1380"/>
      <c r="ER5" s="1380"/>
      <c r="ES5" s="1380"/>
      <c r="ET5" s="1381"/>
      <c r="EU5" s="1379"/>
      <c r="EV5" s="1380"/>
      <c r="EW5" s="1380"/>
      <c r="EX5" s="1380"/>
      <c r="EY5" s="1381"/>
      <c r="EZ5" s="1379"/>
      <c r="FA5" s="1380"/>
      <c r="FB5" s="1380"/>
      <c r="FC5" s="1380"/>
      <c r="FD5" s="1381"/>
    </row>
    <row r="6" spans="1:164">
      <c r="A6" s="682" t="s">
        <v>1603</v>
      </c>
      <c r="B6" s="602">
        <v>24</v>
      </c>
      <c r="C6" s="569"/>
      <c r="D6" s="569"/>
      <c r="E6" s="569"/>
      <c r="F6" s="1385" t="s">
        <v>1604</v>
      </c>
      <c r="G6" s="1386"/>
      <c r="H6" s="1386"/>
      <c r="I6" s="1386"/>
      <c r="J6" s="1387"/>
      <c r="K6" s="1379" t="s">
        <v>1995</v>
      </c>
      <c r="L6" s="1380"/>
      <c r="M6" s="1380"/>
      <c r="N6" s="1380"/>
      <c r="O6" s="1381"/>
      <c r="P6" s="1379"/>
      <c r="Q6" s="1380"/>
      <c r="R6" s="1380"/>
      <c r="S6" s="1380"/>
      <c r="T6" s="1381"/>
      <c r="U6" s="1379"/>
      <c r="V6" s="1380"/>
      <c r="W6" s="1380"/>
      <c r="X6" s="1380"/>
      <c r="Y6" s="1381"/>
      <c r="Z6" s="1379"/>
      <c r="AA6" s="1380"/>
      <c r="AB6" s="1380"/>
      <c r="AC6" s="1380"/>
      <c r="AD6" s="1381"/>
      <c r="AE6" s="1379"/>
      <c r="AF6" s="1380"/>
      <c r="AG6" s="1380"/>
      <c r="AH6" s="1380"/>
      <c r="AI6" s="1381"/>
      <c r="AJ6" s="1379"/>
      <c r="AK6" s="1380"/>
      <c r="AL6" s="1380"/>
      <c r="AM6" s="1380"/>
      <c r="AN6" s="1381"/>
      <c r="AO6" s="1379"/>
      <c r="AP6" s="1380"/>
      <c r="AQ6" s="1380"/>
      <c r="AR6" s="1380"/>
      <c r="AS6" s="1381"/>
      <c r="AT6" s="1379"/>
      <c r="AU6" s="1380"/>
      <c r="AV6" s="1380"/>
      <c r="AW6" s="1380"/>
      <c r="AX6" s="1381"/>
      <c r="AY6" s="1379"/>
      <c r="AZ6" s="1380"/>
      <c r="BA6" s="1380"/>
      <c r="BB6" s="1380"/>
      <c r="BC6" s="1381"/>
      <c r="BD6" s="1379"/>
      <c r="BE6" s="1380"/>
      <c r="BF6" s="1380"/>
      <c r="BG6" s="1380"/>
      <c r="BH6" s="1381"/>
      <c r="BI6" s="1379"/>
      <c r="BJ6" s="1380"/>
      <c r="BK6" s="1380"/>
      <c r="BL6" s="1380"/>
      <c r="BM6" s="1381"/>
      <c r="BN6" s="1379"/>
      <c r="BO6" s="1380"/>
      <c r="BP6" s="1380"/>
      <c r="BQ6" s="1380"/>
      <c r="BR6" s="1381"/>
      <c r="BS6" s="1379"/>
      <c r="BT6" s="1380"/>
      <c r="BU6" s="1380"/>
      <c r="BV6" s="1380"/>
      <c r="BW6" s="1381"/>
      <c r="BX6" s="1379"/>
      <c r="BY6" s="1380"/>
      <c r="BZ6" s="1380"/>
      <c r="CA6" s="1380"/>
      <c r="CB6" s="1381"/>
      <c r="CC6" s="1379"/>
      <c r="CD6" s="1380"/>
      <c r="CE6" s="1380"/>
      <c r="CF6" s="1380"/>
      <c r="CG6" s="1381"/>
      <c r="CH6" s="1379"/>
      <c r="CI6" s="1380"/>
      <c r="CJ6" s="1380"/>
      <c r="CK6" s="1380"/>
      <c r="CL6" s="1381"/>
      <c r="CM6" s="1379"/>
      <c r="CN6" s="1380"/>
      <c r="CO6" s="1380"/>
      <c r="CP6" s="1380"/>
      <c r="CQ6" s="1381"/>
      <c r="CR6" s="1379"/>
      <c r="CS6" s="1380"/>
      <c r="CT6" s="1380"/>
      <c r="CU6" s="1380"/>
      <c r="CV6" s="1381"/>
      <c r="CW6" s="1379"/>
      <c r="CX6" s="1380"/>
      <c r="CY6" s="1380"/>
      <c r="CZ6" s="1380"/>
      <c r="DA6" s="1381"/>
      <c r="DB6" s="1379"/>
      <c r="DC6" s="1380"/>
      <c r="DD6" s="1380"/>
      <c r="DE6" s="1380"/>
      <c r="DF6" s="1381"/>
      <c r="DG6" s="1379"/>
      <c r="DH6" s="1380"/>
      <c r="DI6" s="1380"/>
      <c r="DJ6" s="1380"/>
      <c r="DK6" s="1381"/>
      <c r="DL6" s="1379"/>
      <c r="DM6" s="1380"/>
      <c r="DN6" s="1380"/>
      <c r="DO6" s="1380"/>
      <c r="DP6" s="1381"/>
      <c r="DQ6" s="1379"/>
      <c r="DR6" s="1380"/>
      <c r="DS6" s="1380"/>
      <c r="DT6" s="1380"/>
      <c r="DU6" s="1381"/>
      <c r="DV6" s="1379"/>
      <c r="DW6" s="1380"/>
      <c r="DX6" s="1380"/>
      <c r="DY6" s="1380"/>
      <c r="DZ6" s="1381"/>
      <c r="EA6" s="1379"/>
      <c r="EB6" s="1380"/>
      <c r="EC6" s="1380"/>
      <c r="ED6" s="1380"/>
      <c r="EE6" s="1381"/>
      <c r="EF6" s="1379"/>
      <c r="EG6" s="1380"/>
      <c r="EH6" s="1380"/>
      <c r="EI6" s="1380"/>
      <c r="EJ6" s="1381"/>
      <c r="EK6" s="1379"/>
      <c r="EL6" s="1380"/>
      <c r="EM6" s="1380"/>
      <c r="EN6" s="1380"/>
      <c r="EO6" s="1381"/>
      <c r="EP6" s="1379"/>
      <c r="EQ6" s="1380"/>
      <c r="ER6" s="1380"/>
      <c r="ES6" s="1380"/>
      <c r="ET6" s="1381"/>
      <c r="EU6" s="1379"/>
      <c r="EV6" s="1380"/>
      <c r="EW6" s="1380"/>
      <c r="EX6" s="1380"/>
      <c r="EY6" s="1381"/>
      <c r="EZ6" s="1379"/>
      <c r="FA6" s="1380"/>
      <c r="FB6" s="1380"/>
      <c r="FC6" s="1380"/>
      <c r="FD6" s="1381"/>
    </row>
    <row r="7" spans="1:164">
      <c r="A7" s="682" t="s">
        <v>1313</v>
      </c>
      <c r="B7" s="603">
        <v>42689</v>
      </c>
      <c r="C7" s="569"/>
      <c r="D7" s="569"/>
      <c r="E7" s="569"/>
      <c r="F7" s="1385" t="s">
        <v>1605</v>
      </c>
      <c r="G7" s="1386"/>
      <c r="H7" s="1386"/>
      <c r="I7" s="1386"/>
      <c r="J7" s="1387"/>
      <c r="K7" s="1379" t="s">
        <v>1975</v>
      </c>
      <c r="L7" s="1380"/>
      <c r="M7" s="1380"/>
      <c r="N7" s="1380"/>
      <c r="O7" s="1381"/>
      <c r="P7" s="1379"/>
      <c r="Q7" s="1380"/>
      <c r="R7" s="1380"/>
      <c r="S7" s="1380"/>
      <c r="T7" s="1381"/>
      <c r="U7" s="1379"/>
      <c r="V7" s="1380"/>
      <c r="W7" s="1380"/>
      <c r="X7" s="1380"/>
      <c r="Y7" s="1381"/>
      <c r="Z7" s="1379"/>
      <c r="AA7" s="1380"/>
      <c r="AB7" s="1380"/>
      <c r="AC7" s="1380"/>
      <c r="AD7" s="1381"/>
      <c r="AE7" s="1379"/>
      <c r="AF7" s="1380"/>
      <c r="AG7" s="1380"/>
      <c r="AH7" s="1380"/>
      <c r="AI7" s="1381"/>
      <c r="AJ7" s="1379"/>
      <c r="AK7" s="1380"/>
      <c r="AL7" s="1380"/>
      <c r="AM7" s="1380"/>
      <c r="AN7" s="1381"/>
      <c r="AO7" s="1379"/>
      <c r="AP7" s="1380"/>
      <c r="AQ7" s="1380"/>
      <c r="AR7" s="1380"/>
      <c r="AS7" s="1381"/>
      <c r="AT7" s="1379"/>
      <c r="AU7" s="1380"/>
      <c r="AV7" s="1380"/>
      <c r="AW7" s="1380"/>
      <c r="AX7" s="1381"/>
      <c r="AY7" s="1379"/>
      <c r="AZ7" s="1380"/>
      <c r="BA7" s="1380"/>
      <c r="BB7" s="1380"/>
      <c r="BC7" s="1381"/>
      <c r="BD7" s="1379"/>
      <c r="BE7" s="1380"/>
      <c r="BF7" s="1380"/>
      <c r="BG7" s="1380"/>
      <c r="BH7" s="1381"/>
      <c r="BI7" s="1379"/>
      <c r="BJ7" s="1380"/>
      <c r="BK7" s="1380"/>
      <c r="BL7" s="1380"/>
      <c r="BM7" s="1381"/>
      <c r="BN7" s="1379"/>
      <c r="BO7" s="1380"/>
      <c r="BP7" s="1380"/>
      <c r="BQ7" s="1380"/>
      <c r="BR7" s="1381"/>
      <c r="BS7" s="1379"/>
      <c r="BT7" s="1380"/>
      <c r="BU7" s="1380"/>
      <c r="BV7" s="1380"/>
      <c r="BW7" s="1381"/>
      <c r="BX7" s="1379"/>
      <c r="BY7" s="1380"/>
      <c r="BZ7" s="1380"/>
      <c r="CA7" s="1380"/>
      <c r="CB7" s="1381"/>
      <c r="CC7" s="1379"/>
      <c r="CD7" s="1380"/>
      <c r="CE7" s="1380"/>
      <c r="CF7" s="1380"/>
      <c r="CG7" s="1381"/>
      <c r="CH7" s="1379"/>
      <c r="CI7" s="1380"/>
      <c r="CJ7" s="1380"/>
      <c r="CK7" s="1380"/>
      <c r="CL7" s="1381"/>
      <c r="CM7" s="1379"/>
      <c r="CN7" s="1380"/>
      <c r="CO7" s="1380"/>
      <c r="CP7" s="1380"/>
      <c r="CQ7" s="1381"/>
      <c r="CR7" s="1379"/>
      <c r="CS7" s="1380"/>
      <c r="CT7" s="1380"/>
      <c r="CU7" s="1380"/>
      <c r="CV7" s="1381"/>
      <c r="CW7" s="1379"/>
      <c r="CX7" s="1380"/>
      <c r="CY7" s="1380"/>
      <c r="CZ7" s="1380"/>
      <c r="DA7" s="1381"/>
      <c r="DB7" s="1379"/>
      <c r="DC7" s="1380"/>
      <c r="DD7" s="1380"/>
      <c r="DE7" s="1380"/>
      <c r="DF7" s="1381"/>
      <c r="DG7" s="1379"/>
      <c r="DH7" s="1380"/>
      <c r="DI7" s="1380"/>
      <c r="DJ7" s="1380"/>
      <c r="DK7" s="1381"/>
      <c r="DL7" s="1379"/>
      <c r="DM7" s="1380"/>
      <c r="DN7" s="1380"/>
      <c r="DO7" s="1380"/>
      <c r="DP7" s="1381"/>
      <c r="DQ7" s="1379"/>
      <c r="DR7" s="1380"/>
      <c r="DS7" s="1380"/>
      <c r="DT7" s="1380"/>
      <c r="DU7" s="1381"/>
      <c r="DV7" s="1379"/>
      <c r="DW7" s="1380"/>
      <c r="DX7" s="1380"/>
      <c r="DY7" s="1380"/>
      <c r="DZ7" s="1381"/>
      <c r="EA7" s="1379"/>
      <c r="EB7" s="1380"/>
      <c r="EC7" s="1380"/>
      <c r="ED7" s="1380"/>
      <c r="EE7" s="1381"/>
      <c r="EF7" s="1379"/>
      <c r="EG7" s="1380"/>
      <c r="EH7" s="1380"/>
      <c r="EI7" s="1380"/>
      <c r="EJ7" s="1381"/>
      <c r="EK7" s="1379"/>
      <c r="EL7" s="1380"/>
      <c r="EM7" s="1380"/>
      <c r="EN7" s="1380"/>
      <c r="EO7" s="1381"/>
      <c r="EP7" s="1379"/>
      <c r="EQ7" s="1380"/>
      <c r="ER7" s="1380"/>
      <c r="ES7" s="1380"/>
      <c r="ET7" s="1381"/>
      <c r="EU7" s="1379"/>
      <c r="EV7" s="1380"/>
      <c r="EW7" s="1380"/>
      <c r="EX7" s="1380"/>
      <c r="EY7" s="1381"/>
      <c r="EZ7" s="1379"/>
      <c r="FA7" s="1380"/>
      <c r="FB7" s="1380"/>
      <c r="FC7" s="1380"/>
      <c r="FD7" s="1381"/>
    </row>
    <row r="8" spans="1:164" ht="15.75" thickBot="1">
      <c r="A8" s="683" t="s">
        <v>1606</v>
      </c>
      <c r="B8" s="604">
        <v>1</v>
      </c>
      <c r="C8" s="569"/>
      <c r="D8" s="569"/>
      <c r="E8" s="569"/>
      <c r="F8" s="1385" t="s">
        <v>1607</v>
      </c>
      <c r="G8" s="1386"/>
      <c r="H8" s="1386"/>
      <c r="I8" s="1386"/>
      <c r="J8" s="1387"/>
      <c r="K8" s="1379"/>
      <c r="L8" s="1380"/>
      <c r="M8" s="1380"/>
      <c r="N8" s="1380"/>
      <c r="O8" s="1381"/>
      <c r="P8" s="1379"/>
      <c r="Q8" s="1380"/>
      <c r="R8" s="1380"/>
      <c r="S8" s="1380"/>
      <c r="T8" s="1381"/>
      <c r="U8" s="1379"/>
      <c r="V8" s="1380"/>
      <c r="W8" s="1380"/>
      <c r="X8" s="1380"/>
      <c r="Y8" s="1381"/>
      <c r="Z8" s="1379"/>
      <c r="AA8" s="1380"/>
      <c r="AB8" s="1380"/>
      <c r="AC8" s="1380"/>
      <c r="AD8" s="1381"/>
      <c r="AE8" s="1379"/>
      <c r="AF8" s="1380"/>
      <c r="AG8" s="1380"/>
      <c r="AH8" s="1380"/>
      <c r="AI8" s="1381"/>
      <c r="AJ8" s="1379"/>
      <c r="AK8" s="1380"/>
      <c r="AL8" s="1380"/>
      <c r="AM8" s="1380"/>
      <c r="AN8" s="1381"/>
      <c r="AO8" s="1379"/>
      <c r="AP8" s="1380"/>
      <c r="AQ8" s="1380"/>
      <c r="AR8" s="1380"/>
      <c r="AS8" s="1381"/>
      <c r="AT8" s="1379"/>
      <c r="AU8" s="1380"/>
      <c r="AV8" s="1380"/>
      <c r="AW8" s="1380"/>
      <c r="AX8" s="1381"/>
      <c r="AY8" s="1379"/>
      <c r="AZ8" s="1380"/>
      <c r="BA8" s="1380"/>
      <c r="BB8" s="1380"/>
      <c r="BC8" s="1381"/>
      <c r="BD8" s="1379"/>
      <c r="BE8" s="1380"/>
      <c r="BF8" s="1380"/>
      <c r="BG8" s="1380"/>
      <c r="BH8" s="1381"/>
      <c r="BI8" s="1379"/>
      <c r="BJ8" s="1380"/>
      <c r="BK8" s="1380"/>
      <c r="BL8" s="1380"/>
      <c r="BM8" s="1381"/>
      <c r="BN8" s="1379"/>
      <c r="BO8" s="1380"/>
      <c r="BP8" s="1380"/>
      <c r="BQ8" s="1380"/>
      <c r="BR8" s="1381"/>
      <c r="BS8" s="1379"/>
      <c r="BT8" s="1380"/>
      <c r="BU8" s="1380"/>
      <c r="BV8" s="1380"/>
      <c r="BW8" s="1381"/>
      <c r="BX8" s="1379"/>
      <c r="BY8" s="1380"/>
      <c r="BZ8" s="1380"/>
      <c r="CA8" s="1380"/>
      <c r="CB8" s="1381"/>
      <c r="CC8" s="1379"/>
      <c r="CD8" s="1380"/>
      <c r="CE8" s="1380"/>
      <c r="CF8" s="1380"/>
      <c r="CG8" s="1381"/>
      <c r="CH8" s="1379"/>
      <c r="CI8" s="1380"/>
      <c r="CJ8" s="1380"/>
      <c r="CK8" s="1380"/>
      <c r="CL8" s="1381"/>
      <c r="CM8" s="1379"/>
      <c r="CN8" s="1380"/>
      <c r="CO8" s="1380"/>
      <c r="CP8" s="1380"/>
      <c r="CQ8" s="1381"/>
      <c r="CR8" s="1379"/>
      <c r="CS8" s="1380"/>
      <c r="CT8" s="1380"/>
      <c r="CU8" s="1380"/>
      <c r="CV8" s="1381"/>
      <c r="CW8" s="1379"/>
      <c r="CX8" s="1380"/>
      <c r="CY8" s="1380"/>
      <c r="CZ8" s="1380"/>
      <c r="DA8" s="1381"/>
      <c r="DB8" s="1379"/>
      <c r="DC8" s="1380"/>
      <c r="DD8" s="1380"/>
      <c r="DE8" s="1380"/>
      <c r="DF8" s="1381"/>
      <c r="DG8" s="1379"/>
      <c r="DH8" s="1380"/>
      <c r="DI8" s="1380"/>
      <c r="DJ8" s="1380"/>
      <c r="DK8" s="1381"/>
      <c r="DL8" s="1379"/>
      <c r="DM8" s="1380"/>
      <c r="DN8" s="1380"/>
      <c r="DO8" s="1380"/>
      <c r="DP8" s="1381"/>
      <c r="DQ8" s="1379"/>
      <c r="DR8" s="1380"/>
      <c r="DS8" s="1380"/>
      <c r="DT8" s="1380"/>
      <c r="DU8" s="1381"/>
      <c r="DV8" s="1379"/>
      <c r="DW8" s="1380"/>
      <c r="DX8" s="1380"/>
      <c r="DY8" s="1380"/>
      <c r="DZ8" s="1381"/>
      <c r="EA8" s="1379"/>
      <c r="EB8" s="1380"/>
      <c r="EC8" s="1380"/>
      <c r="ED8" s="1380"/>
      <c r="EE8" s="1381"/>
      <c r="EF8" s="1379"/>
      <c r="EG8" s="1380"/>
      <c r="EH8" s="1380"/>
      <c r="EI8" s="1380"/>
      <c r="EJ8" s="1381"/>
      <c r="EK8" s="1379"/>
      <c r="EL8" s="1380"/>
      <c r="EM8" s="1380"/>
      <c r="EN8" s="1380"/>
      <c r="EO8" s="1381"/>
      <c r="EP8" s="1379"/>
      <c r="EQ8" s="1380"/>
      <c r="ER8" s="1380"/>
      <c r="ES8" s="1380"/>
      <c r="ET8" s="1381"/>
      <c r="EU8" s="1379"/>
      <c r="EV8" s="1380"/>
      <c r="EW8" s="1380"/>
      <c r="EX8" s="1380"/>
      <c r="EY8" s="1381"/>
      <c r="EZ8" s="1379"/>
      <c r="FA8" s="1380"/>
      <c r="FB8" s="1380"/>
      <c r="FC8" s="1380"/>
      <c r="FD8" s="1381"/>
    </row>
    <row r="9" spans="1:164" ht="15.75" thickBot="1">
      <c r="C9" s="569"/>
      <c r="D9" s="569"/>
      <c r="E9" s="569"/>
      <c r="F9" s="1385" t="s">
        <v>1608</v>
      </c>
      <c r="G9" s="1386"/>
      <c r="H9" s="1386"/>
      <c r="I9" s="1386"/>
      <c r="J9" s="1387"/>
      <c r="K9" s="1379" t="s">
        <v>1976</v>
      </c>
      <c r="L9" s="1380"/>
      <c r="M9" s="1380"/>
      <c r="N9" s="1380"/>
      <c r="O9" s="1381"/>
      <c r="P9" s="1379"/>
      <c r="Q9" s="1380"/>
      <c r="R9" s="1380"/>
      <c r="S9" s="1380"/>
      <c r="T9" s="1381"/>
      <c r="U9" s="1379"/>
      <c r="V9" s="1380"/>
      <c r="W9" s="1380"/>
      <c r="X9" s="1380"/>
      <c r="Y9" s="1381"/>
      <c r="Z9" s="1379"/>
      <c r="AA9" s="1380"/>
      <c r="AB9" s="1380"/>
      <c r="AC9" s="1380"/>
      <c r="AD9" s="1381"/>
      <c r="AE9" s="1379"/>
      <c r="AF9" s="1380"/>
      <c r="AG9" s="1380"/>
      <c r="AH9" s="1380"/>
      <c r="AI9" s="1381"/>
      <c r="AJ9" s="1379"/>
      <c r="AK9" s="1380"/>
      <c r="AL9" s="1380"/>
      <c r="AM9" s="1380"/>
      <c r="AN9" s="1381"/>
      <c r="AO9" s="1379"/>
      <c r="AP9" s="1380"/>
      <c r="AQ9" s="1380"/>
      <c r="AR9" s="1380"/>
      <c r="AS9" s="1381"/>
      <c r="AT9" s="1379"/>
      <c r="AU9" s="1380"/>
      <c r="AV9" s="1380"/>
      <c r="AW9" s="1380"/>
      <c r="AX9" s="1381"/>
      <c r="AY9" s="1379"/>
      <c r="AZ9" s="1380"/>
      <c r="BA9" s="1380"/>
      <c r="BB9" s="1380"/>
      <c r="BC9" s="1381"/>
      <c r="BD9" s="1379"/>
      <c r="BE9" s="1380"/>
      <c r="BF9" s="1380"/>
      <c r="BG9" s="1380"/>
      <c r="BH9" s="1381"/>
      <c r="BI9" s="1379"/>
      <c r="BJ9" s="1380"/>
      <c r="BK9" s="1380"/>
      <c r="BL9" s="1380"/>
      <c r="BM9" s="1381"/>
      <c r="BN9" s="1379"/>
      <c r="BO9" s="1380"/>
      <c r="BP9" s="1380"/>
      <c r="BQ9" s="1380"/>
      <c r="BR9" s="1381"/>
      <c r="BS9" s="1379"/>
      <c r="BT9" s="1380"/>
      <c r="BU9" s="1380"/>
      <c r="BV9" s="1380"/>
      <c r="BW9" s="1381"/>
      <c r="BX9" s="1379"/>
      <c r="BY9" s="1380"/>
      <c r="BZ9" s="1380"/>
      <c r="CA9" s="1380"/>
      <c r="CB9" s="1381"/>
      <c r="CC9" s="1379"/>
      <c r="CD9" s="1380"/>
      <c r="CE9" s="1380"/>
      <c r="CF9" s="1380"/>
      <c r="CG9" s="1381"/>
      <c r="CH9" s="1379"/>
      <c r="CI9" s="1380"/>
      <c r="CJ9" s="1380"/>
      <c r="CK9" s="1380"/>
      <c r="CL9" s="1381"/>
      <c r="CM9" s="1379"/>
      <c r="CN9" s="1380"/>
      <c r="CO9" s="1380"/>
      <c r="CP9" s="1380"/>
      <c r="CQ9" s="1381"/>
      <c r="CR9" s="1379"/>
      <c r="CS9" s="1380"/>
      <c r="CT9" s="1380"/>
      <c r="CU9" s="1380"/>
      <c r="CV9" s="1381"/>
      <c r="CW9" s="1379"/>
      <c r="CX9" s="1380"/>
      <c r="CY9" s="1380"/>
      <c r="CZ9" s="1380"/>
      <c r="DA9" s="1381"/>
      <c r="DB9" s="1379"/>
      <c r="DC9" s="1380"/>
      <c r="DD9" s="1380"/>
      <c r="DE9" s="1380"/>
      <c r="DF9" s="1381"/>
      <c r="DG9" s="1379"/>
      <c r="DH9" s="1380"/>
      <c r="DI9" s="1380"/>
      <c r="DJ9" s="1380"/>
      <c r="DK9" s="1381"/>
      <c r="DL9" s="1379"/>
      <c r="DM9" s="1380"/>
      <c r="DN9" s="1380"/>
      <c r="DO9" s="1380"/>
      <c r="DP9" s="1381"/>
      <c r="DQ9" s="1379"/>
      <c r="DR9" s="1380"/>
      <c r="DS9" s="1380"/>
      <c r="DT9" s="1380"/>
      <c r="DU9" s="1381"/>
      <c r="DV9" s="1379"/>
      <c r="DW9" s="1380"/>
      <c r="DX9" s="1380"/>
      <c r="DY9" s="1380"/>
      <c r="DZ9" s="1381"/>
      <c r="EA9" s="1379"/>
      <c r="EB9" s="1380"/>
      <c r="EC9" s="1380"/>
      <c r="ED9" s="1380"/>
      <c r="EE9" s="1381"/>
      <c r="EF9" s="1379"/>
      <c r="EG9" s="1380"/>
      <c r="EH9" s="1380"/>
      <c r="EI9" s="1380"/>
      <c r="EJ9" s="1381"/>
      <c r="EK9" s="1379"/>
      <c r="EL9" s="1380"/>
      <c r="EM9" s="1380"/>
      <c r="EN9" s="1380"/>
      <c r="EO9" s="1381"/>
      <c r="EP9" s="1379"/>
      <c r="EQ9" s="1380"/>
      <c r="ER9" s="1380"/>
      <c r="ES9" s="1380"/>
      <c r="ET9" s="1381"/>
      <c r="EU9" s="1379"/>
      <c r="EV9" s="1380"/>
      <c r="EW9" s="1380"/>
      <c r="EX9" s="1380"/>
      <c r="EY9" s="1381"/>
      <c r="EZ9" s="1379"/>
      <c r="FA9" s="1380"/>
      <c r="FB9" s="1380"/>
      <c r="FC9" s="1380"/>
      <c r="FD9" s="1381"/>
    </row>
    <row r="10" spans="1:164" ht="16.5" thickBot="1">
      <c r="A10" s="1376" t="s">
        <v>1311</v>
      </c>
      <c r="B10" s="1377"/>
      <c r="C10" s="569"/>
      <c r="D10" s="569"/>
      <c r="E10" s="569"/>
      <c r="F10" s="1385" t="s">
        <v>1609</v>
      </c>
      <c r="G10" s="1386"/>
      <c r="H10" s="1386"/>
      <c r="I10" s="1386"/>
      <c r="J10" s="1387"/>
      <c r="K10" s="1379" t="s">
        <v>776</v>
      </c>
      <c r="L10" s="1380"/>
      <c r="M10" s="1380"/>
      <c r="N10" s="1380"/>
      <c r="O10" s="1381"/>
      <c r="P10" s="1379"/>
      <c r="Q10" s="1380"/>
      <c r="R10" s="1380"/>
      <c r="S10" s="1380"/>
      <c r="T10" s="1381"/>
      <c r="U10" s="1379"/>
      <c r="V10" s="1380"/>
      <c r="W10" s="1380"/>
      <c r="X10" s="1380"/>
      <c r="Y10" s="1381"/>
      <c r="Z10" s="1379"/>
      <c r="AA10" s="1380"/>
      <c r="AB10" s="1380"/>
      <c r="AC10" s="1380"/>
      <c r="AD10" s="1381"/>
      <c r="AE10" s="1379"/>
      <c r="AF10" s="1380"/>
      <c r="AG10" s="1380"/>
      <c r="AH10" s="1380"/>
      <c r="AI10" s="1381"/>
      <c r="AJ10" s="1379"/>
      <c r="AK10" s="1380"/>
      <c r="AL10" s="1380"/>
      <c r="AM10" s="1380"/>
      <c r="AN10" s="1381"/>
      <c r="AO10" s="1379"/>
      <c r="AP10" s="1380"/>
      <c r="AQ10" s="1380"/>
      <c r="AR10" s="1380"/>
      <c r="AS10" s="1381"/>
      <c r="AT10" s="1379"/>
      <c r="AU10" s="1380"/>
      <c r="AV10" s="1380"/>
      <c r="AW10" s="1380"/>
      <c r="AX10" s="1381"/>
      <c r="AY10" s="1379"/>
      <c r="AZ10" s="1380"/>
      <c r="BA10" s="1380"/>
      <c r="BB10" s="1380"/>
      <c r="BC10" s="1381"/>
      <c r="BD10" s="1379"/>
      <c r="BE10" s="1380"/>
      <c r="BF10" s="1380"/>
      <c r="BG10" s="1380"/>
      <c r="BH10" s="1381"/>
      <c r="BI10" s="1379"/>
      <c r="BJ10" s="1380"/>
      <c r="BK10" s="1380"/>
      <c r="BL10" s="1380"/>
      <c r="BM10" s="1381"/>
      <c r="BN10" s="1379"/>
      <c r="BO10" s="1380"/>
      <c r="BP10" s="1380"/>
      <c r="BQ10" s="1380"/>
      <c r="BR10" s="1381"/>
      <c r="BS10" s="1379"/>
      <c r="BT10" s="1380"/>
      <c r="BU10" s="1380"/>
      <c r="BV10" s="1380"/>
      <c r="BW10" s="1381"/>
      <c r="BX10" s="1379"/>
      <c r="BY10" s="1380"/>
      <c r="BZ10" s="1380"/>
      <c r="CA10" s="1380"/>
      <c r="CB10" s="1381"/>
      <c r="CC10" s="1379"/>
      <c r="CD10" s="1380"/>
      <c r="CE10" s="1380"/>
      <c r="CF10" s="1380"/>
      <c r="CG10" s="1381"/>
      <c r="CH10" s="1379"/>
      <c r="CI10" s="1380"/>
      <c r="CJ10" s="1380"/>
      <c r="CK10" s="1380"/>
      <c r="CL10" s="1381"/>
      <c r="CM10" s="1379"/>
      <c r="CN10" s="1380"/>
      <c r="CO10" s="1380"/>
      <c r="CP10" s="1380"/>
      <c r="CQ10" s="1381"/>
      <c r="CR10" s="1379"/>
      <c r="CS10" s="1380"/>
      <c r="CT10" s="1380"/>
      <c r="CU10" s="1380"/>
      <c r="CV10" s="1381"/>
      <c r="CW10" s="1379"/>
      <c r="CX10" s="1380"/>
      <c r="CY10" s="1380"/>
      <c r="CZ10" s="1380"/>
      <c r="DA10" s="1381"/>
      <c r="DB10" s="1379"/>
      <c r="DC10" s="1380"/>
      <c r="DD10" s="1380"/>
      <c r="DE10" s="1380"/>
      <c r="DF10" s="1381"/>
      <c r="DG10" s="1379"/>
      <c r="DH10" s="1380"/>
      <c r="DI10" s="1380"/>
      <c r="DJ10" s="1380"/>
      <c r="DK10" s="1381"/>
      <c r="DL10" s="1379"/>
      <c r="DM10" s="1380"/>
      <c r="DN10" s="1380"/>
      <c r="DO10" s="1380"/>
      <c r="DP10" s="1381"/>
      <c r="DQ10" s="1379"/>
      <c r="DR10" s="1380"/>
      <c r="DS10" s="1380"/>
      <c r="DT10" s="1380"/>
      <c r="DU10" s="1381"/>
      <c r="DV10" s="1379"/>
      <c r="DW10" s="1380"/>
      <c r="DX10" s="1380"/>
      <c r="DY10" s="1380"/>
      <c r="DZ10" s="1381"/>
      <c r="EA10" s="1379"/>
      <c r="EB10" s="1380"/>
      <c r="EC10" s="1380"/>
      <c r="ED10" s="1380"/>
      <c r="EE10" s="1381"/>
      <c r="EF10" s="1379"/>
      <c r="EG10" s="1380"/>
      <c r="EH10" s="1380"/>
      <c r="EI10" s="1380"/>
      <c r="EJ10" s="1381"/>
      <c r="EK10" s="1379"/>
      <c r="EL10" s="1380"/>
      <c r="EM10" s="1380"/>
      <c r="EN10" s="1380"/>
      <c r="EO10" s="1381"/>
      <c r="EP10" s="1379"/>
      <c r="EQ10" s="1380"/>
      <c r="ER10" s="1380"/>
      <c r="ES10" s="1380"/>
      <c r="ET10" s="1381"/>
      <c r="EU10" s="1379"/>
      <c r="EV10" s="1380"/>
      <c r="EW10" s="1380"/>
      <c r="EX10" s="1380"/>
      <c r="EY10" s="1381"/>
      <c r="EZ10" s="1379"/>
      <c r="FA10" s="1380"/>
      <c r="FB10" s="1380"/>
      <c r="FC10" s="1380"/>
      <c r="FD10" s="1381"/>
    </row>
    <row r="11" spans="1:164" ht="15.75" thickBot="1">
      <c r="C11" s="569"/>
      <c r="D11" s="569"/>
      <c r="E11" s="569"/>
      <c r="F11" s="1385" t="s">
        <v>1610</v>
      </c>
      <c r="G11" s="1386"/>
      <c r="H11" s="1386"/>
      <c r="I11" s="1386"/>
      <c r="J11" s="1387"/>
      <c r="K11" s="1388">
        <v>19335</v>
      </c>
      <c r="L11" s="1389"/>
      <c r="M11" s="1389"/>
      <c r="N11" s="1389"/>
      <c r="O11" s="1390"/>
      <c r="P11" s="1391"/>
      <c r="Q11" s="1392"/>
      <c r="R11" s="1392"/>
      <c r="S11" s="1392"/>
      <c r="T11" s="1393"/>
      <c r="U11" s="1391"/>
      <c r="V11" s="1392"/>
      <c r="W11" s="1392"/>
      <c r="X11" s="1392"/>
      <c r="Y11" s="1393"/>
      <c r="Z11" s="1391"/>
      <c r="AA11" s="1392"/>
      <c r="AB11" s="1392"/>
      <c r="AC11" s="1392"/>
      <c r="AD11" s="1393"/>
      <c r="AE11" s="1391"/>
      <c r="AF11" s="1392"/>
      <c r="AG11" s="1392"/>
      <c r="AH11" s="1392"/>
      <c r="AI11" s="1393"/>
      <c r="AJ11" s="1391"/>
      <c r="AK11" s="1392"/>
      <c r="AL11" s="1392"/>
      <c r="AM11" s="1392"/>
      <c r="AN11" s="1393"/>
      <c r="AO11" s="1391"/>
      <c r="AP11" s="1392"/>
      <c r="AQ11" s="1392"/>
      <c r="AR11" s="1392"/>
      <c r="AS11" s="1393"/>
      <c r="AT11" s="1391"/>
      <c r="AU11" s="1392"/>
      <c r="AV11" s="1392"/>
      <c r="AW11" s="1392"/>
      <c r="AX11" s="1393"/>
      <c r="AY11" s="1391"/>
      <c r="AZ11" s="1392"/>
      <c r="BA11" s="1392"/>
      <c r="BB11" s="1392"/>
      <c r="BC11" s="1393"/>
      <c r="BD11" s="1391"/>
      <c r="BE11" s="1392"/>
      <c r="BF11" s="1392"/>
      <c r="BG11" s="1392"/>
      <c r="BH11" s="1393"/>
      <c r="BI11" s="1391"/>
      <c r="BJ11" s="1392"/>
      <c r="BK11" s="1392"/>
      <c r="BL11" s="1392"/>
      <c r="BM11" s="1393"/>
      <c r="BN11" s="1391"/>
      <c r="BO11" s="1392"/>
      <c r="BP11" s="1392"/>
      <c r="BQ11" s="1392"/>
      <c r="BR11" s="1393"/>
      <c r="BS11" s="1391"/>
      <c r="BT11" s="1392"/>
      <c r="BU11" s="1392"/>
      <c r="BV11" s="1392"/>
      <c r="BW11" s="1393"/>
      <c r="BX11" s="1391"/>
      <c r="BY11" s="1392"/>
      <c r="BZ11" s="1392"/>
      <c r="CA11" s="1392"/>
      <c r="CB11" s="1393"/>
      <c r="CC11" s="1391"/>
      <c r="CD11" s="1392"/>
      <c r="CE11" s="1392"/>
      <c r="CF11" s="1392"/>
      <c r="CG11" s="1393"/>
      <c r="CH11" s="1391"/>
      <c r="CI11" s="1392"/>
      <c r="CJ11" s="1392"/>
      <c r="CK11" s="1392"/>
      <c r="CL11" s="1393"/>
      <c r="CM11" s="1391"/>
      <c r="CN11" s="1392"/>
      <c r="CO11" s="1392"/>
      <c r="CP11" s="1392"/>
      <c r="CQ11" s="1393"/>
      <c r="CR11" s="1391"/>
      <c r="CS11" s="1392"/>
      <c r="CT11" s="1392"/>
      <c r="CU11" s="1392"/>
      <c r="CV11" s="1393"/>
      <c r="CW11" s="1391"/>
      <c r="CX11" s="1392"/>
      <c r="CY11" s="1392"/>
      <c r="CZ11" s="1392"/>
      <c r="DA11" s="1393"/>
      <c r="DB11" s="1391"/>
      <c r="DC11" s="1392"/>
      <c r="DD11" s="1392"/>
      <c r="DE11" s="1392"/>
      <c r="DF11" s="1393"/>
      <c r="DG11" s="1391"/>
      <c r="DH11" s="1392"/>
      <c r="DI11" s="1392"/>
      <c r="DJ11" s="1392"/>
      <c r="DK11" s="1393"/>
      <c r="DL11" s="1391"/>
      <c r="DM11" s="1392"/>
      <c r="DN11" s="1392"/>
      <c r="DO11" s="1392"/>
      <c r="DP11" s="1393"/>
      <c r="DQ11" s="1391"/>
      <c r="DR11" s="1392"/>
      <c r="DS11" s="1392"/>
      <c r="DT11" s="1392"/>
      <c r="DU11" s="1393"/>
      <c r="DV11" s="1391"/>
      <c r="DW11" s="1392"/>
      <c r="DX11" s="1392"/>
      <c r="DY11" s="1392"/>
      <c r="DZ11" s="1393"/>
      <c r="EA11" s="1391"/>
      <c r="EB11" s="1392"/>
      <c r="EC11" s="1392"/>
      <c r="ED11" s="1392"/>
      <c r="EE11" s="1393"/>
      <c r="EF11" s="1391"/>
      <c r="EG11" s="1392"/>
      <c r="EH11" s="1392"/>
      <c r="EI11" s="1392"/>
      <c r="EJ11" s="1393"/>
      <c r="EK11" s="1391"/>
      <c r="EL11" s="1392"/>
      <c r="EM11" s="1392"/>
      <c r="EN11" s="1392"/>
      <c r="EO11" s="1393"/>
      <c r="EP11" s="1391"/>
      <c r="EQ11" s="1392"/>
      <c r="ER11" s="1392"/>
      <c r="ES11" s="1392"/>
      <c r="ET11" s="1393"/>
      <c r="EU11" s="1391"/>
      <c r="EV11" s="1392"/>
      <c r="EW11" s="1392"/>
      <c r="EX11" s="1392"/>
      <c r="EY11" s="1393"/>
      <c r="EZ11" s="1391"/>
      <c r="FA11" s="1392"/>
      <c r="FB11" s="1392"/>
      <c r="FC11" s="1392"/>
      <c r="FD11" s="1393"/>
    </row>
    <row r="12" spans="1:164">
      <c r="A12" s="681" t="s">
        <v>1017</v>
      </c>
      <c r="B12" s="601" t="s">
        <v>1994</v>
      </c>
      <c r="C12" s="569"/>
      <c r="D12" s="569"/>
      <c r="E12" s="569"/>
      <c r="F12" s="1385" t="s">
        <v>1611</v>
      </c>
      <c r="G12" s="1386"/>
      <c r="H12" s="1386"/>
      <c r="I12" s="1386"/>
      <c r="J12" s="1387"/>
      <c r="K12" s="1379">
        <v>9831523738</v>
      </c>
      <c r="L12" s="1380"/>
      <c r="M12" s="1380"/>
      <c r="N12" s="1380"/>
      <c r="O12" s="1381"/>
      <c r="P12" s="1379"/>
      <c r="Q12" s="1380"/>
      <c r="R12" s="1380"/>
      <c r="S12" s="1380"/>
      <c r="T12" s="1381"/>
      <c r="U12" s="1379"/>
      <c r="V12" s="1380"/>
      <c r="W12" s="1380"/>
      <c r="X12" s="1380"/>
      <c r="Y12" s="1381"/>
      <c r="Z12" s="1379"/>
      <c r="AA12" s="1380"/>
      <c r="AB12" s="1380"/>
      <c r="AC12" s="1380"/>
      <c r="AD12" s="1381"/>
      <c r="AE12" s="1379"/>
      <c r="AF12" s="1380"/>
      <c r="AG12" s="1380"/>
      <c r="AH12" s="1380"/>
      <c r="AI12" s="1381"/>
      <c r="AJ12" s="1379"/>
      <c r="AK12" s="1380"/>
      <c r="AL12" s="1380"/>
      <c r="AM12" s="1380"/>
      <c r="AN12" s="1381"/>
      <c r="AO12" s="1379"/>
      <c r="AP12" s="1380"/>
      <c r="AQ12" s="1380"/>
      <c r="AR12" s="1380"/>
      <c r="AS12" s="1381"/>
      <c r="AT12" s="1379"/>
      <c r="AU12" s="1380"/>
      <c r="AV12" s="1380"/>
      <c r="AW12" s="1380"/>
      <c r="AX12" s="1381"/>
      <c r="AY12" s="1379"/>
      <c r="AZ12" s="1380"/>
      <c r="BA12" s="1380"/>
      <c r="BB12" s="1380"/>
      <c r="BC12" s="1381"/>
      <c r="BD12" s="1379"/>
      <c r="BE12" s="1380"/>
      <c r="BF12" s="1380"/>
      <c r="BG12" s="1380"/>
      <c r="BH12" s="1381"/>
      <c r="BI12" s="1379"/>
      <c r="BJ12" s="1380"/>
      <c r="BK12" s="1380"/>
      <c r="BL12" s="1380"/>
      <c r="BM12" s="1381"/>
      <c r="BN12" s="1379"/>
      <c r="BO12" s="1380"/>
      <c r="BP12" s="1380"/>
      <c r="BQ12" s="1380"/>
      <c r="BR12" s="1381"/>
      <c r="BS12" s="1379"/>
      <c r="BT12" s="1380"/>
      <c r="BU12" s="1380"/>
      <c r="BV12" s="1380"/>
      <c r="BW12" s="1381"/>
      <c r="BX12" s="1379"/>
      <c r="BY12" s="1380"/>
      <c r="BZ12" s="1380"/>
      <c r="CA12" s="1380"/>
      <c r="CB12" s="1381"/>
      <c r="CC12" s="1379"/>
      <c r="CD12" s="1380"/>
      <c r="CE12" s="1380"/>
      <c r="CF12" s="1380"/>
      <c r="CG12" s="1381"/>
      <c r="CH12" s="1379"/>
      <c r="CI12" s="1380"/>
      <c r="CJ12" s="1380"/>
      <c r="CK12" s="1380"/>
      <c r="CL12" s="1381"/>
      <c r="CM12" s="1379"/>
      <c r="CN12" s="1380"/>
      <c r="CO12" s="1380"/>
      <c r="CP12" s="1380"/>
      <c r="CQ12" s="1381"/>
      <c r="CR12" s="1379"/>
      <c r="CS12" s="1380"/>
      <c r="CT12" s="1380"/>
      <c r="CU12" s="1380"/>
      <c r="CV12" s="1381"/>
      <c r="CW12" s="1379"/>
      <c r="CX12" s="1380"/>
      <c r="CY12" s="1380"/>
      <c r="CZ12" s="1380"/>
      <c r="DA12" s="1381"/>
      <c r="DB12" s="1379"/>
      <c r="DC12" s="1380"/>
      <c r="DD12" s="1380"/>
      <c r="DE12" s="1380"/>
      <c r="DF12" s="1381"/>
      <c r="DG12" s="1379"/>
      <c r="DH12" s="1380"/>
      <c r="DI12" s="1380"/>
      <c r="DJ12" s="1380"/>
      <c r="DK12" s="1381"/>
      <c r="DL12" s="1379"/>
      <c r="DM12" s="1380"/>
      <c r="DN12" s="1380"/>
      <c r="DO12" s="1380"/>
      <c r="DP12" s="1381"/>
      <c r="DQ12" s="1379"/>
      <c r="DR12" s="1380"/>
      <c r="DS12" s="1380"/>
      <c r="DT12" s="1380"/>
      <c r="DU12" s="1381"/>
      <c r="DV12" s="1379"/>
      <c r="DW12" s="1380"/>
      <c r="DX12" s="1380"/>
      <c r="DY12" s="1380"/>
      <c r="DZ12" s="1381"/>
      <c r="EA12" s="1379"/>
      <c r="EB12" s="1380"/>
      <c r="EC12" s="1380"/>
      <c r="ED12" s="1380"/>
      <c r="EE12" s="1381"/>
      <c r="EF12" s="1379"/>
      <c r="EG12" s="1380"/>
      <c r="EH12" s="1380"/>
      <c r="EI12" s="1380"/>
      <c r="EJ12" s="1381"/>
      <c r="EK12" s="1379"/>
      <c r="EL12" s="1380"/>
      <c r="EM12" s="1380"/>
      <c r="EN12" s="1380"/>
      <c r="EO12" s="1381"/>
      <c r="EP12" s="1379"/>
      <c r="EQ12" s="1380"/>
      <c r="ER12" s="1380"/>
      <c r="ES12" s="1380"/>
      <c r="ET12" s="1381"/>
      <c r="EU12" s="1379"/>
      <c r="EV12" s="1380"/>
      <c r="EW12" s="1380"/>
      <c r="EX12" s="1380"/>
      <c r="EY12" s="1381"/>
      <c r="EZ12" s="1379"/>
      <c r="FA12" s="1380"/>
      <c r="FB12" s="1380"/>
      <c r="FC12" s="1380"/>
      <c r="FD12" s="1381"/>
    </row>
    <row r="13" spans="1:164">
      <c r="A13" s="682" t="s">
        <v>8</v>
      </c>
      <c r="B13" s="602"/>
      <c r="C13" s="569" t="s">
        <v>19</v>
      </c>
      <c r="D13" s="569"/>
      <c r="E13" s="569"/>
      <c r="F13" s="1385" t="s">
        <v>1612</v>
      </c>
      <c r="G13" s="1386"/>
      <c r="H13" s="1386"/>
      <c r="I13" s="1386"/>
      <c r="J13" s="1387"/>
      <c r="K13" s="1379">
        <v>9831523738</v>
      </c>
      <c r="L13" s="1380"/>
      <c r="M13" s="1380"/>
      <c r="N13" s="1380"/>
      <c r="O13" s="1381"/>
      <c r="P13" s="1379"/>
      <c r="Q13" s="1380"/>
      <c r="R13" s="1380"/>
      <c r="S13" s="1380"/>
      <c r="T13" s="1381"/>
      <c r="U13" s="1379"/>
      <c r="V13" s="1380"/>
      <c r="W13" s="1380"/>
      <c r="X13" s="1380"/>
      <c r="Y13" s="1381"/>
      <c r="Z13" s="1379"/>
      <c r="AA13" s="1380"/>
      <c r="AB13" s="1380"/>
      <c r="AC13" s="1380"/>
      <c r="AD13" s="1381"/>
      <c r="AE13" s="1379"/>
      <c r="AF13" s="1380"/>
      <c r="AG13" s="1380"/>
      <c r="AH13" s="1380"/>
      <c r="AI13" s="1381"/>
      <c r="AJ13" s="1379"/>
      <c r="AK13" s="1380"/>
      <c r="AL13" s="1380"/>
      <c r="AM13" s="1380"/>
      <c r="AN13" s="1381"/>
      <c r="AO13" s="1379"/>
      <c r="AP13" s="1380"/>
      <c r="AQ13" s="1380"/>
      <c r="AR13" s="1380"/>
      <c r="AS13" s="1381"/>
      <c r="AT13" s="1379"/>
      <c r="AU13" s="1380"/>
      <c r="AV13" s="1380"/>
      <c r="AW13" s="1380"/>
      <c r="AX13" s="1381"/>
      <c r="AY13" s="1379"/>
      <c r="AZ13" s="1380"/>
      <c r="BA13" s="1380"/>
      <c r="BB13" s="1380"/>
      <c r="BC13" s="1381"/>
      <c r="BD13" s="1379"/>
      <c r="BE13" s="1380"/>
      <c r="BF13" s="1380"/>
      <c r="BG13" s="1380"/>
      <c r="BH13" s="1381"/>
      <c r="BI13" s="1379"/>
      <c r="BJ13" s="1380"/>
      <c r="BK13" s="1380"/>
      <c r="BL13" s="1380"/>
      <c r="BM13" s="1381"/>
      <c r="BN13" s="1379"/>
      <c r="BO13" s="1380"/>
      <c r="BP13" s="1380"/>
      <c r="BQ13" s="1380"/>
      <c r="BR13" s="1381"/>
      <c r="BS13" s="1379"/>
      <c r="BT13" s="1380"/>
      <c r="BU13" s="1380"/>
      <c r="BV13" s="1380"/>
      <c r="BW13" s="1381"/>
      <c r="BX13" s="1379"/>
      <c r="BY13" s="1380"/>
      <c r="BZ13" s="1380"/>
      <c r="CA13" s="1380"/>
      <c r="CB13" s="1381"/>
      <c r="CC13" s="1379"/>
      <c r="CD13" s="1380"/>
      <c r="CE13" s="1380"/>
      <c r="CF13" s="1380"/>
      <c r="CG13" s="1381"/>
      <c r="CH13" s="1379"/>
      <c r="CI13" s="1380"/>
      <c r="CJ13" s="1380"/>
      <c r="CK13" s="1380"/>
      <c r="CL13" s="1381"/>
      <c r="CM13" s="1379"/>
      <c r="CN13" s="1380"/>
      <c r="CO13" s="1380"/>
      <c r="CP13" s="1380"/>
      <c r="CQ13" s="1381"/>
      <c r="CR13" s="1379"/>
      <c r="CS13" s="1380"/>
      <c r="CT13" s="1380"/>
      <c r="CU13" s="1380"/>
      <c r="CV13" s="1381"/>
      <c r="CW13" s="1379"/>
      <c r="CX13" s="1380"/>
      <c r="CY13" s="1380"/>
      <c r="CZ13" s="1380"/>
      <c r="DA13" s="1381"/>
      <c r="DB13" s="1379"/>
      <c r="DC13" s="1380"/>
      <c r="DD13" s="1380"/>
      <c r="DE13" s="1380"/>
      <c r="DF13" s="1381"/>
      <c r="DG13" s="1379"/>
      <c r="DH13" s="1380"/>
      <c r="DI13" s="1380"/>
      <c r="DJ13" s="1380"/>
      <c r="DK13" s="1381"/>
      <c r="DL13" s="1379"/>
      <c r="DM13" s="1380"/>
      <c r="DN13" s="1380"/>
      <c r="DO13" s="1380"/>
      <c r="DP13" s="1381"/>
      <c r="DQ13" s="1379"/>
      <c r="DR13" s="1380"/>
      <c r="DS13" s="1380"/>
      <c r="DT13" s="1380"/>
      <c r="DU13" s="1381"/>
      <c r="DV13" s="1379"/>
      <c r="DW13" s="1380"/>
      <c r="DX13" s="1380"/>
      <c r="DY13" s="1380"/>
      <c r="DZ13" s="1381"/>
      <c r="EA13" s="1379"/>
      <c r="EB13" s="1380"/>
      <c r="EC13" s="1380"/>
      <c r="ED13" s="1380"/>
      <c r="EE13" s="1381"/>
      <c r="EF13" s="1379"/>
      <c r="EG13" s="1380"/>
      <c r="EH13" s="1380"/>
      <c r="EI13" s="1380"/>
      <c r="EJ13" s="1381"/>
      <c r="EK13" s="1379"/>
      <c r="EL13" s="1380"/>
      <c r="EM13" s="1380"/>
      <c r="EN13" s="1380"/>
      <c r="EO13" s="1381"/>
      <c r="EP13" s="1379"/>
      <c r="EQ13" s="1380"/>
      <c r="ER13" s="1380"/>
      <c r="ES13" s="1380"/>
      <c r="ET13" s="1381"/>
      <c r="EU13" s="1379"/>
      <c r="EV13" s="1380"/>
      <c r="EW13" s="1380"/>
      <c r="EX13" s="1380"/>
      <c r="EY13" s="1381"/>
      <c r="EZ13" s="1379"/>
      <c r="FA13" s="1380"/>
      <c r="FB13" s="1380"/>
      <c r="FC13" s="1380"/>
      <c r="FD13" s="1381"/>
    </row>
    <row r="14" spans="1:164">
      <c r="A14" s="682" t="s">
        <v>1302</v>
      </c>
      <c r="B14" s="602" t="s">
        <v>1975</v>
      </c>
      <c r="C14" s="569"/>
      <c r="D14" s="569"/>
      <c r="E14" s="569"/>
      <c r="F14" s="1385" t="s">
        <v>1613</v>
      </c>
      <c r="G14" s="1386"/>
      <c r="H14" s="1386"/>
      <c r="I14" s="1386"/>
      <c r="J14" s="1387"/>
      <c r="K14" s="1379">
        <v>9831523738</v>
      </c>
      <c r="L14" s="1380"/>
      <c r="M14" s="1380"/>
      <c r="N14" s="1380"/>
      <c r="O14" s="1381"/>
      <c r="P14" s="1379"/>
      <c r="Q14" s="1380"/>
      <c r="R14" s="1380"/>
      <c r="S14" s="1380"/>
      <c r="T14" s="1381"/>
      <c r="U14" s="1379"/>
      <c r="V14" s="1380"/>
      <c r="W14" s="1380"/>
      <c r="X14" s="1380"/>
      <c r="Y14" s="1381"/>
      <c r="Z14" s="1379"/>
      <c r="AA14" s="1380"/>
      <c r="AB14" s="1380"/>
      <c r="AC14" s="1380"/>
      <c r="AD14" s="1381"/>
      <c r="AE14" s="1379"/>
      <c r="AF14" s="1380"/>
      <c r="AG14" s="1380"/>
      <c r="AH14" s="1380"/>
      <c r="AI14" s="1381"/>
      <c r="AJ14" s="1379"/>
      <c r="AK14" s="1380"/>
      <c r="AL14" s="1380"/>
      <c r="AM14" s="1380"/>
      <c r="AN14" s="1381"/>
      <c r="AO14" s="1379"/>
      <c r="AP14" s="1380"/>
      <c r="AQ14" s="1380"/>
      <c r="AR14" s="1380"/>
      <c r="AS14" s="1381"/>
      <c r="AT14" s="1379"/>
      <c r="AU14" s="1380"/>
      <c r="AV14" s="1380"/>
      <c r="AW14" s="1380"/>
      <c r="AX14" s="1381"/>
      <c r="AY14" s="1379"/>
      <c r="AZ14" s="1380"/>
      <c r="BA14" s="1380"/>
      <c r="BB14" s="1380"/>
      <c r="BC14" s="1381"/>
      <c r="BD14" s="1379"/>
      <c r="BE14" s="1380"/>
      <c r="BF14" s="1380"/>
      <c r="BG14" s="1380"/>
      <c r="BH14" s="1381"/>
      <c r="BI14" s="1379"/>
      <c r="BJ14" s="1380"/>
      <c r="BK14" s="1380"/>
      <c r="BL14" s="1380"/>
      <c r="BM14" s="1381"/>
      <c r="BN14" s="1379"/>
      <c r="BO14" s="1380"/>
      <c r="BP14" s="1380"/>
      <c r="BQ14" s="1380"/>
      <c r="BR14" s="1381"/>
      <c r="BS14" s="1379"/>
      <c r="BT14" s="1380"/>
      <c r="BU14" s="1380"/>
      <c r="BV14" s="1380"/>
      <c r="BW14" s="1381"/>
      <c r="BX14" s="1379"/>
      <c r="BY14" s="1380"/>
      <c r="BZ14" s="1380"/>
      <c r="CA14" s="1380"/>
      <c r="CB14" s="1381"/>
      <c r="CC14" s="1379"/>
      <c r="CD14" s="1380"/>
      <c r="CE14" s="1380"/>
      <c r="CF14" s="1380"/>
      <c r="CG14" s="1381"/>
      <c r="CH14" s="1379"/>
      <c r="CI14" s="1380"/>
      <c r="CJ14" s="1380"/>
      <c r="CK14" s="1380"/>
      <c r="CL14" s="1381"/>
      <c r="CM14" s="1379"/>
      <c r="CN14" s="1380"/>
      <c r="CO14" s="1380"/>
      <c r="CP14" s="1380"/>
      <c r="CQ14" s="1381"/>
      <c r="CR14" s="1379"/>
      <c r="CS14" s="1380"/>
      <c r="CT14" s="1380"/>
      <c r="CU14" s="1380"/>
      <c r="CV14" s="1381"/>
      <c r="CW14" s="1379"/>
      <c r="CX14" s="1380"/>
      <c r="CY14" s="1380"/>
      <c r="CZ14" s="1380"/>
      <c r="DA14" s="1381"/>
      <c r="DB14" s="1379"/>
      <c r="DC14" s="1380"/>
      <c r="DD14" s="1380"/>
      <c r="DE14" s="1380"/>
      <c r="DF14" s="1381"/>
      <c r="DG14" s="1379"/>
      <c r="DH14" s="1380"/>
      <c r="DI14" s="1380"/>
      <c r="DJ14" s="1380"/>
      <c r="DK14" s="1381"/>
      <c r="DL14" s="1379"/>
      <c r="DM14" s="1380"/>
      <c r="DN14" s="1380"/>
      <c r="DO14" s="1380"/>
      <c r="DP14" s="1381"/>
      <c r="DQ14" s="1379"/>
      <c r="DR14" s="1380"/>
      <c r="DS14" s="1380"/>
      <c r="DT14" s="1380"/>
      <c r="DU14" s="1381"/>
      <c r="DV14" s="1379"/>
      <c r="DW14" s="1380"/>
      <c r="DX14" s="1380"/>
      <c r="DY14" s="1380"/>
      <c r="DZ14" s="1381"/>
      <c r="EA14" s="1379"/>
      <c r="EB14" s="1380"/>
      <c r="EC14" s="1380"/>
      <c r="ED14" s="1380"/>
      <c r="EE14" s="1381"/>
      <c r="EF14" s="1379"/>
      <c r="EG14" s="1380"/>
      <c r="EH14" s="1380"/>
      <c r="EI14" s="1380"/>
      <c r="EJ14" s="1381"/>
      <c r="EK14" s="1379"/>
      <c r="EL14" s="1380"/>
      <c r="EM14" s="1380"/>
      <c r="EN14" s="1380"/>
      <c r="EO14" s="1381"/>
      <c r="EP14" s="1379"/>
      <c r="EQ14" s="1380"/>
      <c r="ER14" s="1380"/>
      <c r="ES14" s="1380"/>
      <c r="ET14" s="1381"/>
      <c r="EU14" s="1379"/>
      <c r="EV14" s="1380"/>
      <c r="EW14" s="1380"/>
      <c r="EX14" s="1380"/>
      <c r="EY14" s="1381"/>
      <c r="EZ14" s="1379"/>
      <c r="FA14" s="1380"/>
      <c r="FB14" s="1380"/>
      <c r="FC14" s="1380"/>
      <c r="FD14" s="1381"/>
    </row>
    <row r="15" spans="1:164">
      <c r="A15" s="682" t="s">
        <v>1303</v>
      </c>
      <c r="B15" s="602"/>
      <c r="C15" s="569"/>
      <c r="D15" s="569"/>
      <c r="E15" s="569"/>
      <c r="F15" s="1385" t="s">
        <v>1614</v>
      </c>
      <c r="G15" s="1386"/>
      <c r="H15" s="1386"/>
      <c r="I15" s="1386"/>
      <c r="J15" s="1387"/>
      <c r="K15" s="1394" t="s">
        <v>1996</v>
      </c>
      <c r="L15" s="1380"/>
      <c r="M15" s="1380"/>
      <c r="N15" s="1380"/>
      <c r="O15" s="1381"/>
      <c r="P15" s="1394"/>
      <c r="Q15" s="1380"/>
      <c r="R15" s="1380"/>
      <c r="S15" s="1380"/>
      <c r="T15" s="1381"/>
      <c r="U15" s="1379"/>
      <c r="V15" s="1380"/>
      <c r="W15" s="1380"/>
      <c r="X15" s="1380"/>
      <c r="Y15" s="1381"/>
      <c r="Z15" s="1379"/>
      <c r="AA15" s="1380"/>
      <c r="AB15" s="1380"/>
      <c r="AC15" s="1380"/>
      <c r="AD15" s="1381"/>
      <c r="AE15" s="1379"/>
      <c r="AF15" s="1380"/>
      <c r="AG15" s="1380"/>
      <c r="AH15" s="1380"/>
      <c r="AI15" s="1381"/>
      <c r="AJ15" s="1379"/>
      <c r="AK15" s="1380"/>
      <c r="AL15" s="1380"/>
      <c r="AM15" s="1380"/>
      <c r="AN15" s="1381"/>
      <c r="AO15" s="1379"/>
      <c r="AP15" s="1380"/>
      <c r="AQ15" s="1380"/>
      <c r="AR15" s="1380"/>
      <c r="AS15" s="1381"/>
      <c r="AT15" s="1379"/>
      <c r="AU15" s="1380"/>
      <c r="AV15" s="1380"/>
      <c r="AW15" s="1380"/>
      <c r="AX15" s="1381"/>
      <c r="AY15" s="1379"/>
      <c r="AZ15" s="1380"/>
      <c r="BA15" s="1380"/>
      <c r="BB15" s="1380"/>
      <c r="BC15" s="1381"/>
      <c r="BD15" s="1379"/>
      <c r="BE15" s="1380"/>
      <c r="BF15" s="1380"/>
      <c r="BG15" s="1380"/>
      <c r="BH15" s="1381"/>
      <c r="BI15" s="1379"/>
      <c r="BJ15" s="1380"/>
      <c r="BK15" s="1380"/>
      <c r="BL15" s="1380"/>
      <c r="BM15" s="1381"/>
      <c r="BN15" s="1379"/>
      <c r="BO15" s="1380"/>
      <c r="BP15" s="1380"/>
      <c r="BQ15" s="1380"/>
      <c r="BR15" s="1381"/>
      <c r="BS15" s="1379"/>
      <c r="BT15" s="1380"/>
      <c r="BU15" s="1380"/>
      <c r="BV15" s="1380"/>
      <c r="BW15" s="1381"/>
      <c r="BX15" s="1379"/>
      <c r="BY15" s="1380"/>
      <c r="BZ15" s="1380"/>
      <c r="CA15" s="1380"/>
      <c r="CB15" s="1381"/>
      <c r="CC15" s="1379"/>
      <c r="CD15" s="1380"/>
      <c r="CE15" s="1380"/>
      <c r="CF15" s="1380"/>
      <c r="CG15" s="1381"/>
      <c r="CH15" s="1379"/>
      <c r="CI15" s="1380"/>
      <c r="CJ15" s="1380"/>
      <c r="CK15" s="1380"/>
      <c r="CL15" s="1381"/>
      <c r="CM15" s="1379"/>
      <c r="CN15" s="1380"/>
      <c r="CO15" s="1380"/>
      <c r="CP15" s="1380"/>
      <c r="CQ15" s="1381"/>
      <c r="CR15" s="1379"/>
      <c r="CS15" s="1380"/>
      <c r="CT15" s="1380"/>
      <c r="CU15" s="1380"/>
      <c r="CV15" s="1381"/>
      <c r="CW15" s="1379"/>
      <c r="CX15" s="1380"/>
      <c r="CY15" s="1380"/>
      <c r="CZ15" s="1380"/>
      <c r="DA15" s="1381"/>
      <c r="DB15" s="1379"/>
      <c r="DC15" s="1380"/>
      <c r="DD15" s="1380"/>
      <c r="DE15" s="1380"/>
      <c r="DF15" s="1381"/>
      <c r="DG15" s="1379"/>
      <c r="DH15" s="1380"/>
      <c r="DI15" s="1380"/>
      <c r="DJ15" s="1380"/>
      <c r="DK15" s="1381"/>
      <c r="DL15" s="1379"/>
      <c r="DM15" s="1380"/>
      <c r="DN15" s="1380"/>
      <c r="DO15" s="1380"/>
      <c r="DP15" s="1381"/>
      <c r="DQ15" s="1379"/>
      <c r="DR15" s="1380"/>
      <c r="DS15" s="1380"/>
      <c r="DT15" s="1380"/>
      <c r="DU15" s="1381"/>
      <c r="DV15" s="1379"/>
      <c r="DW15" s="1380"/>
      <c r="DX15" s="1380"/>
      <c r="DY15" s="1380"/>
      <c r="DZ15" s="1381"/>
      <c r="EA15" s="1379"/>
      <c r="EB15" s="1380"/>
      <c r="EC15" s="1380"/>
      <c r="ED15" s="1380"/>
      <c r="EE15" s="1381"/>
      <c r="EF15" s="1379"/>
      <c r="EG15" s="1380"/>
      <c r="EH15" s="1380"/>
      <c r="EI15" s="1380"/>
      <c r="EJ15" s="1381"/>
      <c r="EK15" s="1379"/>
      <c r="EL15" s="1380"/>
      <c r="EM15" s="1380"/>
      <c r="EN15" s="1380"/>
      <c r="EO15" s="1381"/>
      <c r="EP15" s="1379"/>
      <c r="EQ15" s="1380"/>
      <c r="ER15" s="1380"/>
      <c r="ES15" s="1380"/>
      <c r="ET15" s="1381"/>
      <c r="EU15" s="1379"/>
      <c r="EV15" s="1380"/>
      <c r="EW15" s="1380"/>
      <c r="EX15" s="1380"/>
      <c r="EY15" s="1381"/>
      <c r="EZ15" s="1379"/>
      <c r="FA15" s="1380"/>
      <c r="FB15" s="1380"/>
      <c r="FC15" s="1380"/>
      <c r="FD15" s="1381"/>
    </row>
    <row r="16" spans="1:164">
      <c r="A16" s="682" t="s">
        <v>11</v>
      </c>
      <c r="B16" s="602" t="s">
        <v>1976</v>
      </c>
      <c r="C16" s="569"/>
      <c r="D16" s="569"/>
      <c r="E16" s="569"/>
      <c r="F16" s="1385" t="s">
        <v>1615</v>
      </c>
      <c r="G16" s="1386"/>
      <c r="H16" s="1386"/>
      <c r="I16" s="1386"/>
      <c r="J16" s="1387"/>
      <c r="K16" s="1379" t="s">
        <v>927</v>
      </c>
      <c r="L16" s="1380"/>
      <c r="M16" s="1380"/>
      <c r="N16" s="1380"/>
      <c r="O16" s="1381"/>
      <c r="P16" s="1379"/>
      <c r="Q16" s="1380"/>
      <c r="R16" s="1380"/>
      <c r="S16" s="1380"/>
      <c r="T16" s="1381"/>
      <c r="U16" s="1379"/>
      <c r="V16" s="1380"/>
      <c r="W16" s="1380"/>
      <c r="X16" s="1380"/>
      <c r="Y16" s="1381"/>
      <c r="Z16" s="1379"/>
      <c r="AA16" s="1380"/>
      <c r="AB16" s="1380"/>
      <c r="AC16" s="1380"/>
      <c r="AD16" s="1381"/>
      <c r="AE16" s="1379"/>
      <c r="AF16" s="1380"/>
      <c r="AG16" s="1380"/>
      <c r="AH16" s="1380"/>
      <c r="AI16" s="1381"/>
      <c r="AJ16" s="1379"/>
      <c r="AK16" s="1380"/>
      <c r="AL16" s="1380"/>
      <c r="AM16" s="1380"/>
      <c r="AN16" s="1381"/>
      <c r="AO16" s="1379"/>
      <c r="AP16" s="1380"/>
      <c r="AQ16" s="1380"/>
      <c r="AR16" s="1380"/>
      <c r="AS16" s="1381"/>
      <c r="AT16" s="1379"/>
      <c r="AU16" s="1380"/>
      <c r="AV16" s="1380"/>
      <c r="AW16" s="1380"/>
      <c r="AX16" s="1381"/>
      <c r="AY16" s="1379"/>
      <c r="AZ16" s="1380"/>
      <c r="BA16" s="1380"/>
      <c r="BB16" s="1380"/>
      <c r="BC16" s="1381"/>
      <c r="BD16" s="1379"/>
      <c r="BE16" s="1380"/>
      <c r="BF16" s="1380"/>
      <c r="BG16" s="1380"/>
      <c r="BH16" s="1381"/>
      <c r="BI16" s="1379"/>
      <c r="BJ16" s="1380"/>
      <c r="BK16" s="1380"/>
      <c r="BL16" s="1380"/>
      <c r="BM16" s="1381"/>
      <c r="BN16" s="1379"/>
      <c r="BO16" s="1380"/>
      <c r="BP16" s="1380"/>
      <c r="BQ16" s="1380"/>
      <c r="BR16" s="1381"/>
      <c r="BS16" s="1379"/>
      <c r="BT16" s="1380"/>
      <c r="BU16" s="1380"/>
      <c r="BV16" s="1380"/>
      <c r="BW16" s="1381"/>
      <c r="BX16" s="1379"/>
      <c r="BY16" s="1380"/>
      <c r="BZ16" s="1380"/>
      <c r="CA16" s="1380"/>
      <c r="CB16" s="1381"/>
      <c r="CC16" s="1379"/>
      <c r="CD16" s="1380"/>
      <c r="CE16" s="1380"/>
      <c r="CF16" s="1380"/>
      <c r="CG16" s="1381"/>
      <c r="CH16" s="1379"/>
      <c r="CI16" s="1380"/>
      <c r="CJ16" s="1380"/>
      <c r="CK16" s="1380"/>
      <c r="CL16" s="1381"/>
      <c r="CM16" s="1379"/>
      <c r="CN16" s="1380"/>
      <c r="CO16" s="1380"/>
      <c r="CP16" s="1380"/>
      <c r="CQ16" s="1381"/>
      <c r="CR16" s="1379"/>
      <c r="CS16" s="1380"/>
      <c r="CT16" s="1380"/>
      <c r="CU16" s="1380"/>
      <c r="CV16" s="1381"/>
      <c r="CW16" s="1379"/>
      <c r="CX16" s="1380"/>
      <c r="CY16" s="1380"/>
      <c r="CZ16" s="1380"/>
      <c r="DA16" s="1381"/>
      <c r="DB16" s="1379"/>
      <c r="DC16" s="1380"/>
      <c r="DD16" s="1380"/>
      <c r="DE16" s="1380"/>
      <c r="DF16" s="1381"/>
      <c r="DG16" s="1379"/>
      <c r="DH16" s="1380"/>
      <c r="DI16" s="1380"/>
      <c r="DJ16" s="1380"/>
      <c r="DK16" s="1381"/>
      <c r="DL16" s="1379"/>
      <c r="DM16" s="1380"/>
      <c r="DN16" s="1380"/>
      <c r="DO16" s="1380"/>
      <c r="DP16" s="1381"/>
      <c r="DQ16" s="1379"/>
      <c r="DR16" s="1380"/>
      <c r="DS16" s="1380"/>
      <c r="DT16" s="1380"/>
      <c r="DU16" s="1381"/>
      <c r="DV16" s="1379"/>
      <c r="DW16" s="1380"/>
      <c r="DX16" s="1380"/>
      <c r="DY16" s="1380"/>
      <c r="DZ16" s="1381"/>
      <c r="EA16" s="1379"/>
      <c r="EB16" s="1380"/>
      <c r="EC16" s="1380"/>
      <c r="ED16" s="1380"/>
      <c r="EE16" s="1381"/>
      <c r="EF16" s="1379"/>
      <c r="EG16" s="1380"/>
      <c r="EH16" s="1380"/>
      <c r="EI16" s="1380"/>
      <c r="EJ16" s="1381"/>
      <c r="EK16" s="1379"/>
      <c r="EL16" s="1380"/>
      <c r="EM16" s="1380"/>
      <c r="EN16" s="1380"/>
      <c r="EO16" s="1381"/>
      <c r="EP16" s="1379"/>
      <c r="EQ16" s="1380"/>
      <c r="ER16" s="1380"/>
      <c r="ES16" s="1380"/>
      <c r="ET16" s="1381"/>
      <c r="EU16" s="1379"/>
      <c r="EV16" s="1380"/>
      <c r="EW16" s="1380"/>
      <c r="EX16" s="1380"/>
      <c r="EY16" s="1381"/>
      <c r="EZ16" s="1379"/>
      <c r="FA16" s="1380"/>
      <c r="FB16" s="1380"/>
      <c r="FC16" s="1380"/>
      <c r="FD16" s="1381"/>
    </row>
    <row r="17" spans="1:160">
      <c r="A17" s="682" t="s">
        <v>13</v>
      </c>
      <c r="B17" s="602" t="s">
        <v>776</v>
      </c>
      <c r="F17" s="1385" t="s">
        <v>1616</v>
      </c>
      <c r="G17" s="1386"/>
      <c r="H17" s="1386"/>
      <c r="I17" s="1386"/>
      <c r="J17" s="1387"/>
      <c r="K17" s="1379" t="s">
        <v>608</v>
      </c>
      <c r="L17" s="1380"/>
      <c r="M17" s="1380"/>
      <c r="N17" s="1380"/>
      <c r="O17" s="1381"/>
      <c r="P17" s="1379"/>
      <c r="Q17" s="1380"/>
      <c r="R17" s="1380"/>
      <c r="S17" s="1380"/>
      <c r="T17" s="1381"/>
      <c r="U17" s="1379"/>
      <c r="V17" s="1380"/>
      <c r="W17" s="1380"/>
      <c r="X17" s="1380"/>
      <c r="Y17" s="1381"/>
      <c r="Z17" s="1379"/>
      <c r="AA17" s="1380"/>
      <c r="AB17" s="1380"/>
      <c r="AC17" s="1380"/>
      <c r="AD17" s="1381"/>
      <c r="AE17" s="1379"/>
      <c r="AF17" s="1380"/>
      <c r="AG17" s="1380"/>
      <c r="AH17" s="1380"/>
      <c r="AI17" s="1381"/>
      <c r="AJ17" s="1379"/>
      <c r="AK17" s="1380"/>
      <c r="AL17" s="1380"/>
      <c r="AM17" s="1380"/>
      <c r="AN17" s="1381"/>
      <c r="AO17" s="1379"/>
      <c r="AP17" s="1380"/>
      <c r="AQ17" s="1380"/>
      <c r="AR17" s="1380"/>
      <c r="AS17" s="1381"/>
      <c r="AT17" s="1379"/>
      <c r="AU17" s="1380"/>
      <c r="AV17" s="1380"/>
      <c r="AW17" s="1380"/>
      <c r="AX17" s="1381"/>
      <c r="AY17" s="1379"/>
      <c r="AZ17" s="1380"/>
      <c r="BA17" s="1380"/>
      <c r="BB17" s="1380"/>
      <c r="BC17" s="1381"/>
      <c r="BD17" s="1379"/>
      <c r="BE17" s="1380"/>
      <c r="BF17" s="1380"/>
      <c r="BG17" s="1380"/>
      <c r="BH17" s="1381"/>
      <c r="BI17" s="1379"/>
      <c r="BJ17" s="1380"/>
      <c r="BK17" s="1380"/>
      <c r="BL17" s="1380"/>
      <c r="BM17" s="1381"/>
      <c r="BN17" s="1379"/>
      <c r="BO17" s="1380"/>
      <c r="BP17" s="1380"/>
      <c r="BQ17" s="1380"/>
      <c r="BR17" s="1381"/>
      <c r="BS17" s="1379"/>
      <c r="BT17" s="1380"/>
      <c r="BU17" s="1380"/>
      <c r="BV17" s="1380"/>
      <c r="BW17" s="1381"/>
      <c r="BX17" s="1379"/>
      <c r="BY17" s="1380"/>
      <c r="BZ17" s="1380"/>
      <c r="CA17" s="1380"/>
      <c r="CB17" s="1381"/>
      <c r="CC17" s="1379"/>
      <c r="CD17" s="1380"/>
      <c r="CE17" s="1380"/>
      <c r="CF17" s="1380"/>
      <c r="CG17" s="1381"/>
      <c r="CH17" s="1379"/>
      <c r="CI17" s="1380"/>
      <c r="CJ17" s="1380"/>
      <c r="CK17" s="1380"/>
      <c r="CL17" s="1381"/>
      <c r="CM17" s="1379"/>
      <c r="CN17" s="1380"/>
      <c r="CO17" s="1380"/>
      <c r="CP17" s="1380"/>
      <c r="CQ17" s="1381"/>
      <c r="CR17" s="1379"/>
      <c r="CS17" s="1380"/>
      <c r="CT17" s="1380"/>
      <c r="CU17" s="1380"/>
      <c r="CV17" s="1381"/>
      <c r="CW17" s="1379"/>
      <c r="CX17" s="1380"/>
      <c r="CY17" s="1380"/>
      <c r="CZ17" s="1380"/>
      <c r="DA17" s="1381"/>
      <c r="DB17" s="1379"/>
      <c r="DC17" s="1380"/>
      <c r="DD17" s="1380"/>
      <c r="DE17" s="1380"/>
      <c r="DF17" s="1381"/>
      <c r="DG17" s="1379"/>
      <c r="DH17" s="1380"/>
      <c r="DI17" s="1380"/>
      <c r="DJ17" s="1380"/>
      <c r="DK17" s="1381"/>
      <c r="DL17" s="1379"/>
      <c r="DM17" s="1380"/>
      <c r="DN17" s="1380"/>
      <c r="DO17" s="1380"/>
      <c r="DP17" s="1381"/>
      <c r="DQ17" s="1379"/>
      <c r="DR17" s="1380"/>
      <c r="DS17" s="1380"/>
      <c r="DT17" s="1380"/>
      <c r="DU17" s="1381"/>
      <c r="DV17" s="1379"/>
      <c r="DW17" s="1380"/>
      <c r="DX17" s="1380"/>
      <c r="DY17" s="1380"/>
      <c r="DZ17" s="1381"/>
      <c r="EA17" s="1379"/>
      <c r="EB17" s="1380"/>
      <c r="EC17" s="1380"/>
      <c r="ED17" s="1380"/>
      <c r="EE17" s="1381"/>
      <c r="EF17" s="1379"/>
      <c r="EG17" s="1380"/>
      <c r="EH17" s="1380"/>
      <c r="EI17" s="1380"/>
      <c r="EJ17" s="1381"/>
      <c r="EK17" s="1379"/>
      <c r="EL17" s="1380"/>
      <c r="EM17" s="1380"/>
      <c r="EN17" s="1380"/>
      <c r="EO17" s="1381"/>
      <c r="EP17" s="1379"/>
      <c r="EQ17" s="1380"/>
      <c r="ER17" s="1380"/>
      <c r="ES17" s="1380"/>
      <c r="ET17" s="1381"/>
      <c r="EU17" s="1379"/>
      <c r="EV17" s="1380"/>
      <c r="EW17" s="1380"/>
      <c r="EX17" s="1380"/>
      <c r="EY17" s="1381"/>
      <c r="EZ17" s="1379"/>
      <c r="FA17" s="1380"/>
      <c r="FB17" s="1380"/>
      <c r="FC17" s="1380"/>
      <c r="FD17" s="1381"/>
    </row>
    <row r="18" spans="1:160">
      <c r="A18" s="682" t="s">
        <v>14</v>
      </c>
      <c r="B18" s="704">
        <v>19335</v>
      </c>
      <c r="F18" s="1385" t="s">
        <v>1617</v>
      </c>
      <c r="G18" s="1386"/>
      <c r="H18" s="1386"/>
      <c r="I18" s="1386"/>
      <c r="J18" s="1387"/>
      <c r="K18" s="1379" t="s">
        <v>608</v>
      </c>
      <c r="L18" s="1380"/>
      <c r="M18" s="1380"/>
      <c r="N18" s="1380"/>
      <c r="O18" s="1381"/>
      <c r="P18" s="1379"/>
      <c r="Q18" s="1380"/>
      <c r="R18" s="1380"/>
      <c r="S18" s="1380"/>
      <c r="T18" s="1381"/>
      <c r="U18" s="1379"/>
      <c r="V18" s="1380"/>
      <c r="W18" s="1380"/>
      <c r="X18" s="1380"/>
      <c r="Y18" s="1381"/>
      <c r="Z18" s="1379"/>
      <c r="AA18" s="1380"/>
      <c r="AB18" s="1380"/>
      <c r="AC18" s="1380"/>
      <c r="AD18" s="1381"/>
      <c r="AE18" s="1379"/>
      <c r="AF18" s="1380"/>
      <c r="AG18" s="1380"/>
      <c r="AH18" s="1380"/>
      <c r="AI18" s="1381"/>
      <c r="AJ18" s="1379"/>
      <c r="AK18" s="1380"/>
      <c r="AL18" s="1380"/>
      <c r="AM18" s="1380"/>
      <c r="AN18" s="1381"/>
      <c r="AO18" s="1379"/>
      <c r="AP18" s="1380"/>
      <c r="AQ18" s="1380"/>
      <c r="AR18" s="1380"/>
      <c r="AS18" s="1381"/>
      <c r="AT18" s="1379"/>
      <c r="AU18" s="1380"/>
      <c r="AV18" s="1380"/>
      <c r="AW18" s="1380"/>
      <c r="AX18" s="1381"/>
      <c r="AY18" s="1379"/>
      <c r="AZ18" s="1380"/>
      <c r="BA18" s="1380"/>
      <c r="BB18" s="1380"/>
      <c r="BC18" s="1381"/>
      <c r="BD18" s="1379"/>
      <c r="BE18" s="1380"/>
      <c r="BF18" s="1380"/>
      <c r="BG18" s="1380"/>
      <c r="BH18" s="1381"/>
      <c r="BI18" s="1379"/>
      <c r="BJ18" s="1380"/>
      <c r="BK18" s="1380"/>
      <c r="BL18" s="1380"/>
      <c r="BM18" s="1381"/>
      <c r="BN18" s="1379"/>
      <c r="BO18" s="1380"/>
      <c r="BP18" s="1380"/>
      <c r="BQ18" s="1380"/>
      <c r="BR18" s="1381"/>
      <c r="BS18" s="1379"/>
      <c r="BT18" s="1380"/>
      <c r="BU18" s="1380"/>
      <c r="BV18" s="1380"/>
      <c r="BW18" s="1381"/>
      <c r="BX18" s="1379"/>
      <c r="BY18" s="1380"/>
      <c r="BZ18" s="1380"/>
      <c r="CA18" s="1380"/>
      <c r="CB18" s="1381"/>
      <c r="CC18" s="1379"/>
      <c r="CD18" s="1380"/>
      <c r="CE18" s="1380"/>
      <c r="CF18" s="1380"/>
      <c r="CG18" s="1381"/>
      <c r="CH18" s="1379"/>
      <c r="CI18" s="1380"/>
      <c r="CJ18" s="1380"/>
      <c r="CK18" s="1380"/>
      <c r="CL18" s="1381"/>
      <c r="CM18" s="1379"/>
      <c r="CN18" s="1380"/>
      <c r="CO18" s="1380"/>
      <c r="CP18" s="1380"/>
      <c r="CQ18" s="1381"/>
      <c r="CR18" s="1379"/>
      <c r="CS18" s="1380"/>
      <c r="CT18" s="1380"/>
      <c r="CU18" s="1380"/>
      <c r="CV18" s="1381"/>
      <c r="CW18" s="1379"/>
      <c r="CX18" s="1380"/>
      <c r="CY18" s="1380"/>
      <c r="CZ18" s="1380"/>
      <c r="DA18" s="1381"/>
      <c r="DB18" s="1379"/>
      <c r="DC18" s="1380"/>
      <c r="DD18" s="1380"/>
      <c r="DE18" s="1380"/>
      <c r="DF18" s="1381"/>
      <c r="DG18" s="1379"/>
      <c r="DH18" s="1380"/>
      <c r="DI18" s="1380"/>
      <c r="DJ18" s="1380"/>
      <c r="DK18" s="1381"/>
      <c r="DL18" s="1379"/>
      <c r="DM18" s="1380"/>
      <c r="DN18" s="1380"/>
      <c r="DO18" s="1380"/>
      <c r="DP18" s="1381"/>
      <c r="DQ18" s="1379"/>
      <c r="DR18" s="1380"/>
      <c r="DS18" s="1380"/>
      <c r="DT18" s="1380"/>
      <c r="DU18" s="1381"/>
      <c r="DV18" s="1379"/>
      <c r="DW18" s="1380"/>
      <c r="DX18" s="1380"/>
      <c r="DY18" s="1380"/>
      <c r="DZ18" s="1381"/>
      <c r="EA18" s="1379"/>
      <c r="EB18" s="1380"/>
      <c r="EC18" s="1380"/>
      <c r="ED18" s="1380"/>
      <c r="EE18" s="1381"/>
      <c r="EF18" s="1379"/>
      <c r="EG18" s="1380"/>
      <c r="EH18" s="1380"/>
      <c r="EI18" s="1380"/>
      <c r="EJ18" s="1381"/>
      <c r="EK18" s="1379"/>
      <c r="EL18" s="1380"/>
      <c r="EM18" s="1380"/>
      <c r="EN18" s="1380"/>
      <c r="EO18" s="1381"/>
      <c r="EP18" s="1379"/>
      <c r="EQ18" s="1380"/>
      <c r="ER18" s="1380"/>
      <c r="ES18" s="1380"/>
      <c r="ET18" s="1381"/>
      <c r="EU18" s="1379"/>
      <c r="EV18" s="1380"/>
      <c r="EW18" s="1380"/>
      <c r="EX18" s="1380"/>
      <c r="EY18" s="1381"/>
      <c r="EZ18" s="1379"/>
      <c r="FA18" s="1380"/>
      <c r="FB18" s="1380"/>
      <c r="FC18" s="1380"/>
      <c r="FD18" s="1381"/>
    </row>
    <row r="19" spans="1:160">
      <c r="A19" s="682" t="s">
        <v>91</v>
      </c>
      <c r="B19" s="602">
        <v>9831523738</v>
      </c>
      <c r="F19" s="1382"/>
      <c r="G19" s="1383"/>
      <c r="H19" s="1383"/>
      <c r="I19" s="1383"/>
      <c r="J19" s="1384"/>
      <c r="K19" s="1379"/>
      <c r="L19" s="1380"/>
      <c r="M19" s="1380"/>
      <c r="N19" s="1380"/>
      <c r="O19" s="1381"/>
      <c r="P19" s="1379"/>
      <c r="Q19" s="1380"/>
      <c r="R19" s="1380"/>
      <c r="S19" s="1380"/>
      <c r="T19" s="1381"/>
      <c r="U19" s="1379"/>
      <c r="V19" s="1380"/>
      <c r="W19" s="1380"/>
      <c r="X19" s="1380"/>
      <c r="Y19" s="1381"/>
      <c r="Z19" s="1379"/>
      <c r="AA19" s="1380"/>
      <c r="AB19" s="1380"/>
      <c r="AC19" s="1380"/>
      <c r="AD19" s="1381"/>
      <c r="AE19" s="1379"/>
      <c r="AF19" s="1380"/>
      <c r="AG19" s="1380"/>
      <c r="AH19" s="1380"/>
      <c r="AI19" s="1381"/>
      <c r="AJ19" s="1379"/>
      <c r="AK19" s="1380"/>
      <c r="AL19" s="1380"/>
      <c r="AM19" s="1380"/>
      <c r="AN19" s="1381"/>
      <c r="AO19" s="1379"/>
      <c r="AP19" s="1380"/>
      <c r="AQ19" s="1380"/>
      <c r="AR19" s="1380"/>
      <c r="AS19" s="1381"/>
      <c r="AT19" s="1379"/>
      <c r="AU19" s="1380"/>
      <c r="AV19" s="1380"/>
      <c r="AW19" s="1380"/>
      <c r="AX19" s="1381"/>
      <c r="AY19" s="1379"/>
      <c r="AZ19" s="1380"/>
      <c r="BA19" s="1380"/>
      <c r="BB19" s="1380"/>
      <c r="BC19" s="1381"/>
      <c r="BD19" s="1379"/>
      <c r="BE19" s="1380"/>
      <c r="BF19" s="1380"/>
      <c r="BG19" s="1380"/>
      <c r="BH19" s="1381"/>
      <c r="BI19" s="1379"/>
      <c r="BJ19" s="1380"/>
      <c r="BK19" s="1380"/>
      <c r="BL19" s="1380"/>
      <c r="BM19" s="1381"/>
      <c r="BN19" s="1379"/>
      <c r="BO19" s="1380"/>
      <c r="BP19" s="1380"/>
      <c r="BQ19" s="1380"/>
      <c r="BR19" s="1381"/>
      <c r="BS19" s="1379"/>
      <c r="BT19" s="1380"/>
      <c r="BU19" s="1380"/>
      <c r="BV19" s="1380"/>
      <c r="BW19" s="1381"/>
      <c r="BX19" s="1379"/>
      <c r="BY19" s="1380"/>
      <c r="BZ19" s="1380"/>
      <c r="CA19" s="1380"/>
      <c r="CB19" s="1381"/>
      <c r="CC19" s="1379"/>
      <c r="CD19" s="1380"/>
      <c r="CE19" s="1380"/>
      <c r="CF19" s="1380"/>
      <c r="CG19" s="1381"/>
      <c r="CH19" s="1379"/>
      <c r="CI19" s="1380"/>
      <c r="CJ19" s="1380"/>
      <c r="CK19" s="1380"/>
      <c r="CL19" s="1381"/>
      <c r="CM19" s="1379"/>
      <c r="CN19" s="1380"/>
      <c r="CO19" s="1380"/>
      <c r="CP19" s="1380"/>
      <c r="CQ19" s="1381"/>
      <c r="CR19" s="1379"/>
      <c r="CS19" s="1380"/>
      <c r="CT19" s="1380"/>
      <c r="CU19" s="1380"/>
      <c r="CV19" s="1381"/>
      <c r="CW19" s="1379"/>
      <c r="CX19" s="1380"/>
      <c r="CY19" s="1380"/>
      <c r="CZ19" s="1380"/>
      <c r="DA19" s="1381"/>
      <c r="DB19" s="1379"/>
      <c r="DC19" s="1380"/>
      <c r="DD19" s="1380"/>
      <c r="DE19" s="1380"/>
      <c r="DF19" s="1381"/>
      <c r="DG19" s="1379"/>
      <c r="DH19" s="1380"/>
      <c r="DI19" s="1380"/>
      <c r="DJ19" s="1380"/>
      <c r="DK19" s="1381"/>
      <c r="DL19" s="1379"/>
      <c r="DM19" s="1380"/>
      <c r="DN19" s="1380"/>
      <c r="DO19" s="1380"/>
      <c r="DP19" s="1381"/>
      <c r="DQ19" s="1379"/>
      <c r="DR19" s="1380"/>
      <c r="DS19" s="1380"/>
      <c r="DT19" s="1380"/>
      <c r="DU19" s="1381"/>
      <c r="DV19" s="1379"/>
      <c r="DW19" s="1380"/>
      <c r="DX19" s="1380"/>
      <c r="DY19" s="1380"/>
      <c r="DZ19" s="1381"/>
      <c r="EA19" s="1379"/>
      <c r="EB19" s="1380"/>
      <c r="EC19" s="1380"/>
      <c r="ED19" s="1380"/>
      <c r="EE19" s="1381"/>
      <c r="EF19" s="1379"/>
      <c r="EG19" s="1380"/>
      <c r="EH19" s="1380"/>
      <c r="EI19" s="1380"/>
      <c r="EJ19" s="1381"/>
      <c r="EK19" s="1379"/>
      <c r="EL19" s="1380"/>
      <c r="EM19" s="1380"/>
      <c r="EN19" s="1380"/>
      <c r="EO19" s="1381"/>
      <c r="EP19" s="1379"/>
      <c r="EQ19" s="1380"/>
      <c r="ER19" s="1380"/>
      <c r="ES19" s="1380"/>
      <c r="ET19" s="1381"/>
      <c r="EU19" s="1379"/>
      <c r="EV19" s="1380"/>
      <c r="EW19" s="1380"/>
      <c r="EX19" s="1380"/>
      <c r="EY19" s="1381"/>
      <c r="EZ19" s="1379"/>
      <c r="FA19" s="1380"/>
      <c r="FB19" s="1380"/>
      <c r="FC19" s="1380"/>
      <c r="FD19" s="1381"/>
    </row>
    <row r="20" spans="1:160">
      <c r="A20" s="682" t="s">
        <v>92</v>
      </c>
      <c r="B20" s="602">
        <v>9831523738</v>
      </c>
      <c r="F20" s="1063" t="s">
        <v>1618</v>
      </c>
      <c r="G20" s="1395"/>
      <c r="H20" s="1395"/>
      <c r="I20" s="1395"/>
      <c r="J20" s="1396"/>
      <c r="K20" s="1063" t="s">
        <v>1569</v>
      </c>
      <c r="L20" s="1395"/>
      <c r="M20" s="1395"/>
      <c r="N20" s="1395"/>
      <c r="O20" s="1064"/>
      <c r="P20" s="1063" t="s">
        <v>1570</v>
      </c>
      <c r="Q20" s="1395"/>
      <c r="R20" s="1395"/>
      <c r="S20" s="1395"/>
      <c r="T20" s="1064"/>
      <c r="U20" s="1063" t="s">
        <v>1571</v>
      </c>
      <c r="V20" s="1395"/>
      <c r="W20" s="1395"/>
      <c r="X20" s="1395"/>
      <c r="Y20" s="1064"/>
      <c r="Z20" s="1063" t="s">
        <v>1572</v>
      </c>
      <c r="AA20" s="1395"/>
      <c r="AB20" s="1395"/>
      <c r="AC20" s="1395"/>
      <c r="AD20" s="1064"/>
      <c r="AE20" s="1063" t="s">
        <v>1573</v>
      </c>
      <c r="AF20" s="1395"/>
      <c r="AG20" s="1395"/>
      <c r="AH20" s="1395"/>
      <c r="AI20" s="1064"/>
      <c r="AJ20" s="1063" t="s">
        <v>1574</v>
      </c>
      <c r="AK20" s="1395"/>
      <c r="AL20" s="1395"/>
      <c r="AM20" s="1395"/>
      <c r="AN20" s="1064"/>
      <c r="AO20" s="1063" t="s">
        <v>1575</v>
      </c>
      <c r="AP20" s="1395"/>
      <c r="AQ20" s="1395"/>
      <c r="AR20" s="1395"/>
      <c r="AS20" s="1064"/>
      <c r="AT20" s="1063" t="s">
        <v>1576</v>
      </c>
      <c r="AU20" s="1395"/>
      <c r="AV20" s="1395"/>
      <c r="AW20" s="1395"/>
      <c r="AX20" s="1064"/>
      <c r="AY20" s="1063" t="s">
        <v>1577</v>
      </c>
      <c r="AZ20" s="1395"/>
      <c r="BA20" s="1395"/>
      <c r="BB20" s="1395"/>
      <c r="BC20" s="1064"/>
      <c r="BD20" s="1063" t="s">
        <v>1578</v>
      </c>
      <c r="BE20" s="1395"/>
      <c r="BF20" s="1395"/>
      <c r="BG20" s="1395"/>
      <c r="BH20" s="1064"/>
      <c r="BI20" s="1063" t="s">
        <v>1579</v>
      </c>
      <c r="BJ20" s="1395"/>
      <c r="BK20" s="1395"/>
      <c r="BL20" s="1395"/>
      <c r="BM20" s="1064"/>
      <c r="BN20" s="1063" t="s">
        <v>1580</v>
      </c>
      <c r="BO20" s="1395"/>
      <c r="BP20" s="1395"/>
      <c r="BQ20" s="1395"/>
      <c r="BR20" s="1064"/>
      <c r="BS20" s="1063" t="s">
        <v>1581</v>
      </c>
      <c r="BT20" s="1395"/>
      <c r="BU20" s="1395"/>
      <c r="BV20" s="1395"/>
      <c r="BW20" s="1064"/>
      <c r="BX20" s="1063" t="s">
        <v>1582</v>
      </c>
      <c r="BY20" s="1395"/>
      <c r="BZ20" s="1395"/>
      <c r="CA20" s="1395"/>
      <c r="CB20" s="1064"/>
      <c r="CC20" s="1063" t="s">
        <v>1583</v>
      </c>
      <c r="CD20" s="1395"/>
      <c r="CE20" s="1395"/>
      <c r="CF20" s="1395"/>
      <c r="CG20" s="1064"/>
      <c r="CH20" s="1063" t="s">
        <v>1584</v>
      </c>
      <c r="CI20" s="1395"/>
      <c r="CJ20" s="1395"/>
      <c r="CK20" s="1395"/>
      <c r="CL20" s="1064"/>
      <c r="CM20" s="1063" t="s">
        <v>1585</v>
      </c>
      <c r="CN20" s="1395"/>
      <c r="CO20" s="1395"/>
      <c r="CP20" s="1395"/>
      <c r="CQ20" s="1064"/>
      <c r="CR20" s="1063" t="s">
        <v>1586</v>
      </c>
      <c r="CS20" s="1395"/>
      <c r="CT20" s="1395"/>
      <c r="CU20" s="1395"/>
      <c r="CV20" s="1064"/>
      <c r="CW20" s="1063" t="s">
        <v>1587</v>
      </c>
      <c r="CX20" s="1395"/>
      <c r="CY20" s="1395"/>
      <c r="CZ20" s="1395"/>
      <c r="DA20" s="1064"/>
      <c r="DB20" s="1063" t="s">
        <v>1588</v>
      </c>
      <c r="DC20" s="1395"/>
      <c r="DD20" s="1395"/>
      <c r="DE20" s="1395"/>
      <c r="DF20" s="1064"/>
      <c r="DG20" s="1063" t="s">
        <v>1589</v>
      </c>
      <c r="DH20" s="1395"/>
      <c r="DI20" s="1395"/>
      <c r="DJ20" s="1395"/>
      <c r="DK20" s="1064"/>
      <c r="DL20" s="1063" t="s">
        <v>1590</v>
      </c>
      <c r="DM20" s="1395"/>
      <c r="DN20" s="1395"/>
      <c r="DO20" s="1395"/>
      <c r="DP20" s="1064"/>
      <c r="DQ20" s="1063" t="s">
        <v>1591</v>
      </c>
      <c r="DR20" s="1395"/>
      <c r="DS20" s="1395"/>
      <c r="DT20" s="1395"/>
      <c r="DU20" s="1064"/>
      <c r="DV20" s="1063" t="s">
        <v>1592</v>
      </c>
      <c r="DW20" s="1395"/>
      <c r="DX20" s="1395"/>
      <c r="DY20" s="1395"/>
      <c r="DZ20" s="1064"/>
      <c r="EA20" s="1063" t="s">
        <v>1593</v>
      </c>
      <c r="EB20" s="1395"/>
      <c r="EC20" s="1395"/>
      <c r="ED20" s="1395"/>
      <c r="EE20" s="1064"/>
      <c r="EF20" s="1063" t="s">
        <v>1594</v>
      </c>
      <c r="EG20" s="1395"/>
      <c r="EH20" s="1395"/>
      <c r="EI20" s="1395"/>
      <c r="EJ20" s="1064"/>
      <c r="EK20" s="1063" t="s">
        <v>1595</v>
      </c>
      <c r="EL20" s="1395"/>
      <c r="EM20" s="1395"/>
      <c r="EN20" s="1395"/>
      <c r="EO20" s="1064"/>
      <c r="EP20" s="1063" t="s">
        <v>1596</v>
      </c>
      <c r="EQ20" s="1395"/>
      <c r="ER20" s="1395"/>
      <c r="ES20" s="1395"/>
      <c r="ET20" s="1064"/>
      <c r="EU20" s="1063" t="s">
        <v>1597</v>
      </c>
      <c r="EV20" s="1395"/>
      <c r="EW20" s="1395"/>
      <c r="EX20" s="1395"/>
      <c r="EY20" s="1064"/>
      <c r="EZ20" s="1063" t="s">
        <v>1598</v>
      </c>
      <c r="FA20" s="1395"/>
      <c r="FB20" s="1395"/>
      <c r="FC20" s="1395"/>
      <c r="FD20" s="1064"/>
    </row>
    <row r="21" spans="1:160">
      <c r="A21" s="682" t="s">
        <v>1019</v>
      </c>
      <c r="B21" s="602">
        <v>9831523738</v>
      </c>
      <c r="F21" s="1385" t="s">
        <v>1619</v>
      </c>
      <c r="G21" s="1386"/>
      <c r="H21" s="1386"/>
      <c r="I21" s="1386"/>
      <c r="J21" s="1387"/>
      <c r="K21" s="1379" t="s">
        <v>155</v>
      </c>
      <c r="L21" s="1380"/>
      <c r="M21" s="1380"/>
      <c r="N21" s="1380"/>
      <c r="O21" s="1381"/>
      <c r="P21" s="1379"/>
      <c r="Q21" s="1380"/>
      <c r="R21" s="1380"/>
      <c r="S21" s="1380"/>
      <c r="T21" s="1381"/>
      <c r="U21" s="1379"/>
      <c r="V21" s="1380"/>
      <c r="W21" s="1380"/>
      <c r="X21" s="1380"/>
      <c r="Y21" s="1381"/>
      <c r="Z21" s="1379"/>
      <c r="AA21" s="1380"/>
      <c r="AB21" s="1380"/>
      <c r="AC21" s="1380"/>
      <c r="AD21" s="1381"/>
      <c r="AE21" s="1379"/>
      <c r="AF21" s="1380"/>
      <c r="AG21" s="1380"/>
      <c r="AH21" s="1380"/>
      <c r="AI21" s="1381"/>
      <c r="AJ21" s="1379"/>
      <c r="AK21" s="1380"/>
      <c r="AL21" s="1380"/>
      <c r="AM21" s="1380"/>
      <c r="AN21" s="1381"/>
      <c r="AO21" s="1379"/>
      <c r="AP21" s="1380"/>
      <c r="AQ21" s="1380"/>
      <c r="AR21" s="1380"/>
      <c r="AS21" s="1381"/>
      <c r="AT21" s="1379"/>
      <c r="AU21" s="1380"/>
      <c r="AV21" s="1380"/>
      <c r="AW21" s="1380"/>
      <c r="AX21" s="1381"/>
      <c r="AY21" s="1379"/>
      <c r="AZ21" s="1380"/>
      <c r="BA21" s="1380"/>
      <c r="BB21" s="1380"/>
      <c r="BC21" s="1381"/>
      <c r="BD21" s="1379"/>
      <c r="BE21" s="1380"/>
      <c r="BF21" s="1380"/>
      <c r="BG21" s="1380"/>
      <c r="BH21" s="1381"/>
      <c r="BI21" s="1379"/>
      <c r="BJ21" s="1380"/>
      <c r="BK21" s="1380"/>
      <c r="BL21" s="1380"/>
      <c r="BM21" s="1381"/>
      <c r="BN21" s="1379"/>
      <c r="BO21" s="1380"/>
      <c r="BP21" s="1380"/>
      <c r="BQ21" s="1380"/>
      <c r="BR21" s="1381"/>
      <c r="BS21" s="1379"/>
      <c r="BT21" s="1380"/>
      <c r="BU21" s="1380"/>
      <c r="BV21" s="1380"/>
      <c r="BW21" s="1381"/>
      <c r="BX21" s="1379"/>
      <c r="BY21" s="1380"/>
      <c r="BZ21" s="1380"/>
      <c r="CA21" s="1380"/>
      <c r="CB21" s="1381"/>
      <c r="CC21" s="1379"/>
      <c r="CD21" s="1380"/>
      <c r="CE21" s="1380"/>
      <c r="CF21" s="1380"/>
      <c r="CG21" s="1381"/>
      <c r="CH21" s="1379"/>
      <c r="CI21" s="1380"/>
      <c r="CJ21" s="1380"/>
      <c r="CK21" s="1380"/>
      <c r="CL21" s="1381"/>
      <c r="CM21" s="1379"/>
      <c r="CN21" s="1380"/>
      <c r="CO21" s="1380"/>
      <c r="CP21" s="1380"/>
      <c r="CQ21" s="1381"/>
      <c r="CR21" s="1379"/>
      <c r="CS21" s="1380"/>
      <c r="CT21" s="1380"/>
      <c r="CU21" s="1380"/>
      <c r="CV21" s="1381"/>
      <c r="CW21" s="1379"/>
      <c r="CX21" s="1380"/>
      <c r="CY21" s="1380"/>
      <c r="CZ21" s="1380"/>
      <c r="DA21" s="1381"/>
      <c r="DB21" s="1379"/>
      <c r="DC21" s="1380"/>
      <c r="DD21" s="1380"/>
      <c r="DE21" s="1380"/>
      <c r="DF21" s="1381"/>
      <c r="DG21" s="1379"/>
      <c r="DH21" s="1380"/>
      <c r="DI21" s="1380"/>
      <c r="DJ21" s="1380"/>
      <c r="DK21" s="1381"/>
      <c r="DL21" s="1379"/>
      <c r="DM21" s="1380"/>
      <c r="DN21" s="1380"/>
      <c r="DO21" s="1380"/>
      <c r="DP21" s="1381"/>
      <c r="DQ21" s="1379"/>
      <c r="DR21" s="1380"/>
      <c r="DS21" s="1380"/>
      <c r="DT21" s="1380"/>
      <c r="DU21" s="1381"/>
      <c r="DV21" s="1379"/>
      <c r="DW21" s="1380"/>
      <c r="DX21" s="1380"/>
      <c r="DY21" s="1380"/>
      <c r="DZ21" s="1381"/>
      <c r="EA21" s="1379"/>
      <c r="EB21" s="1380"/>
      <c r="EC21" s="1380"/>
      <c r="ED21" s="1380"/>
      <c r="EE21" s="1381"/>
      <c r="EF21" s="1379"/>
      <c r="EG21" s="1380"/>
      <c r="EH21" s="1380"/>
      <c r="EI21" s="1380"/>
      <c r="EJ21" s="1381"/>
      <c r="EK21" s="1379"/>
      <c r="EL21" s="1380"/>
      <c r="EM21" s="1380"/>
      <c r="EN21" s="1380"/>
      <c r="EO21" s="1381"/>
      <c r="EP21" s="1379"/>
      <c r="EQ21" s="1380"/>
      <c r="ER21" s="1380"/>
      <c r="ES21" s="1380"/>
      <c r="ET21" s="1381"/>
      <c r="EU21" s="1379"/>
      <c r="EV21" s="1380"/>
      <c r="EW21" s="1380"/>
      <c r="EX21" s="1380"/>
      <c r="EY21" s="1381"/>
      <c r="EZ21" s="1379"/>
      <c r="FA21" s="1380"/>
      <c r="FB21" s="1380"/>
      <c r="FC21" s="1380"/>
      <c r="FD21" s="1381"/>
    </row>
    <row r="22" spans="1:160" ht="15.75" thickBot="1">
      <c r="A22" s="683" t="s">
        <v>15</v>
      </c>
      <c r="B22" s="605" t="s">
        <v>1996</v>
      </c>
      <c r="F22" s="1385" t="s">
        <v>1620</v>
      </c>
      <c r="G22" s="1386"/>
      <c r="H22" s="1386"/>
      <c r="I22" s="1386"/>
      <c r="J22" s="1387"/>
      <c r="K22" s="1397" t="s">
        <v>154</v>
      </c>
      <c r="L22" s="1398"/>
      <c r="M22" s="1398"/>
      <c r="N22" s="1398"/>
      <c r="O22" s="1399"/>
      <c r="P22" s="1397" t="str">
        <f>IF(P21&lt;&gt;"",VLOOKUP(P21,DivRegMkt2,3,FALSE),"")</f>
        <v/>
      </c>
      <c r="Q22" s="1398"/>
      <c r="R22" s="1398"/>
      <c r="S22" s="1398"/>
      <c r="T22" s="1399"/>
      <c r="U22" s="1397" t="str">
        <f>IF(U21&lt;&gt;"",VLOOKUP(U21,DivRegMkt2,3,FALSE),"")</f>
        <v/>
      </c>
      <c r="V22" s="1398"/>
      <c r="W22" s="1398"/>
      <c r="X22" s="1398"/>
      <c r="Y22" s="1399"/>
      <c r="Z22" s="1397" t="str">
        <f>IF(Z21&lt;&gt;"",VLOOKUP(Z21,DivRegMkt2,3,FALSE),"")</f>
        <v/>
      </c>
      <c r="AA22" s="1398"/>
      <c r="AB22" s="1398"/>
      <c r="AC22" s="1398"/>
      <c r="AD22" s="1399"/>
      <c r="AE22" s="1397" t="str">
        <f>IF(AE21&lt;&gt;"",VLOOKUP(AE21,DivRegMkt2,3,FALSE),"")</f>
        <v/>
      </c>
      <c r="AF22" s="1398"/>
      <c r="AG22" s="1398"/>
      <c r="AH22" s="1398"/>
      <c r="AI22" s="1399"/>
      <c r="AJ22" s="1397" t="str">
        <f>IF(AJ21&lt;&gt;"",VLOOKUP(AJ21,DivRegMkt2,3,FALSE),"")</f>
        <v/>
      </c>
      <c r="AK22" s="1398"/>
      <c r="AL22" s="1398"/>
      <c r="AM22" s="1398"/>
      <c r="AN22" s="1399"/>
      <c r="AO22" s="1397" t="str">
        <f>IF(AO21&lt;&gt;"",VLOOKUP(AO21,DivRegMkt2,3,FALSE),"")</f>
        <v/>
      </c>
      <c r="AP22" s="1398"/>
      <c r="AQ22" s="1398"/>
      <c r="AR22" s="1398"/>
      <c r="AS22" s="1399"/>
      <c r="AT22" s="1397" t="str">
        <f>IF(AT21&lt;&gt;"",VLOOKUP(AT21,DivRegMkt2,3,FALSE),"")</f>
        <v/>
      </c>
      <c r="AU22" s="1398"/>
      <c r="AV22" s="1398"/>
      <c r="AW22" s="1398"/>
      <c r="AX22" s="1399"/>
      <c r="AY22" s="1397" t="str">
        <f>IF(AY21&lt;&gt;"",VLOOKUP(AY21,DivRegMkt2,3,FALSE),"")</f>
        <v/>
      </c>
      <c r="AZ22" s="1398"/>
      <c r="BA22" s="1398"/>
      <c r="BB22" s="1398"/>
      <c r="BC22" s="1399"/>
      <c r="BD22" s="1397" t="str">
        <f>IF(BD21&lt;&gt;"",VLOOKUP(BD21,DivRegMkt2,3,FALSE),"")</f>
        <v/>
      </c>
      <c r="BE22" s="1398"/>
      <c r="BF22" s="1398"/>
      <c r="BG22" s="1398"/>
      <c r="BH22" s="1399"/>
      <c r="BI22" s="1397" t="str">
        <f>IF(BI21&lt;&gt;"",VLOOKUP(BI21,DivRegMkt2,3,FALSE),"")</f>
        <v/>
      </c>
      <c r="BJ22" s="1398"/>
      <c r="BK22" s="1398"/>
      <c r="BL22" s="1398"/>
      <c r="BM22" s="1399"/>
      <c r="BN22" s="1397" t="str">
        <f>IF(BN21&lt;&gt;"",VLOOKUP(BN21,DivRegMkt2,3,FALSE),"")</f>
        <v/>
      </c>
      <c r="BO22" s="1398"/>
      <c r="BP22" s="1398"/>
      <c r="BQ22" s="1398"/>
      <c r="BR22" s="1399"/>
      <c r="BS22" s="1397" t="str">
        <f>IF(BS21&lt;&gt;"",VLOOKUP(BS21,DivRegMkt2,3,FALSE),"")</f>
        <v/>
      </c>
      <c r="BT22" s="1398"/>
      <c r="BU22" s="1398"/>
      <c r="BV22" s="1398"/>
      <c r="BW22" s="1399"/>
      <c r="BX22" s="1397" t="str">
        <f>IF(BX21&lt;&gt;"",VLOOKUP(BX21,DivRegMkt2,3,FALSE),"")</f>
        <v/>
      </c>
      <c r="BY22" s="1398"/>
      <c r="BZ22" s="1398"/>
      <c r="CA22" s="1398"/>
      <c r="CB22" s="1399"/>
      <c r="CC22" s="1397" t="str">
        <f>IF(CC21&lt;&gt;"",VLOOKUP(CC21,DivRegMkt2,3,FALSE),"")</f>
        <v/>
      </c>
      <c r="CD22" s="1398"/>
      <c r="CE22" s="1398"/>
      <c r="CF22" s="1398"/>
      <c r="CG22" s="1399"/>
      <c r="CH22" s="1397" t="str">
        <f>IF(CH21&lt;&gt;"",VLOOKUP(CH21,DivRegMkt2,3,FALSE),"")</f>
        <v/>
      </c>
      <c r="CI22" s="1398"/>
      <c r="CJ22" s="1398"/>
      <c r="CK22" s="1398"/>
      <c r="CL22" s="1399"/>
      <c r="CM22" s="1397" t="str">
        <f>IF(CM21&lt;&gt;"",VLOOKUP(CM21,DivRegMkt2,3,FALSE),"")</f>
        <v/>
      </c>
      <c r="CN22" s="1398"/>
      <c r="CO22" s="1398"/>
      <c r="CP22" s="1398"/>
      <c r="CQ22" s="1399"/>
      <c r="CR22" s="1397" t="str">
        <f>IF(CR21&lt;&gt;"",VLOOKUP(CR21,DivRegMkt2,3,FALSE),"")</f>
        <v/>
      </c>
      <c r="CS22" s="1398"/>
      <c r="CT22" s="1398"/>
      <c r="CU22" s="1398"/>
      <c r="CV22" s="1399"/>
      <c r="CW22" s="1397" t="str">
        <f>IF(CW21&lt;&gt;"",VLOOKUP(CW21,DivRegMkt2,3,FALSE),"")</f>
        <v/>
      </c>
      <c r="CX22" s="1398"/>
      <c r="CY22" s="1398"/>
      <c r="CZ22" s="1398"/>
      <c r="DA22" s="1399"/>
      <c r="DB22" s="1397" t="str">
        <f>IF(DB21&lt;&gt;"",VLOOKUP(DB21,DivRegMkt2,3,FALSE),"")</f>
        <v/>
      </c>
      <c r="DC22" s="1398"/>
      <c r="DD22" s="1398"/>
      <c r="DE22" s="1398"/>
      <c r="DF22" s="1399"/>
      <c r="DG22" s="1397" t="str">
        <f>IF(DG21&lt;&gt;"",VLOOKUP(DG21,DivRegMkt2,3,FALSE),"")</f>
        <v/>
      </c>
      <c r="DH22" s="1398"/>
      <c r="DI22" s="1398"/>
      <c r="DJ22" s="1398"/>
      <c r="DK22" s="1399"/>
      <c r="DL22" s="1397" t="str">
        <f>IF(DL21&lt;&gt;"",VLOOKUP(DL21,DivRegMkt2,3,FALSE),"")</f>
        <v/>
      </c>
      <c r="DM22" s="1398"/>
      <c r="DN22" s="1398"/>
      <c r="DO22" s="1398"/>
      <c r="DP22" s="1399"/>
      <c r="DQ22" s="1397" t="str">
        <f>IF(DQ21&lt;&gt;"",VLOOKUP(DQ21,DivRegMkt2,3,FALSE),"")</f>
        <v/>
      </c>
      <c r="DR22" s="1398"/>
      <c r="DS22" s="1398"/>
      <c r="DT22" s="1398"/>
      <c r="DU22" s="1399"/>
      <c r="DV22" s="1397" t="str">
        <f>IF(DV21&lt;&gt;"",VLOOKUP(DV21,DivRegMkt2,3,FALSE),"")</f>
        <v/>
      </c>
      <c r="DW22" s="1398"/>
      <c r="DX22" s="1398"/>
      <c r="DY22" s="1398"/>
      <c r="DZ22" s="1399"/>
      <c r="EA22" s="1397" t="str">
        <f>IF(EA21&lt;&gt;"",VLOOKUP(EA21,DivRegMkt2,3,FALSE),"")</f>
        <v/>
      </c>
      <c r="EB22" s="1398"/>
      <c r="EC22" s="1398"/>
      <c r="ED22" s="1398"/>
      <c r="EE22" s="1399"/>
      <c r="EF22" s="1397" t="str">
        <f>IF(EF21&lt;&gt;"",VLOOKUP(EF21,DivRegMkt2,3,FALSE),"")</f>
        <v/>
      </c>
      <c r="EG22" s="1398"/>
      <c r="EH22" s="1398"/>
      <c r="EI22" s="1398"/>
      <c r="EJ22" s="1399"/>
      <c r="EK22" s="1397" t="str">
        <f>IF(EK21&lt;&gt;"",VLOOKUP(EK21,DivRegMkt2,3,FALSE),"")</f>
        <v/>
      </c>
      <c r="EL22" s="1398"/>
      <c r="EM22" s="1398"/>
      <c r="EN22" s="1398"/>
      <c r="EO22" s="1399"/>
      <c r="EP22" s="1397" t="str">
        <f>IF(EP21&lt;&gt;"",VLOOKUP(EP21,DivRegMkt2,3,FALSE),"")</f>
        <v/>
      </c>
      <c r="EQ22" s="1398"/>
      <c r="ER22" s="1398"/>
      <c r="ES22" s="1398"/>
      <c r="ET22" s="1399"/>
      <c r="EU22" s="1397" t="str">
        <f>IF(EU21&lt;&gt;"",VLOOKUP(EU21,DivRegMkt2,3,FALSE),"")</f>
        <v/>
      </c>
      <c r="EV22" s="1398"/>
      <c r="EW22" s="1398"/>
      <c r="EX22" s="1398"/>
      <c r="EY22" s="1399"/>
      <c r="EZ22" s="1397" t="str">
        <f>IF(EZ21&lt;&gt;"",VLOOKUP(EZ21,DivRegMkt2,3,FALSE),"")</f>
        <v/>
      </c>
      <c r="FA22" s="1398"/>
      <c r="FB22" s="1398"/>
      <c r="FC22" s="1398"/>
      <c r="FD22" s="1399"/>
    </row>
    <row r="23" spans="1:160" ht="15.75" thickBot="1">
      <c r="F23" s="1385" t="s">
        <v>1621</v>
      </c>
      <c r="G23" s="1386"/>
      <c r="H23" s="1386"/>
      <c r="I23" s="1386"/>
      <c r="J23" s="1387"/>
      <c r="K23" s="1400" t="s">
        <v>153</v>
      </c>
      <c r="L23" s="1401"/>
      <c r="M23" s="1401"/>
      <c r="N23" s="1401"/>
      <c r="O23" s="1402"/>
      <c r="P23" s="1400" t="str">
        <f>IF(P21&lt;&gt;"",VLOOKUP(P21,DivRegMkt2,2,FALSE),"")</f>
        <v/>
      </c>
      <c r="Q23" s="1401"/>
      <c r="R23" s="1401"/>
      <c r="S23" s="1401"/>
      <c r="T23" s="1402"/>
      <c r="U23" s="1400" t="str">
        <f>IF(U21&lt;&gt;"",VLOOKUP(U21,DivRegMkt2,2,FALSE),"")</f>
        <v/>
      </c>
      <c r="V23" s="1401"/>
      <c r="W23" s="1401"/>
      <c r="X23" s="1401"/>
      <c r="Y23" s="1402"/>
      <c r="Z23" s="1400" t="str">
        <f>IF(Z21&lt;&gt;"",VLOOKUP(Z21,DivRegMkt2,2,FALSE),"")</f>
        <v/>
      </c>
      <c r="AA23" s="1401"/>
      <c r="AB23" s="1401"/>
      <c r="AC23" s="1401"/>
      <c r="AD23" s="1402"/>
      <c r="AE23" s="1400" t="str">
        <f>IF(AE21&lt;&gt;"",VLOOKUP(AE21,DivRegMkt2,2,FALSE),"")</f>
        <v/>
      </c>
      <c r="AF23" s="1401"/>
      <c r="AG23" s="1401"/>
      <c r="AH23" s="1401"/>
      <c r="AI23" s="1402"/>
      <c r="AJ23" s="1400" t="str">
        <f>IF(AJ21&lt;&gt;"",VLOOKUP(AJ21,DivRegMkt2,2,FALSE),"")</f>
        <v/>
      </c>
      <c r="AK23" s="1401"/>
      <c r="AL23" s="1401"/>
      <c r="AM23" s="1401"/>
      <c r="AN23" s="1402"/>
      <c r="AO23" s="1400" t="str">
        <f>IF(AO21&lt;&gt;"",VLOOKUP(AO21,DivRegMkt2,2,FALSE),"")</f>
        <v/>
      </c>
      <c r="AP23" s="1401"/>
      <c r="AQ23" s="1401"/>
      <c r="AR23" s="1401"/>
      <c r="AS23" s="1402"/>
      <c r="AT23" s="1400" t="str">
        <f>IF(AT21&lt;&gt;"",VLOOKUP(AT21,DivRegMkt2,2,FALSE),"")</f>
        <v/>
      </c>
      <c r="AU23" s="1401"/>
      <c r="AV23" s="1401"/>
      <c r="AW23" s="1401"/>
      <c r="AX23" s="1402"/>
      <c r="AY23" s="1400" t="str">
        <f>IF(AY21&lt;&gt;"",VLOOKUP(AY21,DivRegMkt2,2,FALSE),"")</f>
        <v/>
      </c>
      <c r="AZ23" s="1401"/>
      <c r="BA23" s="1401"/>
      <c r="BB23" s="1401"/>
      <c r="BC23" s="1402"/>
      <c r="BD23" s="1400" t="str">
        <f>IF(BD21&lt;&gt;"",VLOOKUP(BD21,DivRegMkt2,2,FALSE),"")</f>
        <v/>
      </c>
      <c r="BE23" s="1401"/>
      <c r="BF23" s="1401"/>
      <c r="BG23" s="1401"/>
      <c r="BH23" s="1402"/>
      <c r="BI23" s="1400" t="str">
        <f>IF(BI21&lt;&gt;"",VLOOKUP(BI21,DivRegMkt2,2,FALSE),"")</f>
        <v/>
      </c>
      <c r="BJ23" s="1401"/>
      <c r="BK23" s="1401"/>
      <c r="BL23" s="1401"/>
      <c r="BM23" s="1402"/>
      <c r="BN23" s="1400" t="str">
        <f>IF(BN21&lt;&gt;"",VLOOKUP(BN21,DivRegMkt2,2,FALSE),"")</f>
        <v/>
      </c>
      <c r="BO23" s="1401"/>
      <c r="BP23" s="1401"/>
      <c r="BQ23" s="1401"/>
      <c r="BR23" s="1402"/>
      <c r="BS23" s="1400" t="str">
        <f>IF(BS21&lt;&gt;"",VLOOKUP(BS21,DivRegMkt2,2,FALSE),"")</f>
        <v/>
      </c>
      <c r="BT23" s="1401"/>
      <c r="BU23" s="1401"/>
      <c r="BV23" s="1401"/>
      <c r="BW23" s="1402"/>
      <c r="BX23" s="1400" t="str">
        <f>IF(BX21&lt;&gt;"",VLOOKUP(BX21,DivRegMkt2,2,FALSE),"")</f>
        <v/>
      </c>
      <c r="BY23" s="1401"/>
      <c r="BZ23" s="1401"/>
      <c r="CA23" s="1401"/>
      <c r="CB23" s="1402"/>
      <c r="CC23" s="1400" t="str">
        <f>IF(CC21&lt;&gt;"",VLOOKUP(CC21,DivRegMkt2,2,FALSE),"")</f>
        <v/>
      </c>
      <c r="CD23" s="1401"/>
      <c r="CE23" s="1401"/>
      <c r="CF23" s="1401"/>
      <c r="CG23" s="1402"/>
      <c r="CH23" s="1400" t="str">
        <f>IF(CH21&lt;&gt;"",VLOOKUP(CH21,DivRegMkt2,2,FALSE),"")</f>
        <v/>
      </c>
      <c r="CI23" s="1401"/>
      <c r="CJ23" s="1401"/>
      <c r="CK23" s="1401"/>
      <c r="CL23" s="1402"/>
      <c r="CM23" s="1400" t="str">
        <f>IF(CM21&lt;&gt;"",VLOOKUP(CM21,DivRegMkt2,2,FALSE),"")</f>
        <v/>
      </c>
      <c r="CN23" s="1401"/>
      <c r="CO23" s="1401"/>
      <c r="CP23" s="1401"/>
      <c r="CQ23" s="1402"/>
      <c r="CR23" s="1400" t="str">
        <f>IF(CR21&lt;&gt;"",VLOOKUP(CR21,DivRegMkt2,2,FALSE),"")</f>
        <v/>
      </c>
      <c r="CS23" s="1401"/>
      <c r="CT23" s="1401"/>
      <c r="CU23" s="1401"/>
      <c r="CV23" s="1402"/>
      <c r="CW23" s="1400" t="str">
        <f>IF(CW21&lt;&gt;"",VLOOKUP(CW21,DivRegMkt2,2,FALSE),"")</f>
        <v/>
      </c>
      <c r="CX23" s="1401"/>
      <c r="CY23" s="1401"/>
      <c r="CZ23" s="1401"/>
      <c r="DA23" s="1402"/>
      <c r="DB23" s="1400" t="str">
        <f>IF(DB21&lt;&gt;"",VLOOKUP(DB21,DivRegMkt2,2,FALSE),"")</f>
        <v/>
      </c>
      <c r="DC23" s="1401"/>
      <c r="DD23" s="1401"/>
      <c r="DE23" s="1401"/>
      <c r="DF23" s="1402"/>
      <c r="DG23" s="1400" t="str">
        <f>IF(DG21&lt;&gt;"",VLOOKUP(DG21,DivRegMkt2,2,FALSE),"")</f>
        <v/>
      </c>
      <c r="DH23" s="1401"/>
      <c r="DI23" s="1401"/>
      <c r="DJ23" s="1401"/>
      <c r="DK23" s="1402"/>
      <c r="DL23" s="1400" t="str">
        <f>IF(DL21&lt;&gt;"",VLOOKUP(DL21,DivRegMkt2,2,FALSE),"")</f>
        <v/>
      </c>
      <c r="DM23" s="1401"/>
      <c r="DN23" s="1401"/>
      <c r="DO23" s="1401"/>
      <c r="DP23" s="1402"/>
      <c r="DQ23" s="1400" t="str">
        <f>IF(DQ21&lt;&gt;"",VLOOKUP(DQ21,DivRegMkt2,2,FALSE),"")</f>
        <v/>
      </c>
      <c r="DR23" s="1401"/>
      <c r="DS23" s="1401"/>
      <c r="DT23" s="1401"/>
      <c r="DU23" s="1402"/>
      <c r="DV23" s="1400" t="str">
        <f>IF(DV21&lt;&gt;"",VLOOKUP(DV21,DivRegMkt2,2,FALSE),"")</f>
        <v/>
      </c>
      <c r="DW23" s="1401"/>
      <c r="DX23" s="1401"/>
      <c r="DY23" s="1401"/>
      <c r="DZ23" s="1402"/>
      <c r="EA23" s="1400" t="str">
        <f>IF(EA21&lt;&gt;"",VLOOKUP(EA21,DivRegMkt2,2,FALSE),"")</f>
        <v/>
      </c>
      <c r="EB23" s="1401"/>
      <c r="EC23" s="1401"/>
      <c r="ED23" s="1401"/>
      <c r="EE23" s="1402"/>
      <c r="EF23" s="1400" t="str">
        <f>IF(EF21&lt;&gt;"",VLOOKUP(EF21,DivRegMkt2,2,FALSE),"")</f>
        <v/>
      </c>
      <c r="EG23" s="1401"/>
      <c r="EH23" s="1401"/>
      <c r="EI23" s="1401"/>
      <c r="EJ23" s="1402"/>
      <c r="EK23" s="1400" t="str">
        <f>IF(EK21&lt;&gt;"",VLOOKUP(EK21,DivRegMkt2,2,FALSE),"")</f>
        <v/>
      </c>
      <c r="EL23" s="1401"/>
      <c r="EM23" s="1401"/>
      <c r="EN23" s="1401"/>
      <c r="EO23" s="1402"/>
      <c r="EP23" s="1400" t="str">
        <f>IF(EP21&lt;&gt;"",VLOOKUP(EP21,DivRegMkt2,2,FALSE),"")</f>
        <v/>
      </c>
      <c r="EQ23" s="1401"/>
      <c r="ER23" s="1401"/>
      <c r="ES23" s="1401"/>
      <c r="ET23" s="1402"/>
      <c r="EU23" s="1400" t="str">
        <f>IF(EU21&lt;&gt;"",VLOOKUP(EU21,DivRegMkt2,2,FALSE),"")</f>
        <v/>
      </c>
      <c r="EV23" s="1401"/>
      <c r="EW23" s="1401"/>
      <c r="EX23" s="1401"/>
      <c r="EY23" s="1402"/>
      <c r="EZ23" s="1400" t="str">
        <f>IF(EZ21&lt;&gt;"",VLOOKUP(EZ21,DivRegMkt2,2,FALSE),"")</f>
        <v/>
      </c>
      <c r="FA23" s="1401"/>
      <c r="FB23" s="1401"/>
      <c r="FC23" s="1401"/>
      <c r="FD23" s="1402"/>
    </row>
    <row r="24" spans="1:160" ht="16.5" thickBot="1">
      <c r="A24" s="1376" t="s">
        <v>1622</v>
      </c>
      <c r="B24" s="1377"/>
      <c r="F24" s="1385" t="s">
        <v>1623</v>
      </c>
      <c r="G24" s="1386"/>
      <c r="H24" s="1386"/>
      <c r="I24" s="1386"/>
      <c r="J24" s="1387"/>
      <c r="K24" s="1379">
        <v>205061</v>
      </c>
      <c r="L24" s="1380"/>
      <c r="M24" s="1380"/>
      <c r="N24" s="1380"/>
      <c r="O24" s="1381"/>
      <c r="P24" s="1379"/>
      <c r="Q24" s="1380"/>
      <c r="R24" s="1380"/>
      <c r="S24" s="1380"/>
      <c r="T24" s="1381"/>
      <c r="U24" s="1379"/>
      <c r="V24" s="1380"/>
      <c r="W24" s="1380"/>
      <c r="X24" s="1380"/>
      <c r="Y24" s="1381"/>
      <c r="Z24" s="1379"/>
      <c r="AA24" s="1380"/>
      <c r="AB24" s="1380"/>
      <c r="AC24" s="1380"/>
      <c r="AD24" s="1381"/>
      <c r="AE24" s="1379"/>
      <c r="AF24" s="1380"/>
      <c r="AG24" s="1380"/>
      <c r="AH24" s="1380"/>
      <c r="AI24" s="1381"/>
      <c r="AJ24" s="1379"/>
      <c r="AK24" s="1380"/>
      <c r="AL24" s="1380"/>
      <c r="AM24" s="1380"/>
      <c r="AN24" s="1381"/>
      <c r="AO24" s="1379"/>
      <c r="AP24" s="1380"/>
      <c r="AQ24" s="1380"/>
      <c r="AR24" s="1380"/>
      <c r="AS24" s="1381"/>
      <c r="AT24" s="1379"/>
      <c r="AU24" s="1380"/>
      <c r="AV24" s="1380"/>
      <c r="AW24" s="1380"/>
      <c r="AX24" s="1381"/>
      <c r="AY24" s="1379"/>
      <c r="AZ24" s="1380"/>
      <c r="BA24" s="1380"/>
      <c r="BB24" s="1380"/>
      <c r="BC24" s="1381"/>
      <c r="BD24" s="1379"/>
      <c r="BE24" s="1380"/>
      <c r="BF24" s="1380"/>
      <c r="BG24" s="1380"/>
      <c r="BH24" s="1381"/>
      <c r="BI24" s="1379"/>
      <c r="BJ24" s="1380"/>
      <c r="BK24" s="1380"/>
      <c r="BL24" s="1380"/>
      <c r="BM24" s="1381"/>
      <c r="BN24" s="1379"/>
      <c r="BO24" s="1380"/>
      <c r="BP24" s="1380"/>
      <c r="BQ24" s="1380"/>
      <c r="BR24" s="1381"/>
      <c r="BS24" s="1379"/>
      <c r="BT24" s="1380"/>
      <c r="BU24" s="1380"/>
      <c r="BV24" s="1380"/>
      <c r="BW24" s="1381"/>
      <c r="BX24" s="1379"/>
      <c r="BY24" s="1380"/>
      <c r="BZ24" s="1380"/>
      <c r="CA24" s="1380"/>
      <c r="CB24" s="1381"/>
      <c r="CC24" s="1379"/>
      <c r="CD24" s="1380"/>
      <c r="CE24" s="1380"/>
      <c r="CF24" s="1380"/>
      <c r="CG24" s="1381"/>
      <c r="CH24" s="1379"/>
      <c r="CI24" s="1380"/>
      <c r="CJ24" s="1380"/>
      <c r="CK24" s="1380"/>
      <c r="CL24" s="1381"/>
      <c r="CM24" s="1379"/>
      <c r="CN24" s="1380"/>
      <c r="CO24" s="1380"/>
      <c r="CP24" s="1380"/>
      <c r="CQ24" s="1381"/>
      <c r="CR24" s="1379"/>
      <c r="CS24" s="1380"/>
      <c r="CT24" s="1380"/>
      <c r="CU24" s="1380"/>
      <c r="CV24" s="1381"/>
      <c r="CW24" s="1379"/>
      <c r="CX24" s="1380"/>
      <c r="CY24" s="1380"/>
      <c r="CZ24" s="1380"/>
      <c r="DA24" s="1381"/>
      <c r="DB24" s="1379"/>
      <c r="DC24" s="1380"/>
      <c r="DD24" s="1380"/>
      <c r="DE24" s="1380"/>
      <c r="DF24" s="1381"/>
      <c r="DG24" s="1379"/>
      <c r="DH24" s="1380"/>
      <c r="DI24" s="1380"/>
      <c r="DJ24" s="1380"/>
      <c r="DK24" s="1381"/>
      <c r="DL24" s="1379"/>
      <c r="DM24" s="1380"/>
      <c r="DN24" s="1380"/>
      <c r="DO24" s="1380"/>
      <c r="DP24" s="1381"/>
      <c r="DQ24" s="1379"/>
      <c r="DR24" s="1380"/>
      <c r="DS24" s="1380"/>
      <c r="DT24" s="1380"/>
      <c r="DU24" s="1381"/>
      <c r="DV24" s="1379"/>
      <c r="DW24" s="1380"/>
      <c r="DX24" s="1380"/>
      <c r="DY24" s="1380"/>
      <c r="DZ24" s="1381"/>
      <c r="EA24" s="1379"/>
      <c r="EB24" s="1380"/>
      <c r="EC24" s="1380"/>
      <c r="ED24" s="1380"/>
      <c r="EE24" s="1381"/>
      <c r="EF24" s="1379"/>
      <c r="EG24" s="1380"/>
      <c r="EH24" s="1380"/>
      <c r="EI24" s="1380"/>
      <c r="EJ24" s="1381"/>
      <c r="EK24" s="1379"/>
      <c r="EL24" s="1380"/>
      <c r="EM24" s="1380"/>
      <c r="EN24" s="1380"/>
      <c r="EO24" s="1381"/>
      <c r="EP24" s="1379"/>
      <c r="EQ24" s="1380"/>
      <c r="ER24" s="1380"/>
      <c r="ES24" s="1380"/>
      <c r="ET24" s="1381"/>
      <c r="EU24" s="1379"/>
      <c r="EV24" s="1380"/>
      <c r="EW24" s="1380"/>
      <c r="EX24" s="1380"/>
      <c r="EY24" s="1381"/>
      <c r="EZ24" s="1379"/>
      <c r="FA24" s="1380"/>
      <c r="FB24" s="1380"/>
      <c r="FC24" s="1380"/>
      <c r="FD24" s="1381"/>
    </row>
    <row r="25" spans="1:160" ht="15.75" thickBot="1">
      <c r="F25" s="1385" t="s">
        <v>1624</v>
      </c>
      <c r="G25" s="1386"/>
      <c r="H25" s="1386"/>
      <c r="I25" s="1386"/>
      <c r="J25" s="1387"/>
      <c r="K25" s="1379" t="s">
        <v>1449</v>
      </c>
      <c r="L25" s="1380"/>
      <c r="M25" s="1380"/>
      <c r="N25" s="1380"/>
      <c r="O25" s="1381"/>
      <c r="P25" s="1379"/>
      <c r="Q25" s="1380"/>
      <c r="R25" s="1380"/>
      <c r="S25" s="1380"/>
      <c r="T25" s="1381"/>
      <c r="U25" s="1379"/>
      <c r="V25" s="1380"/>
      <c r="W25" s="1380"/>
      <c r="X25" s="1380"/>
      <c r="Y25" s="1381"/>
      <c r="Z25" s="1379"/>
      <c r="AA25" s="1380"/>
      <c r="AB25" s="1380"/>
      <c r="AC25" s="1380"/>
      <c r="AD25" s="1381"/>
      <c r="AE25" s="1379"/>
      <c r="AF25" s="1380"/>
      <c r="AG25" s="1380"/>
      <c r="AH25" s="1380"/>
      <c r="AI25" s="1381"/>
      <c r="AJ25" s="1379"/>
      <c r="AK25" s="1380"/>
      <c r="AL25" s="1380"/>
      <c r="AM25" s="1380"/>
      <c r="AN25" s="1381"/>
      <c r="AO25" s="1379"/>
      <c r="AP25" s="1380"/>
      <c r="AQ25" s="1380"/>
      <c r="AR25" s="1380"/>
      <c r="AS25" s="1381"/>
      <c r="AT25" s="1379"/>
      <c r="AU25" s="1380"/>
      <c r="AV25" s="1380"/>
      <c r="AW25" s="1380"/>
      <c r="AX25" s="1381"/>
      <c r="AY25" s="1379"/>
      <c r="AZ25" s="1380"/>
      <c r="BA25" s="1380"/>
      <c r="BB25" s="1380"/>
      <c r="BC25" s="1381"/>
      <c r="BD25" s="1379"/>
      <c r="BE25" s="1380"/>
      <c r="BF25" s="1380"/>
      <c r="BG25" s="1380"/>
      <c r="BH25" s="1381"/>
      <c r="BI25" s="1379"/>
      <c r="BJ25" s="1380"/>
      <c r="BK25" s="1380"/>
      <c r="BL25" s="1380"/>
      <c r="BM25" s="1381"/>
      <c r="BN25" s="1379"/>
      <c r="BO25" s="1380"/>
      <c r="BP25" s="1380"/>
      <c r="BQ25" s="1380"/>
      <c r="BR25" s="1381"/>
      <c r="BS25" s="1379"/>
      <c r="BT25" s="1380"/>
      <c r="BU25" s="1380"/>
      <c r="BV25" s="1380"/>
      <c r="BW25" s="1381"/>
      <c r="BX25" s="1379"/>
      <c r="BY25" s="1380"/>
      <c r="BZ25" s="1380"/>
      <c r="CA25" s="1380"/>
      <c r="CB25" s="1381"/>
      <c r="CC25" s="1379"/>
      <c r="CD25" s="1380"/>
      <c r="CE25" s="1380"/>
      <c r="CF25" s="1380"/>
      <c r="CG25" s="1381"/>
      <c r="CH25" s="1379"/>
      <c r="CI25" s="1380"/>
      <c r="CJ25" s="1380"/>
      <c r="CK25" s="1380"/>
      <c r="CL25" s="1381"/>
      <c r="CM25" s="1379"/>
      <c r="CN25" s="1380"/>
      <c r="CO25" s="1380"/>
      <c r="CP25" s="1380"/>
      <c r="CQ25" s="1381"/>
      <c r="CR25" s="1379"/>
      <c r="CS25" s="1380"/>
      <c r="CT25" s="1380"/>
      <c r="CU25" s="1380"/>
      <c r="CV25" s="1381"/>
      <c r="CW25" s="1379"/>
      <c r="CX25" s="1380"/>
      <c r="CY25" s="1380"/>
      <c r="CZ25" s="1380"/>
      <c r="DA25" s="1381"/>
      <c r="DB25" s="1379"/>
      <c r="DC25" s="1380"/>
      <c r="DD25" s="1380"/>
      <c r="DE25" s="1380"/>
      <c r="DF25" s="1381"/>
      <c r="DG25" s="1379"/>
      <c r="DH25" s="1380"/>
      <c r="DI25" s="1380"/>
      <c r="DJ25" s="1380"/>
      <c r="DK25" s="1381"/>
      <c r="DL25" s="1379"/>
      <c r="DM25" s="1380"/>
      <c r="DN25" s="1380"/>
      <c r="DO25" s="1380"/>
      <c r="DP25" s="1381"/>
      <c r="DQ25" s="1379"/>
      <c r="DR25" s="1380"/>
      <c r="DS25" s="1380"/>
      <c r="DT25" s="1380"/>
      <c r="DU25" s="1381"/>
      <c r="DV25" s="1379"/>
      <c r="DW25" s="1380"/>
      <c r="DX25" s="1380"/>
      <c r="DY25" s="1380"/>
      <c r="DZ25" s="1381"/>
      <c r="EA25" s="1379"/>
      <c r="EB25" s="1380"/>
      <c r="EC25" s="1380"/>
      <c r="ED25" s="1380"/>
      <c r="EE25" s="1381"/>
      <c r="EF25" s="1379"/>
      <c r="EG25" s="1380"/>
      <c r="EH25" s="1380"/>
      <c r="EI25" s="1380"/>
      <c r="EJ25" s="1381"/>
      <c r="EK25" s="1379"/>
      <c r="EL25" s="1380"/>
      <c r="EM25" s="1380"/>
      <c r="EN25" s="1380"/>
      <c r="EO25" s="1381"/>
      <c r="EP25" s="1379"/>
      <c r="EQ25" s="1380"/>
      <c r="ER25" s="1380"/>
      <c r="ES25" s="1380"/>
      <c r="ET25" s="1381"/>
      <c r="EU25" s="1379"/>
      <c r="EV25" s="1380"/>
      <c r="EW25" s="1380"/>
      <c r="EX25" s="1380"/>
      <c r="EY25" s="1381"/>
      <c r="EZ25" s="1379"/>
      <c r="FA25" s="1380"/>
      <c r="FB25" s="1380"/>
      <c r="FC25" s="1380"/>
      <c r="FD25" s="1381"/>
    </row>
    <row r="26" spans="1:160">
      <c r="A26" s="681" t="s">
        <v>1625</v>
      </c>
      <c r="B26" s="601">
        <v>60005061</v>
      </c>
      <c r="F26" s="1385" t="s">
        <v>1626</v>
      </c>
      <c r="G26" s="1386"/>
      <c r="H26" s="1386"/>
      <c r="I26" s="1386"/>
      <c r="J26" s="1387"/>
      <c r="K26" s="1379" t="s">
        <v>1982</v>
      </c>
      <c r="L26" s="1380"/>
      <c r="M26" s="1380"/>
      <c r="N26" s="1380"/>
      <c r="O26" s="1381"/>
      <c r="P26" s="1379"/>
      <c r="Q26" s="1380"/>
      <c r="R26" s="1380"/>
      <c r="S26" s="1380"/>
      <c r="T26" s="1381"/>
      <c r="U26" s="1379"/>
      <c r="V26" s="1380"/>
      <c r="W26" s="1380"/>
      <c r="X26" s="1380"/>
      <c r="Y26" s="1381"/>
      <c r="Z26" s="1379"/>
      <c r="AA26" s="1380"/>
      <c r="AB26" s="1380"/>
      <c r="AC26" s="1380"/>
      <c r="AD26" s="1381"/>
      <c r="AE26" s="1379"/>
      <c r="AF26" s="1380"/>
      <c r="AG26" s="1380"/>
      <c r="AH26" s="1380"/>
      <c r="AI26" s="1381"/>
      <c r="AJ26" s="1379"/>
      <c r="AK26" s="1380"/>
      <c r="AL26" s="1380"/>
      <c r="AM26" s="1380"/>
      <c r="AN26" s="1381"/>
      <c r="AO26" s="1379"/>
      <c r="AP26" s="1380"/>
      <c r="AQ26" s="1380"/>
      <c r="AR26" s="1380"/>
      <c r="AS26" s="1381"/>
      <c r="AT26" s="1379"/>
      <c r="AU26" s="1380"/>
      <c r="AV26" s="1380"/>
      <c r="AW26" s="1380"/>
      <c r="AX26" s="1381"/>
      <c r="AY26" s="1379"/>
      <c r="AZ26" s="1380"/>
      <c r="BA26" s="1380"/>
      <c r="BB26" s="1380"/>
      <c r="BC26" s="1381"/>
      <c r="BD26" s="1379"/>
      <c r="BE26" s="1380"/>
      <c r="BF26" s="1380"/>
      <c r="BG26" s="1380"/>
      <c r="BH26" s="1381"/>
      <c r="BI26" s="1379"/>
      <c r="BJ26" s="1380"/>
      <c r="BK26" s="1380"/>
      <c r="BL26" s="1380"/>
      <c r="BM26" s="1381"/>
      <c r="BN26" s="1379"/>
      <c r="BO26" s="1380"/>
      <c r="BP26" s="1380"/>
      <c r="BQ26" s="1380"/>
      <c r="BR26" s="1381"/>
      <c r="BS26" s="1379"/>
      <c r="BT26" s="1380"/>
      <c r="BU26" s="1380"/>
      <c r="BV26" s="1380"/>
      <c r="BW26" s="1381"/>
      <c r="BX26" s="1379"/>
      <c r="BY26" s="1380"/>
      <c r="BZ26" s="1380"/>
      <c r="CA26" s="1380"/>
      <c r="CB26" s="1381"/>
      <c r="CC26" s="1379"/>
      <c r="CD26" s="1380"/>
      <c r="CE26" s="1380"/>
      <c r="CF26" s="1380"/>
      <c r="CG26" s="1381"/>
      <c r="CH26" s="1379"/>
      <c r="CI26" s="1380"/>
      <c r="CJ26" s="1380"/>
      <c r="CK26" s="1380"/>
      <c r="CL26" s="1381"/>
      <c r="CM26" s="1379"/>
      <c r="CN26" s="1380"/>
      <c r="CO26" s="1380"/>
      <c r="CP26" s="1380"/>
      <c r="CQ26" s="1381"/>
      <c r="CR26" s="1379"/>
      <c r="CS26" s="1380"/>
      <c r="CT26" s="1380"/>
      <c r="CU26" s="1380"/>
      <c r="CV26" s="1381"/>
      <c r="CW26" s="1379"/>
      <c r="CX26" s="1380"/>
      <c r="CY26" s="1380"/>
      <c r="CZ26" s="1380"/>
      <c r="DA26" s="1381"/>
      <c r="DB26" s="1379"/>
      <c r="DC26" s="1380"/>
      <c r="DD26" s="1380"/>
      <c r="DE26" s="1380"/>
      <c r="DF26" s="1381"/>
      <c r="DG26" s="1379"/>
      <c r="DH26" s="1380"/>
      <c r="DI26" s="1380"/>
      <c r="DJ26" s="1380"/>
      <c r="DK26" s="1381"/>
      <c r="DL26" s="1379"/>
      <c r="DM26" s="1380"/>
      <c r="DN26" s="1380"/>
      <c r="DO26" s="1380"/>
      <c r="DP26" s="1381"/>
      <c r="DQ26" s="1379"/>
      <c r="DR26" s="1380"/>
      <c r="DS26" s="1380"/>
      <c r="DT26" s="1380"/>
      <c r="DU26" s="1381"/>
      <c r="DV26" s="1379"/>
      <c r="DW26" s="1380"/>
      <c r="DX26" s="1380"/>
      <c r="DY26" s="1380"/>
      <c r="DZ26" s="1381"/>
      <c r="EA26" s="1379"/>
      <c r="EB26" s="1380"/>
      <c r="EC26" s="1380"/>
      <c r="ED26" s="1380"/>
      <c r="EE26" s="1381"/>
      <c r="EF26" s="1379"/>
      <c r="EG26" s="1380"/>
      <c r="EH26" s="1380"/>
      <c r="EI26" s="1380"/>
      <c r="EJ26" s="1381"/>
      <c r="EK26" s="1379"/>
      <c r="EL26" s="1380"/>
      <c r="EM26" s="1380"/>
      <c r="EN26" s="1380"/>
      <c r="EO26" s="1381"/>
      <c r="EP26" s="1379"/>
      <c r="EQ26" s="1380"/>
      <c r="ER26" s="1380"/>
      <c r="ES26" s="1380"/>
      <c r="ET26" s="1381"/>
      <c r="EU26" s="1379"/>
      <c r="EV26" s="1380"/>
      <c r="EW26" s="1380"/>
      <c r="EX26" s="1380"/>
      <c r="EY26" s="1381"/>
      <c r="EZ26" s="1379"/>
      <c r="FA26" s="1380"/>
      <c r="FB26" s="1380"/>
      <c r="FC26" s="1380"/>
      <c r="FD26" s="1381"/>
    </row>
    <row r="27" spans="1:160">
      <c r="A27" s="682" t="s">
        <v>45</v>
      </c>
      <c r="B27" s="602" t="s">
        <v>1977</v>
      </c>
      <c r="F27" s="1385" t="s">
        <v>1627</v>
      </c>
      <c r="G27" s="1386"/>
      <c r="H27" s="1386"/>
      <c r="I27" s="1386"/>
      <c r="J27" s="1387"/>
      <c r="K27" s="1379">
        <v>5005061</v>
      </c>
      <c r="L27" s="1380"/>
      <c r="M27" s="1380"/>
      <c r="N27" s="1380"/>
      <c r="O27" s="1381"/>
      <c r="P27" s="1379"/>
      <c r="Q27" s="1380"/>
      <c r="R27" s="1380"/>
      <c r="S27" s="1380"/>
      <c r="T27" s="1381"/>
      <c r="U27" s="1379"/>
      <c r="V27" s="1380"/>
      <c r="W27" s="1380"/>
      <c r="X27" s="1380"/>
      <c r="Y27" s="1381"/>
      <c r="Z27" s="1379"/>
      <c r="AA27" s="1380"/>
      <c r="AB27" s="1380"/>
      <c r="AC27" s="1380"/>
      <c r="AD27" s="1381"/>
      <c r="AE27" s="1379"/>
      <c r="AF27" s="1380"/>
      <c r="AG27" s="1380"/>
      <c r="AH27" s="1380"/>
      <c r="AI27" s="1381"/>
      <c r="AJ27" s="1379"/>
      <c r="AK27" s="1380"/>
      <c r="AL27" s="1380"/>
      <c r="AM27" s="1380"/>
      <c r="AN27" s="1381"/>
      <c r="AO27" s="1379"/>
      <c r="AP27" s="1380"/>
      <c r="AQ27" s="1380"/>
      <c r="AR27" s="1380"/>
      <c r="AS27" s="1381"/>
      <c r="AT27" s="1379"/>
      <c r="AU27" s="1380"/>
      <c r="AV27" s="1380"/>
      <c r="AW27" s="1380"/>
      <c r="AX27" s="1381"/>
      <c r="AY27" s="1379"/>
      <c r="AZ27" s="1380"/>
      <c r="BA27" s="1380"/>
      <c r="BB27" s="1380"/>
      <c r="BC27" s="1381"/>
      <c r="BD27" s="1379"/>
      <c r="BE27" s="1380"/>
      <c r="BF27" s="1380"/>
      <c r="BG27" s="1380"/>
      <c r="BH27" s="1381"/>
      <c r="BI27" s="1379"/>
      <c r="BJ27" s="1380"/>
      <c r="BK27" s="1380"/>
      <c r="BL27" s="1380"/>
      <c r="BM27" s="1381"/>
      <c r="BN27" s="1379"/>
      <c r="BO27" s="1380"/>
      <c r="BP27" s="1380"/>
      <c r="BQ27" s="1380"/>
      <c r="BR27" s="1381"/>
      <c r="BS27" s="1379"/>
      <c r="BT27" s="1380"/>
      <c r="BU27" s="1380"/>
      <c r="BV27" s="1380"/>
      <c r="BW27" s="1381"/>
      <c r="BX27" s="1379"/>
      <c r="BY27" s="1380"/>
      <c r="BZ27" s="1380"/>
      <c r="CA27" s="1380"/>
      <c r="CB27" s="1381"/>
      <c r="CC27" s="1379"/>
      <c r="CD27" s="1380"/>
      <c r="CE27" s="1380"/>
      <c r="CF27" s="1380"/>
      <c r="CG27" s="1381"/>
      <c r="CH27" s="1379"/>
      <c r="CI27" s="1380"/>
      <c r="CJ27" s="1380"/>
      <c r="CK27" s="1380"/>
      <c r="CL27" s="1381"/>
      <c r="CM27" s="1379"/>
      <c r="CN27" s="1380"/>
      <c r="CO27" s="1380"/>
      <c r="CP27" s="1380"/>
      <c r="CQ27" s="1381"/>
      <c r="CR27" s="1379"/>
      <c r="CS27" s="1380"/>
      <c r="CT27" s="1380"/>
      <c r="CU27" s="1380"/>
      <c r="CV27" s="1381"/>
      <c r="CW27" s="1379"/>
      <c r="CX27" s="1380"/>
      <c r="CY27" s="1380"/>
      <c r="CZ27" s="1380"/>
      <c r="DA27" s="1381"/>
      <c r="DB27" s="1379"/>
      <c r="DC27" s="1380"/>
      <c r="DD27" s="1380"/>
      <c r="DE27" s="1380"/>
      <c r="DF27" s="1381"/>
      <c r="DG27" s="1379"/>
      <c r="DH27" s="1380"/>
      <c r="DI27" s="1380"/>
      <c r="DJ27" s="1380"/>
      <c r="DK27" s="1381"/>
      <c r="DL27" s="1379"/>
      <c r="DM27" s="1380"/>
      <c r="DN27" s="1380"/>
      <c r="DO27" s="1380"/>
      <c r="DP27" s="1381"/>
      <c r="DQ27" s="1379"/>
      <c r="DR27" s="1380"/>
      <c r="DS27" s="1380"/>
      <c r="DT27" s="1380"/>
      <c r="DU27" s="1381"/>
      <c r="DV27" s="1379"/>
      <c r="DW27" s="1380"/>
      <c r="DX27" s="1380"/>
      <c r="DY27" s="1380"/>
      <c r="DZ27" s="1381"/>
      <c r="EA27" s="1379"/>
      <c r="EB27" s="1380"/>
      <c r="EC27" s="1380"/>
      <c r="ED27" s="1380"/>
      <c r="EE27" s="1381"/>
      <c r="EF27" s="1379"/>
      <c r="EG27" s="1380"/>
      <c r="EH27" s="1380"/>
      <c r="EI27" s="1380"/>
      <c r="EJ27" s="1381"/>
      <c r="EK27" s="1379"/>
      <c r="EL27" s="1380"/>
      <c r="EM27" s="1380"/>
      <c r="EN27" s="1380"/>
      <c r="EO27" s="1381"/>
      <c r="EP27" s="1379"/>
      <c r="EQ27" s="1380"/>
      <c r="ER27" s="1380"/>
      <c r="ES27" s="1380"/>
      <c r="ET27" s="1381"/>
      <c r="EU27" s="1379"/>
      <c r="EV27" s="1380"/>
      <c r="EW27" s="1380"/>
      <c r="EX27" s="1380"/>
      <c r="EY27" s="1381"/>
      <c r="EZ27" s="1379"/>
      <c r="FA27" s="1380"/>
      <c r="FB27" s="1380"/>
      <c r="FC27" s="1380"/>
      <c r="FD27" s="1381"/>
    </row>
    <row r="28" spans="1:160">
      <c r="A28" s="682" t="s">
        <v>1628</v>
      </c>
      <c r="B28" s="602" t="s">
        <v>1978</v>
      </c>
      <c r="F28" s="1382" t="s">
        <v>1629</v>
      </c>
      <c r="G28" s="1383"/>
      <c r="H28" s="1383"/>
      <c r="I28" s="1383"/>
      <c r="J28" s="1384"/>
      <c r="K28" s="1379">
        <v>50005061</v>
      </c>
      <c r="L28" s="1380"/>
      <c r="M28" s="1380"/>
      <c r="N28" s="1380"/>
      <c r="O28" s="1381"/>
      <c r="P28" s="1379"/>
      <c r="Q28" s="1380"/>
      <c r="R28" s="1380"/>
      <c r="S28" s="1380"/>
      <c r="T28" s="1381"/>
      <c r="U28" s="1379"/>
      <c r="V28" s="1380"/>
      <c r="W28" s="1380"/>
      <c r="X28" s="1380"/>
      <c r="Y28" s="1381"/>
      <c r="Z28" s="1379"/>
      <c r="AA28" s="1380"/>
      <c r="AB28" s="1380"/>
      <c r="AC28" s="1380"/>
      <c r="AD28" s="1381"/>
      <c r="AE28" s="1379"/>
      <c r="AF28" s="1380"/>
      <c r="AG28" s="1380"/>
      <c r="AH28" s="1380"/>
      <c r="AI28" s="1381"/>
      <c r="AJ28" s="1379"/>
      <c r="AK28" s="1380"/>
      <c r="AL28" s="1380"/>
      <c r="AM28" s="1380"/>
      <c r="AN28" s="1381"/>
      <c r="AO28" s="1379"/>
      <c r="AP28" s="1380"/>
      <c r="AQ28" s="1380"/>
      <c r="AR28" s="1380"/>
      <c r="AS28" s="1381"/>
      <c r="AT28" s="1379"/>
      <c r="AU28" s="1380"/>
      <c r="AV28" s="1380"/>
      <c r="AW28" s="1380"/>
      <c r="AX28" s="1381"/>
      <c r="AY28" s="1379"/>
      <c r="AZ28" s="1380"/>
      <c r="BA28" s="1380"/>
      <c r="BB28" s="1380"/>
      <c r="BC28" s="1381"/>
      <c r="BD28" s="1379"/>
      <c r="BE28" s="1380"/>
      <c r="BF28" s="1380"/>
      <c r="BG28" s="1380"/>
      <c r="BH28" s="1381"/>
      <c r="BI28" s="1379"/>
      <c r="BJ28" s="1380"/>
      <c r="BK28" s="1380"/>
      <c r="BL28" s="1380"/>
      <c r="BM28" s="1381"/>
      <c r="BN28" s="1379"/>
      <c r="BO28" s="1380"/>
      <c r="BP28" s="1380"/>
      <c r="BQ28" s="1380"/>
      <c r="BR28" s="1381"/>
      <c r="BS28" s="1379"/>
      <c r="BT28" s="1380"/>
      <c r="BU28" s="1380"/>
      <c r="BV28" s="1380"/>
      <c r="BW28" s="1381"/>
      <c r="BX28" s="1379"/>
      <c r="BY28" s="1380"/>
      <c r="BZ28" s="1380"/>
      <c r="CA28" s="1380"/>
      <c r="CB28" s="1381"/>
      <c r="CC28" s="1379"/>
      <c r="CD28" s="1380"/>
      <c r="CE28" s="1380"/>
      <c r="CF28" s="1380"/>
      <c r="CG28" s="1381"/>
      <c r="CH28" s="1379"/>
      <c r="CI28" s="1380"/>
      <c r="CJ28" s="1380"/>
      <c r="CK28" s="1380"/>
      <c r="CL28" s="1381"/>
      <c r="CM28" s="1379"/>
      <c r="CN28" s="1380"/>
      <c r="CO28" s="1380"/>
      <c r="CP28" s="1380"/>
      <c r="CQ28" s="1381"/>
      <c r="CR28" s="1379"/>
      <c r="CS28" s="1380"/>
      <c r="CT28" s="1380"/>
      <c r="CU28" s="1380"/>
      <c r="CV28" s="1381"/>
      <c r="CW28" s="1379"/>
      <c r="CX28" s="1380"/>
      <c r="CY28" s="1380"/>
      <c r="CZ28" s="1380"/>
      <c r="DA28" s="1381"/>
      <c r="DB28" s="1379"/>
      <c r="DC28" s="1380"/>
      <c r="DD28" s="1380"/>
      <c r="DE28" s="1380"/>
      <c r="DF28" s="1381"/>
      <c r="DG28" s="1379"/>
      <c r="DH28" s="1380"/>
      <c r="DI28" s="1380"/>
      <c r="DJ28" s="1380"/>
      <c r="DK28" s="1381"/>
      <c r="DL28" s="1379"/>
      <c r="DM28" s="1380"/>
      <c r="DN28" s="1380"/>
      <c r="DO28" s="1380"/>
      <c r="DP28" s="1381"/>
      <c r="DQ28" s="1379"/>
      <c r="DR28" s="1380"/>
      <c r="DS28" s="1380"/>
      <c r="DT28" s="1380"/>
      <c r="DU28" s="1381"/>
      <c r="DV28" s="1379"/>
      <c r="DW28" s="1380"/>
      <c r="DX28" s="1380"/>
      <c r="DY28" s="1380"/>
      <c r="DZ28" s="1381"/>
      <c r="EA28" s="1379"/>
      <c r="EB28" s="1380"/>
      <c r="EC28" s="1380"/>
      <c r="ED28" s="1380"/>
      <c r="EE28" s="1381"/>
      <c r="EF28" s="1379"/>
      <c r="EG28" s="1380"/>
      <c r="EH28" s="1380"/>
      <c r="EI28" s="1380"/>
      <c r="EJ28" s="1381"/>
      <c r="EK28" s="1379"/>
      <c r="EL28" s="1380"/>
      <c r="EM28" s="1380"/>
      <c r="EN28" s="1380"/>
      <c r="EO28" s="1381"/>
      <c r="EP28" s="1379"/>
      <c r="EQ28" s="1380"/>
      <c r="ER28" s="1380"/>
      <c r="ES28" s="1380"/>
      <c r="ET28" s="1381"/>
      <c r="EU28" s="1379"/>
      <c r="EV28" s="1380"/>
      <c r="EW28" s="1380"/>
      <c r="EX28" s="1380"/>
      <c r="EY28" s="1381"/>
      <c r="EZ28" s="1379"/>
      <c r="FA28" s="1380"/>
      <c r="FB28" s="1380"/>
      <c r="FC28" s="1380"/>
      <c r="FD28" s="1381"/>
    </row>
    <row r="29" spans="1:160">
      <c r="A29" s="682" t="s">
        <v>1630</v>
      </c>
      <c r="B29" s="602" t="s">
        <v>1979</v>
      </c>
      <c r="F29" s="1385" t="s">
        <v>1631</v>
      </c>
      <c r="G29" s="1386"/>
      <c r="H29" s="1386"/>
      <c r="I29" s="1386"/>
      <c r="J29" s="1387"/>
      <c r="K29" s="1379">
        <v>30005061</v>
      </c>
      <c r="L29" s="1380"/>
      <c r="M29" s="1380"/>
      <c r="N29" s="1380"/>
      <c r="O29" s="1381"/>
      <c r="P29" s="1379"/>
      <c r="Q29" s="1380"/>
      <c r="R29" s="1380"/>
      <c r="S29" s="1380"/>
      <c r="T29" s="1381"/>
      <c r="U29" s="1379"/>
      <c r="V29" s="1380"/>
      <c r="W29" s="1380"/>
      <c r="X29" s="1380"/>
      <c r="Y29" s="1381"/>
      <c r="Z29" s="1379"/>
      <c r="AA29" s="1380"/>
      <c r="AB29" s="1380"/>
      <c r="AC29" s="1380"/>
      <c r="AD29" s="1381"/>
      <c r="AE29" s="1379"/>
      <c r="AF29" s="1380"/>
      <c r="AG29" s="1380"/>
      <c r="AH29" s="1380"/>
      <c r="AI29" s="1381"/>
      <c r="AJ29" s="1379"/>
      <c r="AK29" s="1380"/>
      <c r="AL29" s="1380"/>
      <c r="AM29" s="1380"/>
      <c r="AN29" s="1381"/>
      <c r="AO29" s="1379"/>
      <c r="AP29" s="1380"/>
      <c r="AQ29" s="1380"/>
      <c r="AR29" s="1380"/>
      <c r="AS29" s="1381"/>
      <c r="AT29" s="1379"/>
      <c r="AU29" s="1380"/>
      <c r="AV29" s="1380"/>
      <c r="AW29" s="1380"/>
      <c r="AX29" s="1381"/>
      <c r="AY29" s="1379"/>
      <c r="AZ29" s="1380"/>
      <c r="BA29" s="1380"/>
      <c r="BB29" s="1380"/>
      <c r="BC29" s="1381"/>
      <c r="BD29" s="1379"/>
      <c r="BE29" s="1380"/>
      <c r="BF29" s="1380"/>
      <c r="BG29" s="1380"/>
      <c r="BH29" s="1381"/>
      <c r="BI29" s="1379"/>
      <c r="BJ29" s="1380"/>
      <c r="BK29" s="1380"/>
      <c r="BL29" s="1380"/>
      <c r="BM29" s="1381"/>
      <c r="BN29" s="1379"/>
      <c r="BO29" s="1380"/>
      <c r="BP29" s="1380"/>
      <c r="BQ29" s="1380"/>
      <c r="BR29" s="1381"/>
      <c r="BS29" s="1379"/>
      <c r="BT29" s="1380"/>
      <c r="BU29" s="1380"/>
      <c r="BV29" s="1380"/>
      <c r="BW29" s="1381"/>
      <c r="BX29" s="1379"/>
      <c r="BY29" s="1380"/>
      <c r="BZ29" s="1380"/>
      <c r="CA29" s="1380"/>
      <c r="CB29" s="1381"/>
      <c r="CC29" s="1379"/>
      <c r="CD29" s="1380"/>
      <c r="CE29" s="1380"/>
      <c r="CF29" s="1380"/>
      <c r="CG29" s="1381"/>
      <c r="CH29" s="1379"/>
      <c r="CI29" s="1380"/>
      <c r="CJ29" s="1380"/>
      <c r="CK29" s="1380"/>
      <c r="CL29" s="1381"/>
      <c r="CM29" s="1379"/>
      <c r="CN29" s="1380"/>
      <c r="CO29" s="1380"/>
      <c r="CP29" s="1380"/>
      <c r="CQ29" s="1381"/>
      <c r="CR29" s="1379"/>
      <c r="CS29" s="1380"/>
      <c r="CT29" s="1380"/>
      <c r="CU29" s="1380"/>
      <c r="CV29" s="1381"/>
      <c r="CW29" s="1379"/>
      <c r="CX29" s="1380"/>
      <c r="CY29" s="1380"/>
      <c r="CZ29" s="1380"/>
      <c r="DA29" s="1381"/>
      <c r="DB29" s="1379"/>
      <c r="DC29" s="1380"/>
      <c r="DD29" s="1380"/>
      <c r="DE29" s="1380"/>
      <c r="DF29" s="1381"/>
      <c r="DG29" s="1379"/>
      <c r="DH29" s="1380"/>
      <c r="DI29" s="1380"/>
      <c r="DJ29" s="1380"/>
      <c r="DK29" s="1381"/>
      <c r="DL29" s="1379"/>
      <c r="DM29" s="1380"/>
      <c r="DN29" s="1380"/>
      <c r="DO29" s="1380"/>
      <c r="DP29" s="1381"/>
      <c r="DQ29" s="1379"/>
      <c r="DR29" s="1380"/>
      <c r="DS29" s="1380"/>
      <c r="DT29" s="1380"/>
      <c r="DU29" s="1381"/>
      <c r="DV29" s="1379"/>
      <c r="DW29" s="1380"/>
      <c r="DX29" s="1380"/>
      <c r="DY29" s="1380"/>
      <c r="DZ29" s="1381"/>
      <c r="EA29" s="1379"/>
      <c r="EB29" s="1380"/>
      <c r="EC29" s="1380"/>
      <c r="ED29" s="1380"/>
      <c r="EE29" s="1381"/>
      <c r="EF29" s="1379"/>
      <c r="EG29" s="1380"/>
      <c r="EH29" s="1380"/>
      <c r="EI29" s="1380"/>
      <c r="EJ29" s="1381"/>
      <c r="EK29" s="1379"/>
      <c r="EL29" s="1380"/>
      <c r="EM29" s="1380"/>
      <c r="EN29" s="1380"/>
      <c r="EO29" s="1381"/>
      <c r="EP29" s="1379"/>
      <c r="EQ29" s="1380"/>
      <c r="ER29" s="1380"/>
      <c r="ES29" s="1380"/>
      <c r="ET29" s="1381"/>
      <c r="EU29" s="1379"/>
      <c r="EV29" s="1380"/>
      <c r="EW29" s="1380"/>
      <c r="EX29" s="1380"/>
      <c r="EY29" s="1381"/>
      <c r="EZ29" s="1379"/>
      <c r="FA29" s="1380"/>
      <c r="FB29" s="1380"/>
      <c r="FC29" s="1380"/>
      <c r="FD29" s="1381"/>
    </row>
    <row r="30" spans="1:160">
      <c r="A30" s="682" t="s">
        <v>1632</v>
      </c>
      <c r="B30" s="602">
        <v>8566384009</v>
      </c>
      <c r="F30" s="1382" t="s">
        <v>1633</v>
      </c>
      <c r="G30" s="1383"/>
      <c r="H30" s="1383"/>
      <c r="I30" s="1383"/>
      <c r="J30" s="1384"/>
      <c r="K30" s="1400" t="s">
        <v>718</v>
      </c>
      <c r="L30" s="1401"/>
      <c r="M30" s="1401"/>
      <c r="N30" s="1401"/>
      <c r="O30" s="1402"/>
      <c r="P30" s="1400" t="s">
        <v>718</v>
      </c>
      <c r="Q30" s="1401"/>
      <c r="R30" s="1401"/>
      <c r="S30" s="1401"/>
      <c r="T30" s="1402"/>
      <c r="U30" s="1400" t="s">
        <v>718</v>
      </c>
      <c r="V30" s="1401"/>
      <c r="W30" s="1401"/>
      <c r="X30" s="1401"/>
      <c r="Y30" s="1402"/>
      <c r="Z30" s="1400" t="s">
        <v>718</v>
      </c>
      <c r="AA30" s="1401"/>
      <c r="AB30" s="1401"/>
      <c r="AC30" s="1401"/>
      <c r="AD30" s="1402"/>
      <c r="AE30" s="1400" t="s">
        <v>718</v>
      </c>
      <c r="AF30" s="1401"/>
      <c r="AG30" s="1401"/>
      <c r="AH30" s="1401"/>
      <c r="AI30" s="1402"/>
      <c r="AJ30" s="1400" t="s">
        <v>718</v>
      </c>
      <c r="AK30" s="1401"/>
      <c r="AL30" s="1401"/>
      <c r="AM30" s="1401"/>
      <c r="AN30" s="1402"/>
      <c r="AO30" s="1400" t="s">
        <v>718</v>
      </c>
      <c r="AP30" s="1401"/>
      <c r="AQ30" s="1401"/>
      <c r="AR30" s="1401"/>
      <c r="AS30" s="1402"/>
      <c r="AT30" s="1400" t="s">
        <v>718</v>
      </c>
      <c r="AU30" s="1401"/>
      <c r="AV30" s="1401"/>
      <c r="AW30" s="1401"/>
      <c r="AX30" s="1402"/>
      <c r="AY30" s="1400" t="s">
        <v>718</v>
      </c>
      <c r="AZ30" s="1401"/>
      <c r="BA30" s="1401"/>
      <c r="BB30" s="1401"/>
      <c r="BC30" s="1402"/>
      <c r="BD30" s="1400" t="s">
        <v>718</v>
      </c>
      <c r="BE30" s="1401"/>
      <c r="BF30" s="1401"/>
      <c r="BG30" s="1401"/>
      <c r="BH30" s="1402"/>
      <c r="BI30" s="1400" t="s">
        <v>718</v>
      </c>
      <c r="BJ30" s="1401"/>
      <c r="BK30" s="1401"/>
      <c r="BL30" s="1401"/>
      <c r="BM30" s="1402"/>
      <c r="BN30" s="1400" t="s">
        <v>718</v>
      </c>
      <c r="BO30" s="1401"/>
      <c r="BP30" s="1401"/>
      <c r="BQ30" s="1401"/>
      <c r="BR30" s="1402"/>
      <c r="BS30" s="1400" t="s">
        <v>718</v>
      </c>
      <c r="BT30" s="1401"/>
      <c r="BU30" s="1401"/>
      <c r="BV30" s="1401"/>
      <c r="BW30" s="1402"/>
      <c r="BX30" s="1400" t="s">
        <v>718</v>
      </c>
      <c r="BY30" s="1401"/>
      <c r="BZ30" s="1401"/>
      <c r="CA30" s="1401"/>
      <c r="CB30" s="1402"/>
      <c r="CC30" s="1400" t="s">
        <v>718</v>
      </c>
      <c r="CD30" s="1401"/>
      <c r="CE30" s="1401"/>
      <c r="CF30" s="1401"/>
      <c r="CG30" s="1402"/>
      <c r="CH30" s="1400" t="s">
        <v>718</v>
      </c>
      <c r="CI30" s="1401"/>
      <c r="CJ30" s="1401"/>
      <c r="CK30" s="1401"/>
      <c r="CL30" s="1402"/>
      <c r="CM30" s="1400" t="s">
        <v>718</v>
      </c>
      <c r="CN30" s="1401"/>
      <c r="CO30" s="1401"/>
      <c r="CP30" s="1401"/>
      <c r="CQ30" s="1402"/>
      <c r="CR30" s="1400" t="s">
        <v>718</v>
      </c>
      <c r="CS30" s="1401"/>
      <c r="CT30" s="1401"/>
      <c r="CU30" s="1401"/>
      <c r="CV30" s="1402"/>
      <c r="CW30" s="1400" t="s">
        <v>718</v>
      </c>
      <c r="CX30" s="1401"/>
      <c r="CY30" s="1401"/>
      <c r="CZ30" s="1401"/>
      <c r="DA30" s="1402"/>
      <c r="DB30" s="1400" t="s">
        <v>718</v>
      </c>
      <c r="DC30" s="1401"/>
      <c r="DD30" s="1401"/>
      <c r="DE30" s="1401"/>
      <c r="DF30" s="1402"/>
      <c r="DG30" s="1400" t="s">
        <v>718</v>
      </c>
      <c r="DH30" s="1401"/>
      <c r="DI30" s="1401"/>
      <c r="DJ30" s="1401"/>
      <c r="DK30" s="1402"/>
      <c r="DL30" s="1400" t="s">
        <v>718</v>
      </c>
      <c r="DM30" s="1401"/>
      <c r="DN30" s="1401"/>
      <c r="DO30" s="1401"/>
      <c r="DP30" s="1402"/>
      <c r="DQ30" s="1400" t="s">
        <v>718</v>
      </c>
      <c r="DR30" s="1401"/>
      <c r="DS30" s="1401"/>
      <c r="DT30" s="1401"/>
      <c r="DU30" s="1402"/>
      <c r="DV30" s="1400" t="s">
        <v>718</v>
      </c>
      <c r="DW30" s="1401"/>
      <c r="DX30" s="1401"/>
      <c r="DY30" s="1401"/>
      <c r="DZ30" s="1402"/>
      <c r="EA30" s="1400" t="s">
        <v>718</v>
      </c>
      <c r="EB30" s="1401"/>
      <c r="EC30" s="1401"/>
      <c r="ED30" s="1401"/>
      <c r="EE30" s="1402"/>
      <c r="EF30" s="1400" t="s">
        <v>718</v>
      </c>
      <c r="EG30" s="1401"/>
      <c r="EH30" s="1401"/>
      <c r="EI30" s="1401"/>
      <c r="EJ30" s="1402"/>
      <c r="EK30" s="1400" t="s">
        <v>718</v>
      </c>
      <c r="EL30" s="1401"/>
      <c r="EM30" s="1401"/>
      <c r="EN30" s="1401"/>
      <c r="EO30" s="1402"/>
      <c r="EP30" s="1400" t="s">
        <v>718</v>
      </c>
      <c r="EQ30" s="1401"/>
      <c r="ER30" s="1401"/>
      <c r="ES30" s="1401"/>
      <c r="ET30" s="1402"/>
      <c r="EU30" s="1400" t="s">
        <v>718</v>
      </c>
      <c r="EV30" s="1401"/>
      <c r="EW30" s="1401"/>
      <c r="EX30" s="1401"/>
      <c r="EY30" s="1402"/>
      <c r="EZ30" s="1400" t="s">
        <v>718</v>
      </c>
      <c r="FA30" s="1401"/>
      <c r="FB30" s="1401"/>
      <c r="FC30" s="1401"/>
      <c r="FD30" s="1402"/>
    </row>
    <row r="31" spans="1:160">
      <c r="A31" s="682" t="s">
        <v>1634</v>
      </c>
      <c r="B31" s="606" t="s">
        <v>1996</v>
      </c>
      <c r="F31" s="1382" t="s">
        <v>1635</v>
      </c>
      <c r="G31" s="1383"/>
      <c r="H31" s="1383"/>
      <c r="I31" s="1383"/>
      <c r="J31" s="1384"/>
      <c r="K31" s="1379" t="s">
        <v>897</v>
      </c>
      <c r="L31" s="1380"/>
      <c r="M31" s="1380"/>
      <c r="N31" s="1380"/>
      <c r="O31" s="1381"/>
      <c r="P31" s="1379"/>
      <c r="Q31" s="1380"/>
      <c r="R31" s="1380"/>
      <c r="S31" s="1380"/>
      <c r="T31" s="1381"/>
      <c r="U31" s="1379"/>
      <c r="V31" s="1380"/>
      <c r="W31" s="1380"/>
      <c r="X31" s="1380"/>
      <c r="Y31" s="1381"/>
      <c r="Z31" s="1379"/>
      <c r="AA31" s="1380"/>
      <c r="AB31" s="1380"/>
      <c r="AC31" s="1380"/>
      <c r="AD31" s="1381"/>
      <c r="AE31" s="1379"/>
      <c r="AF31" s="1380"/>
      <c r="AG31" s="1380"/>
      <c r="AH31" s="1380"/>
      <c r="AI31" s="1381"/>
      <c r="AJ31" s="1379"/>
      <c r="AK31" s="1380"/>
      <c r="AL31" s="1380"/>
      <c r="AM31" s="1380"/>
      <c r="AN31" s="1381"/>
      <c r="AO31" s="1379"/>
      <c r="AP31" s="1380"/>
      <c r="AQ31" s="1380"/>
      <c r="AR31" s="1380"/>
      <c r="AS31" s="1381"/>
      <c r="AT31" s="1379"/>
      <c r="AU31" s="1380"/>
      <c r="AV31" s="1380"/>
      <c r="AW31" s="1380"/>
      <c r="AX31" s="1381"/>
      <c r="AY31" s="1379"/>
      <c r="AZ31" s="1380"/>
      <c r="BA31" s="1380"/>
      <c r="BB31" s="1380"/>
      <c r="BC31" s="1381"/>
      <c r="BD31" s="1379"/>
      <c r="BE31" s="1380"/>
      <c r="BF31" s="1380"/>
      <c r="BG31" s="1380"/>
      <c r="BH31" s="1381"/>
      <c r="BI31" s="1379"/>
      <c r="BJ31" s="1380"/>
      <c r="BK31" s="1380"/>
      <c r="BL31" s="1380"/>
      <c r="BM31" s="1381"/>
      <c r="BN31" s="1379"/>
      <c r="BO31" s="1380"/>
      <c r="BP31" s="1380"/>
      <c r="BQ31" s="1380"/>
      <c r="BR31" s="1381"/>
      <c r="BS31" s="1379"/>
      <c r="BT31" s="1380"/>
      <c r="BU31" s="1380"/>
      <c r="BV31" s="1380"/>
      <c r="BW31" s="1381"/>
      <c r="BX31" s="1379"/>
      <c r="BY31" s="1380"/>
      <c r="BZ31" s="1380"/>
      <c r="CA31" s="1380"/>
      <c r="CB31" s="1381"/>
      <c r="CC31" s="1379"/>
      <c r="CD31" s="1380"/>
      <c r="CE31" s="1380"/>
      <c r="CF31" s="1380"/>
      <c r="CG31" s="1381"/>
      <c r="CH31" s="1379"/>
      <c r="CI31" s="1380"/>
      <c r="CJ31" s="1380"/>
      <c r="CK31" s="1380"/>
      <c r="CL31" s="1381"/>
      <c r="CM31" s="1379"/>
      <c r="CN31" s="1380"/>
      <c r="CO31" s="1380"/>
      <c r="CP31" s="1380"/>
      <c r="CQ31" s="1381"/>
      <c r="CR31" s="1379"/>
      <c r="CS31" s="1380"/>
      <c r="CT31" s="1380"/>
      <c r="CU31" s="1380"/>
      <c r="CV31" s="1381"/>
      <c r="CW31" s="1379"/>
      <c r="CX31" s="1380"/>
      <c r="CY31" s="1380"/>
      <c r="CZ31" s="1380"/>
      <c r="DA31" s="1381"/>
      <c r="DB31" s="1379"/>
      <c r="DC31" s="1380"/>
      <c r="DD31" s="1380"/>
      <c r="DE31" s="1380"/>
      <c r="DF31" s="1381"/>
      <c r="DG31" s="1379"/>
      <c r="DH31" s="1380"/>
      <c r="DI31" s="1380"/>
      <c r="DJ31" s="1380"/>
      <c r="DK31" s="1381"/>
      <c r="DL31" s="1379"/>
      <c r="DM31" s="1380"/>
      <c r="DN31" s="1380"/>
      <c r="DO31" s="1380"/>
      <c r="DP31" s="1381"/>
      <c r="DQ31" s="1379"/>
      <c r="DR31" s="1380"/>
      <c r="DS31" s="1380"/>
      <c r="DT31" s="1380"/>
      <c r="DU31" s="1381"/>
      <c r="DV31" s="1379"/>
      <c r="DW31" s="1380"/>
      <c r="DX31" s="1380"/>
      <c r="DY31" s="1380"/>
      <c r="DZ31" s="1381"/>
      <c r="EA31" s="1379"/>
      <c r="EB31" s="1380"/>
      <c r="EC31" s="1380"/>
      <c r="ED31" s="1380"/>
      <c r="EE31" s="1381"/>
      <c r="EF31" s="1379"/>
      <c r="EG31" s="1380"/>
      <c r="EH31" s="1380"/>
      <c r="EI31" s="1380"/>
      <c r="EJ31" s="1381"/>
      <c r="EK31" s="1379"/>
      <c r="EL31" s="1380"/>
      <c r="EM31" s="1380"/>
      <c r="EN31" s="1380"/>
      <c r="EO31" s="1381"/>
      <c r="EP31" s="1379"/>
      <c r="EQ31" s="1380"/>
      <c r="ER31" s="1380"/>
      <c r="ES31" s="1380"/>
      <c r="ET31" s="1381"/>
      <c r="EU31" s="1379"/>
      <c r="EV31" s="1380"/>
      <c r="EW31" s="1380"/>
      <c r="EX31" s="1380"/>
      <c r="EY31" s="1381"/>
      <c r="EZ31" s="1379"/>
      <c r="FA31" s="1380"/>
      <c r="FB31" s="1380"/>
      <c r="FC31" s="1380"/>
      <c r="FD31" s="1381"/>
    </row>
    <row r="32" spans="1:160">
      <c r="A32" s="682" t="s">
        <v>135</v>
      </c>
      <c r="B32" s="602" t="s">
        <v>1980</v>
      </c>
      <c r="F32" s="1382" t="s">
        <v>1636</v>
      </c>
      <c r="G32" s="1383"/>
      <c r="H32" s="1383"/>
      <c r="I32" s="1383"/>
      <c r="J32" s="1384"/>
      <c r="K32" s="1403">
        <v>42741</v>
      </c>
      <c r="L32" s="1380"/>
      <c r="M32" s="1380"/>
      <c r="N32" s="1380"/>
      <c r="O32" s="1381"/>
      <c r="P32" s="1403"/>
      <c r="Q32" s="1380"/>
      <c r="R32" s="1380"/>
      <c r="S32" s="1380"/>
      <c r="T32" s="1381"/>
      <c r="U32" s="1403"/>
      <c r="V32" s="1380"/>
      <c r="W32" s="1380"/>
      <c r="X32" s="1380"/>
      <c r="Y32" s="1381"/>
      <c r="Z32" s="1403"/>
      <c r="AA32" s="1380"/>
      <c r="AB32" s="1380"/>
      <c r="AC32" s="1380"/>
      <c r="AD32" s="1381"/>
      <c r="AE32" s="1403"/>
      <c r="AF32" s="1380"/>
      <c r="AG32" s="1380"/>
      <c r="AH32" s="1380"/>
      <c r="AI32" s="1381"/>
      <c r="AJ32" s="1403"/>
      <c r="AK32" s="1380"/>
      <c r="AL32" s="1380"/>
      <c r="AM32" s="1380"/>
      <c r="AN32" s="1381"/>
      <c r="AO32" s="1403"/>
      <c r="AP32" s="1380"/>
      <c r="AQ32" s="1380"/>
      <c r="AR32" s="1380"/>
      <c r="AS32" s="1381"/>
      <c r="AT32" s="1403"/>
      <c r="AU32" s="1380"/>
      <c r="AV32" s="1380"/>
      <c r="AW32" s="1380"/>
      <c r="AX32" s="1381"/>
      <c r="AY32" s="1403"/>
      <c r="AZ32" s="1380"/>
      <c r="BA32" s="1380"/>
      <c r="BB32" s="1380"/>
      <c r="BC32" s="1381"/>
      <c r="BD32" s="1403"/>
      <c r="BE32" s="1380"/>
      <c r="BF32" s="1380"/>
      <c r="BG32" s="1380"/>
      <c r="BH32" s="1381"/>
      <c r="BI32" s="1403"/>
      <c r="BJ32" s="1380"/>
      <c r="BK32" s="1380"/>
      <c r="BL32" s="1380"/>
      <c r="BM32" s="1381"/>
      <c r="BN32" s="1403"/>
      <c r="BO32" s="1380"/>
      <c r="BP32" s="1380"/>
      <c r="BQ32" s="1380"/>
      <c r="BR32" s="1381"/>
      <c r="BS32" s="1403"/>
      <c r="BT32" s="1380"/>
      <c r="BU32" s="1380"/>
      <c r="BV32" s="1380"/>
      <c r="BW32" s="1381"/>
      <c r="BX32" s="1403"/>
      <c r="BY32" s="1380"/>
      <c r="BZ32" s="1380"/>
      <c r="CA32" s="1380"/>
      <c r="CB32" s="1381"/>
      <c r="CC32" s="1403"/>
      <c r="CD32" s="1380"/>
      <c r="CE32" s="1380"/>
      <c r="CF32" s="1380"/>
      <c r="CG32" s="1381"/>
      <c r="CH32" s="1403"/>
      <c r="CI32" s="1380"/>
      <c r="CJ32" s="1380"/>
      <c r="CK32" s="1380"/>
      <c r="CL32" s="1381"/>
      <c r="CM32" s="1403"/>
      <c r="CN32" s="1380"/>
      <c r="CO32" s="1380"/>
      <c r="CP32" s="1380"/>
      <c r="CQ32" s="1381"/>
      <c r="CR32" s="1403"/>
      <c r="CS32" s="1380"/>
      <c r="CT32" s="1380"/>
      <c r="CU32" s="1380"/>
      <c r="CV32" s="1381"/>
      <c r="CW32" s="1403"/>
      <c r="CX32" s="1380"/>
      <c r="CY32" s="1380"/>
      <c r="CZ32" s="1380"/>
      <c r="DA32" s="1381"/>
      <c r="DB32" s="1403"/>
      <c r="DC32" s="1380"/>
      <c r="DD32" s="1380"/>
      <c r="DE32" s="1380"/>
      <c r="DF32" s="1381"/>
      <c r="DG32" s="1403"/>
      <c r="DH32" s="1380"/>
      <c r="DI32" s="1380"/>
      <c r="DJ32" s="1380"/>
      <c r="DK32" s="1381"/>
      <c r="DL32" s="1403"/>
      <c r="DM32" s="1380"/>
      <c r="DN32" s="1380"/>
      <c r="DO32" s="1380"/>
      <c r="DP32" s="1381"/>
      <c r="DQ32" s="1403"/>
      <c r="DR32" s="1380"/>
      <c r="DS32" s="1380"/>
      <c r="DT32" s="1380"/>
      <c r="DU32" s="1381"/>
      <c r="DV32" s="1403"/>
      <c r="DW32" s="1380"/>
      <c r="DX32" s="1380"/>
      <c r="DY32" s="1380"/>
      <c r="DZ32" s="1381"/>
      <c r="EA32" s="1403"/>
      <c r="EB32" s="1380"/>
      <c r="EC32" s="1380"/>
      <c r="ED32" s="1380"/>
      <c r="EE32" s="1381"/>
      <c r="EF32" s="1403"/>
      <c r="EG32" s="1380"/>
      <c r="EH32" s="1380"/>
      <c r="EI32" s="1380"/>
      <c r="EJ32" s="1381"/>
      <c r="EK32" s="1403"/>
      <c r="EL32" s="1380"/>
      <c r="EM32" s="1380"/>
      <c r="EN32" s="1380"/>
      <c r="EO32" s="1381"/>
      <c r="EP32" s="1403"/>
      <c r="EQ32" s="1380"/>
      <c r="ER32" s="1380"/>
      <c r="ES32" s="1380"/>
      <c r="ET32" s="1381"/>
      <c r="EU32" s="1403"/>
      <c r="EV32" s="1380"/>
      <c r="EW32" s="1380"/>
      <c r="EX32" s="1380"/>
      <c r="EY32" s="1381"/>
      <c r="EZ32" s="1403"/>
      <c r="FA32" s="1380"/>
      <c r="FB32" s="1380"/>
      <c r="FC32" s="1380"/>
      <c r="FD32" s="1381"/>
    </row>
    <row r="33" spans="1:160">
      <c r="A33" s="682" t="s">
        <v>136</v>
      </c>
      <c r="B33" s="606" t="s">
        <v>1996</v>
      </c>
      <c r="F33" s="1382" t="s">
        <v>1637</v>
      </c>
      <c r="G33" s="1383"/>
      <c r="H33" s="1383"/>
      <c r="I33" s="1383"/>
      <c r="J33" s="1384"/>
      <c r="K33" s="1379" t="s">
        <v>718</v>
      </c>
      <c r="L33" s="1380"/>
      <c r="M33" s="1380"/>
      <c r="N33" s="1380"/>
      <c r="O33" s="1381"/>
      <c r="P33" s="1379"/>
      <c r="Q33" s="1380"/>
      <c r="R33" s="1380"/>
      <c r="S33" s="1380"/>
      <c r="T33" s="1381"/>
      <c r="U33" s="1379"/>
      <c r="V33" s="1380"/>
      <c r="W33" s="1380"/>
      <c r="X33" s="1380"/>
      <c r="Y33" s="1381"/>
      <c r="Z33" s="1379"/>
      <c r="AA33" s="1380"/>
      <c r="AB33" s="1380"/>
      <c r="AC33" s="1380"/>
      <c r="AD33" s="1381"/>
      <c r="AE33" s="1379"/>
      <c r="AF33" s="1380"/>
      <c r="AG33" s="1380"/>
      <c r="AH33" s="1380"/>
      <c r="AI33" s="1381"/>
      <c r="AJ33" s="1379"/>
      <c r="AK33" s="1380"/>
      <c r="AL33" s="1380"/>
      <c r="AM33" s="1380"/>
      <c r="AN33" s="1381"/>
      <c r="AO33" s="1379"/>
      <c r="AP33" s="1380"/>
      <c r="AQ33" s="1380"/>
      <c r="AR33" s="1380"/>
      <c r="AS33" s="1381"/>
      <c r="AT33" s="1379"/>
      <c r="AU33" s="1380"/>
      <c r="AV33" s="1380"/>
      <c r="AW33" s="1380"/>
      <c r="AX33" s="1381"/>
      <c r="AY33" s="1379"/>
      <c r="AZ33" s="1380"/>
      <c r="BA33" s="1380"/>
      <c r="BB33" s="1380"/>
      <c r="BC33" s="1381"/>
      <c r="BD33" s="1379"/>
      <c r="BE33" s="1380"/>
      <c r="BF33" s="1380"/>
      <c r="BG33" s="1380"/>
      <c r="BH33" s="1381"/>
      <c r="BI33" s="1379"/>
      <c r="BJ33" s="1380"/>
      <c r="BK33" s="1380"/>
      <c r="BL33" s="1380"/>
      <c r="BM33" s="1381"/>
      <c r="BN33" s="1379"/>
      <c r="BO33" s="1380"/>
      <c r="BP33" s="1380"/>
      <c r="BQ33" s="1380"/>
      <c r="BR33" s="1381"/>
      <c r="BS33" s="1379"/>
      <c r="BT33" s="1380"/>
      <c r="BU33" s="1380"/>
      <c r="BV33" s="1380"/>
      <c r="BW33" s="1381"/>
      <c r="BX33" s="1379"/>
      <c r="BY33" s="1380"/>
      <c r="BZ33" s="1380"/>
      <c r="CA33" s="1380"/>
      <c r="CB33" s="1381"/>
      <c r="CC33" s="1379"/>
      <c r="CD33" s="1380"/>
      <c r="CE33" s="1380"/>
      <c r="CF33" s="1380"/>
      <c r="CG33" s="1381"/>
      <c r="CH33" s="1379"/>
      <c r="CI33" s="1380"/>
      <c r="CJ33" s="1380"/>
      <c r="CK33" s="1380"/>
      <c r="CL33" s="1381"/>
      <c r="CM33" s="1379"/>
      <c r="CN33" s="1380"/>
      <c r="CO33" s="1380"/>
      <c r="CP33" s="1380"/>
      <c r="CQ33" s="1381"/>
      <c r="CR33" s="1379"/>
      <c r="CS33" s="1380"/>
      <c r="CT33" s="1380"/>
      <c r="CU33" s="1380"/>
      <c r="CV33" s="1381"/>
      <c r="CW33" s="1379"/>
      <c r="CX33" s="1380"/>
      <c r="CY33" s="1380"/>
      <c r="CZ33" s="1380"/>
      <c r="DA33" s="1381"/>
      <c r="DB33" s="1379"/>
      <c r="DC33" s="1380"/>
      <c r="DD33" s="1380"/>
      <c r="DE33" s="1380"/>
      <c r="DF33" s="1381"/>
      <c r="DG33" s="1379"/>
      <c r="DH33" s="1380"/>
      <c r="DI33" s="1380"/>
      <c r="DJ33" s="1380"/>
      <c r="DK33" s="1381"/>
      <c r="DL33" s="1379"/>
      <c r="DM33" s="1380"/>
      <c r="DN33" s="1380"/>
      <c r="DO33" s="1380"/>
      <c r="DP33" s="1381"/>
      <c r="DQ33" s="1379"/>
      <c r="DR33" s="1380"/>
      <c r="DS33" s="1380"/>
      <c r="DT33" s="1380"/>
      <c r="DU33" s="1381"/>
      <c r="DV33" s="1379"/>
      <c r="DW33" s="1380"/>
      <c r="DX33" s="1380"/>
      <c r="DY33" s="1380"/>
      <c r="DZ33" s="1381"/>
      <c r="EA33" s="1379"/>
      <c r="EB33" s="1380"/>
      <c r="EC33" s="1380"/>
      <c r="ED33" s="1380"/>
      <c r="EE33" s="1381"/>
      <c r="EF33" s="1379"/>
      <c r="EG33" s="1380"/>
      <c r="EH33" s="1380"/>
      <c r="EI33" s="1380"/>
      <c r="EJ33" s="1381"/>
      <c r="EK33" s="1379"/>
      <c r="EL33" s="1380"/>
      <c r="EM33" s="1380"/>
      <c r="EN33" s="1380"/>
      <c r="EO33" s="1381"/>
      <c r="EP33" s="1379"/>
      <c r="EQ33" s="1380"/>
      <c r="ER33" s="1380"/>
      <c r="ES33" s="1380"/>
      <c r="ET33" s="1381"/>
      <c r="EU33" s="1379"/>
      <c r="EV33" s="1380"/>
      <c r="EW33" s="1380"/>
      <c r="EX33" s="1380"/>
      <c r="EY33" s="1381"/>
      <c r="EZ33" s="1379"/>
      <c r="FA33" s="1380"/>
      <c r="FB33" s="1380"/>
      <c r="FC33" s="1380"/>
      <c r="FD33" s="1381"/>
    </row>
    <row r="34" spans="1:160">
      <c r="A34" s="682" t="s">
        <v>127</v>
      </c>
      <c r="B34" s="602" t="s">
        <v>1981</v>
      </c>
      <c r="F34" s="1382" t="s">
        <v>1638</v>
      </c>
      <c r="G34" s="1383"/>
      <c r="H34" s="1383"/>
      <c r="I34" s="1383"/>
      <c r="J34" s="1384"/>
      <c r="K34" s="1379"/>
      <c r="L34" s="1380"/>
      <c r="M34" s="1380"/>
      <c r="N34" s="1380"/>
      <c r="O34" s="1381"/>
      <c r="P34" s="1379"/>
      <c r="Q34" s="1380"/>
      <c r="R34" s="1380"/>
      <c r="S34" s="1380"/>
      <c r="T34" s="1381"/>
      <c r="U34" s="1379"/>
      <c r="V34" s="1380"/>
      <c r="W34" s="1380"/>
      <c r="X34" s="1380"/>
      <c r="Y34" s="1381"/>
      <c r="Z34" s="1379"/>
      <c r="AA34" s="1380"/>
      <c r="AB34" s="1380"/>
      <c r="AC34" s="1380"/>
      <c r="AD34" s="1381"/>
      <c r="AE34" s="1379"/>
      <c r="AF34" s="1380"/>
      <c r="AG34" s="1380"/>
      <c r="AH34" s="1380"/>
      <c r="AI34" s="1381"/>
      <c r="AJ34" s="1379"/>
      <c r="AK34" s="1380"/>
      <c r="AL34" s="1380"/>
      <c r="AM34" s="1380"/>
      <c r="AN34" s="1381"/>
      <c r="AO34" s="1379"/>
      <c r="AP34" s="1380"/>
      <c r="AQ34" s="1380"/>
      <c r="AR34" s="1380"/>
      <c r="AS34" s="1381"/>
      <c r="AT34" s="1379"/>
      <c r="AU34" s="1380"/>
      <c r="AV34" s="1380"/>
      <c r="AW34" s="1380"/>
      <c r="AX34" s="1381"/>
      <c r="AY34" s="1379"/>
      <c r="AZ34" s="1380"/>
      <c r="BA34" s="1380"/>
      <c r="BB34" s="1380"/>
      <c r="BC34" s="1381"/>
      <c r="BD34" s="1379"/>
      <c r="BE34" s="1380"/>
      <c r="BF34" s="1380"/>
      <c r="BG34" s="1380"/>
      <c r="BH34" s="1381"/>
      <c r="BI34" s="1379"/>
      <c r="BJ34" s="1380"/>
      <c r="BK34" s="1380"/>
      <c r="BL34" s="1380"/>
      <c r="BM34" s="1381"/>
      <c r="BN34" s="1379"/>
      <c r="BO34" s="1380"/>
      <c r="BP34" s="1380"/>
      <c r="BQ34" s="1380"/>
      <c r="BR34" s="1381"/>
      <c r="BS34" s="1379"/>
      <c r="BT34" s="1380"/>
      <c r="BU34" s="1380"/>
      <c r="BV34" s="1380"/>
      <c r="BW34" s="1381"/>
      <c r="BX34" s="1379"/>
      <c r="BY34" s="1380"/>
      <c r="BZ34" s="1380"/>
      <c r="CA34" s="1380"/>
      <c r="CB34" s="1381"/>
      <c r="CC34" s="1379"/>
      <c r="CD34" s="1380"/>
      <c r="CE34" s="1380"/>
      <c r="CF34" s="1380"/>
      <c r="CG34" s="1381"/>
      <c r="CH34" s="1379"/>
      <c r="CI34" s="1380"/>
      <c r="CJ34" s="1380"/>
      <c r="CK34" s="1380"/>
      <c r="CL34" s="1381"/>
      <c r="CM34" s="1379"/>
      <c r="CN34" s="1380"/>
      <c r="CO34" s="1380"/>
      <c r="CP34" s="1380"/>
      <c r="CQ34" s="1381"/>
      <c r="CR34" s="1379"/>
      <c r="CS34" s="1380"/>
      <c r="CT34" s="1380"/>
      <c r="CU34" s="1380"/>
      <c r="CV34" s="1381"/>
      <c r="CW34" s="1379"/>
      <c r="CX34" s="1380"/>
      <c r="CY34" s="1380"/>
      <c r="CZ34" s="1380"/>
      <c r="DA34" s="1381"/>
      <c r="DB34" s="1379"/>
      <c r="DC34" s="1380"/>
      <c r="DD34" s="1380"/>
      <c r="DE34" s="1380"/>
      <c r="DF34" s="1381"/>
      <c r="DG34" s="1379"/>
      <c r="DH34" s="1380"/>
      <c r="DI34" s="1380"/>
      <c r="DJ34" s="1380"/>
      <c r="DK34" s="1381"/>
      <c r="DL34" s="1379"/>
      <c r="DM34" s="1380"/>
      <c r="DN34" s="1380"/>
      <c r="DO34" s="1380"/>
      <c r="DP34" s="1381"/>
      <c r="DQ34" s="1379"/>
      <c r="DR34" s="1380"/>
      <c r="DS34" s="1380"/>
      <c r="DT34" s="1380"/>
      <c r="DU34" s="1381"/>
      <c r="DV34" s="1379"/>
      <c r="DW34" s="1380"/>
      <c r="DX34" s="1380"/>
      <c r="DY34" s="1380"/>
      <c r="DZ34" s="1381"/>
      <c r="EA34" s="1379"/>
      <c r="EB34" s="1380"/>
      <c r="EC34" s="1380"/>
      <c r="ED34" s="1380"/>
      <c r="EE34" s="1381"/>
      <c r="EF34" s="1379"/>
      <c r="EG34" s="1380"/>
      <c r="EH34" s="1380"/>
      <c r="EI34" s="1380"/>
      <c r="EJ34" s="1381"/>
      <c r="EK34" s="1379"/>
      <c r="EL34" s="1380"/>
      <c r="EM34" s="1380"/>
      <c r="EN34" s="1380"/>
      <c r="EO34" s="1381"/>
      <c r="EP34" s="1379"/>
      <c r="EQ34" s="1380"/>
      <c r="ER34" s="1380"/>
      <c r="ES34" s="1380"/>
      <c r="ET34" s="1381"/>
      <c r="EU34" s="1379"/>
      <c r="EV34" s="1380"/>
      <c r="EW34" s="1380"/>
      <c r="EX34" s="1380"/>
      <c r="EY34" s="1381"/>
      <c r="EZ34" s="1379"/>
      <c r="FA34" s="1380"/>
      <c r="FB34" s="1380"/>
      <c r="FC34" s="1380"/>
      <c r="FD34" s="1381"/>
    </row>
    <row r="35" spans="1:160" ht="15.75" thickBot="1">
      <c r="A35" s="682" t="s">
        <v>1442</v>
      </c>
      <c r="B35" s="607" t="s">
        <v>1443</v>
      </c>
      <c r="F35" s="1382" t="s">
        <v>1639</v>
      </c>
      <c r="G35" s="1383"/>
      <c r="H35" s="1383"/>
      <c r="I35" s="1383"/>
      <c r="J35" s="1384"/>
      <c r="K35" s="1379" t="s">
        <v>1010</v>
      </c>
      <c r="L35" s="1380"/>
      <c r="M35" s="1380"/>
      <c r="N35" s="1380"/>
      <c r="O35" s="1381"/>
      <c r="P35" s="1379"/>
      <c r="Q35" s="1380"/>
      <c r="R35" s="1380"/>
      <c r="S35" s="1380"/>
      <c r="T35" s="1381"/>
      <c r="U35" s="1379"/>
      <c r="V35" s="1380"/>
      <c r="W35" s="1380"/>
      <c r="X35" s="1380"/>
      <c r="Y35" s="1381"/>
      <c r="Z35" s="1379"/>
      <c r="AA35" s="1380"/>
      <c r="AB35" s="1380"/>
      <c r="AC35" s="1380"/>
      <c r="AD35" s="1381"/>
      <c r="AE35" s="1379"/>
      <c r="AF35" s="1380"/>
      <c r="AG35" s="1380"/>
      <c r="AH35" s="1380"/>
      <c r="AI35" s="1381"/>
      <c r="AJ35" s="1379"/>
      <c r="AK35" s="1380"/>
      <c r="AL35" s="1380"/>
      <c r="AM35" s="1380"/>
      <c r="AN35" s="1381"/>
      <c r="AO35" s="1379"/>
      <c r="AP35" s="1380"/>
      <c r="AQ35" s="1380"/>
      <c r="AR35" s="1380"/>
      <c r="AS35" s="1381"/>
      <c r="AT35" s="1379"/>
      <c r="AU35" s="1380"/>
      <c r="AV35" s="1380"/>
      <c r="AW35" s="1380"/>
      <c r="AX35" s="1381"/>
      <c r="AY35" s="1379"/>
      <c r="AZ35" s="1380"/>
      <c r="BA35" s="1380"/>
      <c r="BB35" s="1380"/>
      <c r="BC35" s="1381"/>
      <c r="BD35" s="1379"/>
      <c r="BE35" s="1380"/>
      <c r="BF35" s="1380"/>
      <c r="BG35" s="1380"/>
      <c r="BH35" s="1381"/>
      <c r="BI35" s="1379"/>
      <c r="BJ35" s="1380"/>
      <c r="BK35" s="1380"/>
      <c r="BL35" s="1380"/>
      <c r="BM35" s="1381"/>
      <c r="BN35" s="1379"/>
      <c r="BO35" s="1380"/>
      <c r="BP35" s="1380"/>
      <c r="BQ35" s="1380"/>
      <c r="BR35" s="1381"/>
      <c r="BS35" s="1379"/>
      <c r="BT35" s="1380"/>
      <c r="BU35" s="1380"/>
      <c r="BV35" s="1380"/>
      <c r="BW35" s="1381"/>
      <c r="BX35" s="1379"/>
      <c r="BY35" s="1380"/>
      <c r="BZ35" s="1380"/>
      <c r="CA35" s="1380"/>
      <c r="CB35" s="1381"/>
      <c r="CC35" s="1379"/>
      <c r="CD35" s="1380"/>
      <c r="CE35" s="1380"/>
      <c r="CF35" s="1380"/>
      <c r="CG35" s="1381"/>
      <c r="CH35" s="1379"/>
      <c r="CI35" s="1380"/>
      <c r="CJ35" s="1380"/>
      <c r="CK35" s="1380"/>
      <c r="CL35" s="1381"/>
      <c r="CM35" s="1379"/>
      <c r="CN35" s="1380"/>
      <c r="CO35" s="1380"/>
      <c r="CP35" s="1380"/>
      <c r="CQ35" s="1381"/>
      <c r="CR35" s="1379"/>
      <c r="CS35" s="1380"/>
      <c r="CT35" s="1380"/>
      <c r="CU35" s="1380"/>
      <c r="CV35" s="1381"/>
      <c r="CW35" s="1379"/>
      <c r="CX35" s="1380"/>
      <c r="CY35" s="1380"/>
      <c r="CZ35" s="1380"/>
      <c r="DA35" s="1381"/>
      <c r="DB35" s="1379"/>
      <c r="DC35" s="1380"/>
      <c r="DD35" s="1380"/>
      <c r="DE35" s="1380"/>
      <c r="DF35" s="1381"/>
      <c r="DG35" s="1379"/>
      <c r="DH35" s="1380"/>
      <c r="DI35" s="1380"/>
      <c r="DJ35" s="1380"/>
      <c r="DK35" s="1381"/>
      <c r="DL35" s="1379"/>
      <c r="DM35" s="1380"/>
      <c r="DN35" s="1380"/>
      <c r="DO35" s="1380"/>
      <c r="DP35" s="1381"/>
      <c r="DQ35" s="1379"/>
      <c r="DR35" s="1380"/>
      <c r="DS35" s="1380"/>
      <c r="DT35" s="1380"/>
      <c r="DU35" s="1381"/>
      <c r="DV35" s="1379"/>
      <c r="DW35" s="1380"/>
      <c r="DX35" s="1380"/>
      <c r="DY35" s="1380"/>
      <c r="DZ35" s="1381"/>
      <c r="EA35" s="1379"/>
      <c r="EB35" s="1380"/>
      <c r="EC35" s="1380"/>
      <c r="ED35" s="1380"/>
      <c r="EE35" s="1381"/>
      <c r="EF35" s="1379"/>
      <c r="EG35" s="1380"/>
      <c r="EH35" s="1380"/>
      <c r="EI35" s="1380"/>
      <c r="EJ35" s="1381"/>
      <c r="EK35" s="1379"/>
      <c r="EL35" s="1380"/>
      <c r="EM35" s="1380"/>
      <c r="EN35" s="1380"/>
      <c r="EO35" s="1381"/>
      <c r="EP35" s="1379"/>
      <c r="EQ35" s="1380"/>
      <c r="ER35" s="1380"/>
      <c r="ES35" s="1380"/>
      <c r="ET35" s="1381"/>
      <c r="EU35" s="1379"/>
      <c r="EV35" s="1380"/>
      <c r="EW35" s="1380"/>
      <c r="EX35" s="1380"/>
      <c r="EY35" s="1381"/>
      <c r="EZ35" s="1379"/>
      <c r="FA35" s="1380"/>
      <c r="FB35" s="1380"/>
      <c r="FC35" s="1380"/>
      <c r="FD35" s="1381"/>
    </row>
    <row r="36" spans="1:160" ht="16.5" thickBot="1">
      <c r="A36" s="1376" t="s">
        <v>1079</v>
      </c>
      <c r="B36" s="1377"/>
      <c r="F36" s="1404"/>
      <c r="G36" s="1405"/>
      <c r="H36" s="1405"/>
      <c r="I36" s="1405"/>
      <c r="J36" s="1406"/>
      <c r="K36" s="1404"/>
      <c r="L36" s="1405"/>
      <c r="M36" s="1405"/>
      <c r="N36" s="1405"/>
      <c r="O36" s="1407"/>
      <c r="P36" s="1404"/>
      <c r="Q36" s="1405"/>
      <c r="R36" s="1405"/>
      <c r="S36" s="1405"/>
      <c r="T36" s="1407"/>
      <c r="U36" s="1404"/>
      <c r="V36" s="1405"/>
      <c r="W36" s="1405"/>
      <c r="X36" s="1405"/>
      <c r="Y36" s="1407"/>
      <c r="Z36" s="1404"/>
      <c r="AA36" s="1405"/>
      <c r="AB36" s="1405"/>
      <c r="AC36" s="1405"/>
      <c r="AD36" s="1407"/>
      <c r="AE36" s="1404"/>
      <c r="AF36" s="1405"/>
      <c r="AG36" s="1405"/>
      <c r="AH36" s="1405"/>
      <c r="AI36" s="1407"/>
      <c r="AJ36" s="1404"/>
      <c r="AK36" s="1405"/>
      <c r="AL36" s="1405"/>
      <c r="AM36" s="1405"/>
      <c r="AN36" s="1407"/>
      <c r="AO36" s="1404"/>
      <c r="AP36" s="1405"/>
      <c r="AQ36" s="1405"/>
      <c r="AR36" s="1405"/>
      <c r="AS36" s="1407"/>
      <c r="AT36" s="1404"/>
      <c r="AU36" s="1405"/>
      <c r="AV36" s="1405"/>
      <c r="AW36" s="1405"/>
      <c r="AX36" s="1407"/>
      <c r="AY36" s="1404"/>
      <c r="AZ36" s="1405"/>
      <c r="BA36" s="1405"/>
      <c r="BB36" s="1405"/>
      <c r="BC36" s="1407"/>
      <c r="BD36" s="1404"/>
      <c r="BE36" s="1405"/>
      <c r="BF36" s="1405"/>
      <c r="BG36" s="1405"/>
      <c r="BH36" s="1407"/>
      <c r="BI36" s="1404"/>
      <c r="BJ36" s="1405"/>
      <c r="BK36" s="1405"/>
      <c r="BL36" s="1405"/>
      <c r="BM36" s="1407"/>
      <c r="BN36" s="1404"/>
      <c r="BO36" s="1405"/>
      <c r="BP36" s="1405"/>
      <c r="BQ36" s="1405"/>
      <c r="BR36" s="1407"/>
      <c r="BS36" s="1404"/>
      <c r="BT36" s="1405"/>
      <c r="BU36" s="1405"/>
      <c r="BV36" s="1405"/>
      <c r="BW36" s="1407"/>
      <c r="BX36" s="1404"/>
      <c r="BY36" s="1405"/>
      <c r="BZ36" s="1405"/>
      <c r="CA36" s="1405"/>
      <c r="CB36" s="1407"/>
      <c r="CC36" s="1404"/>
      <c r="CD36" s="1405"/>
      <c r="CE36" s="1405"/>
      <c r="CF36" s="1405"/>
      <c r="CG36" s="1407"/>
      <c r="CH36" s="1404"/>
      <c r="CI36" s="1405"/>
      <c r="CJ36" s="1405"/>
      <c r="CK36" s="1405"/>
      <c r="CL36" s="1407"/>
      <c r="CM36" s="1404"/>
      <c r="CN36" s="1405"/>
      <c r="CO36" s="1405"/>
      <c r="CP36" s="1405"/>
      <c r="CQ36" s="1407"/>
      <c r="CR36" s="1404"/>
      <c r="CS36" s="1405"/>
      <c r="CT36" s="1405"/>
      <c r="CU36" s="1405"/>
      <c r="CV36" s="1407"/>
      <c r="CW36" s="1404"/>
      <c r="CX36" s="1405"/>
      <c r="CY36" s="1405"/>
      <c r="CZ36" s="1405"/>
      <c r="DA36" s="1407"/>
      <c r="DB36" s="1404"/>
      <c r="DC36" s="1405"/>
      <c r="DD36" s="1405"/>
      <c r="DE36" s="1405"/>
      <c r="DF36" s="1407"/>
      <c r="DG36" s="1404"/>
      <c r="DH36" s="1405"/>
      <c r="DI36" s="1405"/>
      <c r="DJ36" s="1405"/>
      <c r="DK36" s="1407"/>
      <c r="DL36" s="1404"/>
      <c r="DM36" s="1405"/>
      <c r="DN36" s="1405"/>
      <c r="DO36" s="1405"/>
      <c r="DP36" s="1407"/>
      <c r="DQ36" s="1404"/>
      <c r="DR36" s="1405"/>
      <c r="DS36" s="1405"/>
      <c r="DT36" s="1405"/>
      <c r="DU36" s="1407"/>
      <c r="DV36" s="1404"/>
      <c r="DW36" s="1405"/>
      <c r="DX36" s="1405"/>
      <c r="DY36" s="1405"/>
      <c r="DZ36" s="1407"/>
      <c r="EA36" s="1404"/>
      <c r="EB36" s="1405"/>
      <c r="EC36" s="1405"/>
      <c r="ED36" s="1405"/>
      <c r="EE36" s="1407"/>
      <c r="EF36" s="1404"/>
      <c r="EG36" s="1405"/>
      <c r="EH36" s="1405"/>
      <c r="EI36" s="1405"/>
      <c r="EJ36" s="1407"/>
      <c r="EK36" s="1404"/>
      <c r="EL36" s="1405"/>
      <c r="EM36" s="1405"/>
      <c r="EN36" s="1405"/>
      <c r="EO36" s="1407"/>
      <c r="EP36" s="1404"/>
      <c r="EQ36" s="1405"/>
      <c r="ER36" s="1405"/>
      <c r="ES36" s="1405"/>
      <c r="ET36" s="1407"/>
      <c r="EU36" s="1404"/>
      <c r="EV36" s="1405"/>
      <c r="EW36" s="1405"/>
      <c r="EX36" s="1405"/>
      <c r="EY36" s="1407"/>
      <c r="EZ36" s="1404"/>
      <c r="FA36" s="1405"/>
      <c r="FB36" s="1405"/>
      <c r="FC36" s="1405"/>
      <c r="FD36" s="1407"/>
    </row>
    <row r="37" spans="1:160">
      <c r="A37" s="682" t="s">
        <v>830</v>
      </c>
      <c r="B37" s="602"/>
      <c r="F37" s="1063" t="s">
        <v>1640</v>
      </c>
      <c r="G37" s="1395"/>
      <c r="H37" s="1395"/>
      <c r="I37" s="1395"/>
      <c r="J37" s="1396"/>
      <c r="K37" s="1063" t="s">
        <v>1569</v>
      </c>
      <c r="L37" s="1395"/>
      <c r="M37" s="1395"/>
      <c r="N37" s="1395"/>
      <c r="O37" s="1064"/>
      <c r="P37" s="1063" t="s">
        <v>1570</v>
      </c>
      <c r="Q37" s="1395"/>
      <c r="R37" s="1395"/>
      <c r="S37" s="1395"/>
      <c r="T37" s="1064"/>
      <c r="U37" s="1063" t="s">
        <v>1571</v>
      </c>
      <c r="V37" s="1395"/>
      <c r="W37" s="1395"/>
      <c r="X37" s="1395"/>
      <c r="Y37" s="1064"/>
      <c r="Z37" s="1063" t="s">
        <v>1572</v>
      </c>
      <c r="AA37" s="1395"/>
      <c r="AB37" s="1395"/>
      <c r="AC37" s="1395"/>
      <c r="AD37" s="1064"/>
      <c r="AE37" s="1063" t="s">
        <v>1573</v>
      </c>
      <c r="AF37" s="1395"/>
      <c r="AG37" s="1395"/>
      <c r="AH37" s="1395"/>
      <c r="AI37" s="1064"/>
      <c r="AJ37" s="1063" t="s">
        <v>1574</v>
      </c>
      <c r="AK37" s="1395"/>
      <c r="AL37" s="1395"/>
      <c r="AM37" s="1395"/>
      <c r="AN37" s="1064"/>
      <c r="AO37" s="1063" t="s">
        <v>1575</v>
      </c>
      <c r="AP37" s="1395"/>
      <c r="AQ37" s="1395"/>
      <c r="AR37" s="1395"/>
      <c r="AS37" s="1064"/>
      <c r="AT37" s="1063" t="s">
        <v>1576</v>
      </c>
      <c r="AU37" s="1395"/>
      <c r="AV37" s="1395"/>
      <c r="AW37" s="1395"/>
      <c r="AX37" s="1064"/>
      <c r="AY37" s="1063" t="s">
        <v>1577</v>
      </c>
      <c r="AZ37" s="1395"/>
      <c r="BA37" s="1395"/>
      <c r="BB37" s="1395"/>
      <c r="BC37" s="1064"/>
      <c r="BD37" s="1063" t="s">
        <v>1578</v>
      </c>
      <c r="BE37" s="1395"/>
      <c r="BF37" s="1395"/>
      <c r="BG37" s="1395"/>
      <c r="BH37" s="1064"/>
      <c r="BI37" s="1063" t="s">
        <v>1579</v>
      </c>
      <c r="BJ37" s="1395"/>
      <c r="BK37" s="1395"/>
      <c r="BL37" s="1395"/>
      <c r="BM37" s="1064"/>
      <c r="BN37" s="1063" t="s">
        <v>1580</v>
      </c>
      <c r="BO37" s="1395"/>
      <c r="BP37" s="1395"/>
      <c r="BQ37" s="1395"/>
      <c r="BR37" s="1064"/>
      <c r="BS37" s="1063" t="s">
        <v>1581</v>
      </c>
      <c r="BT37" s="1395"/>
      <c r="BU37" s="1395"/>
      <c r="BV37" s="1395"/>
      <c r="BW37" s="1064"/>
      <c r="BX37" s="1063" t="s">
        <v>1582</v>
      </c>
      <c r="BY37" s="1395"/>
      <c r="BZ37" s="1395"/>
      <c r="CA37" s="1395"/>
      <c r="CB37" s="1064"/>
      <c r="CC37" s="1063" t="s">
        <v>1583</v>
      </c>
      <c r="CD37" s="1395"/>
      <c r="CE37" s="1395"/>
      <c r="CF37" s="1395"/>
      <c r="CG37" s="1064"/>
      <c r="CH37" s="1063" t="s">
        <v>1584</v>
      </c>
      <c r="CI37" s="1395"/>
      <c r="CJ37" s="1395"/>
      <c r="CK37" s="1395"/>
      <c r="CL37" s="1064"/>
      <c r="CM37" s="1063" t="s">
        <v>1585</v>
      </c>
      <c r="CN37" s="1395"/>
      <c r="CO37" s="1395"/>
      <c r="CP37" s="1395"/>
      <c r="CQ37" s="1064"/>
      <c r="CR37" s="1063" t="s">
        <v>1586</v>
      </c>
      <c r="CS37" s="1395"/>
      <c r="CT37" s="1395"/>
      <c r="CU37" s="1395"/>
      <c r="CV37" s="1064"/>
      <c r="CW37" s="1063" t="s">
        <v>1587</v>
      </c>
      <c r="CX37" s="1395"/>
      <c r="CY37" s="1395"/>
      <c r="CZ37" s="1395"/>
      <c r="DA37" s="1064"/>
      <c r="DB37" s="1063" t="s">
        <v>1588</v>
      </c>
      <c r="DC37" s="1395"/>
      <c r="DD37" s="1395"/>
      <c r="DE37" s="1395"/>
      <c r="DF37" s="1064"/>
      <c r="DG37" s="1063" t="s">
        <v>1589</v>
      </c>
      <c r="DH37" s="1395"/>
      <c r="DI37" s="1395"/>
      <c r="DJ37" s="1395"/>
      <c r="DK37" s="1064"/>
      <c r="DL37" s="1063" t="s">
        <v>1590</v>
      </c>
      <c r="DM37" s="1395"/>
      <c r="DN37" s="1395"/>
      <c r="DO37" s="1395"/>
      <c r="DP37" s="1064"/>
      <c r="DQ37" s="1063" t="s">
        <v>1591</v>
      </c>
      <c r="DR37" s="1395"/>
      <c r="DS37" s="1395"/>
      <c r="DT37" s="1395"/>
      <c r="DU37" s="1064"/>
      <c r="DV37" s="1063" t="s">
        <v>1592</v>
      </c>
      <c r="DW37" s="1395"/>
      <c r="DX37" s="1395"/>
      <c r="DY37" s="1395"/>
      <c r="DZ37" s="1064"/>
      <c r="EA37" s="1063" t="s">
        <v>1593</v>
      </c>
      <c r="EB37" s="1395"/>
      <c r="EC37" s="1395"/>
      <c r="ED37" s="1395"/>
      <c r="EE37" s="1064"/>
      <c r="EF37" s="1063" t="s">
        <v>1594</v>
      </c>
      <c r="EG37" s="1395"/>
      <c r="EH37" s="1395"/>
      <c r="EI37" s="1395"/>
      <c r="EJ37" s="1064"/>
      <c r="EK37" s="1063" t="s">
        <v>1595</v>
      </c>
      <c r="EL37" s="1395"/>
      <c r="EM37" s="1395"/>
      <c r="EN37" s="1395"/>
      <c r="EO37" s="1064"/>
      <c r="EP37" s="1063" t="s">
        <v>1596</v>
      </c>
      <c r="EQ37" s="1395"/>
      <c r="ER37" s="1395"/>
      <c r="ES37" s="1395"/>
      <c r="ET37" s="1064"/>
      <c r="EU37" s="1063" t="s">
        <v>1597</v>
      </c>
      <c r="EV37" s="1395"/>
      <c r="EW37" s="1395"/>
      <c r="EX37" s="1395"/>
      <c r="EY37" s="1064"/>
      <c r="EZ37" s="1063" t="s">
        <v>1598</v>
      </c>
      <c r="FA37" s="1395"/>
      <c r="FB37" s="1395"/>
      <c r="FC37" s="1395"/>
      <c r="FD37" s="1064"/>
    </row>
    <row r="38" spans="1:160">
      <c r="A38" s="682" t="s">
        <v>831</v>
      </c>
      <c r="B38" s="602"/>
      <c r="F38" s="1382" t="s">
        <v>1641</v>
      </c>
      <c r="G38" s="1383"/>
      <c r="H38" s="1383"/>
      <c r="I38" s="1383"/>
      <c r="J38" s="1384"/>
      <c r="K38" s="1394" t="s">
        <v>1983</v>
      </c>
      <c r="L38" s="1380"/>
      <c r="M38" s="1380"/>
      <c r="N38" s="1380"/>
      <c r="O38" s="1381"/>
      <c r="P38" s="1394"/>
      <c r="Q38" s="1380"/>
      <c r="R38" s="1380"/>
      <c r="S38" s="1380"/>
      <c r="T38" s="1381"/>
      <c r="U38" s="1379"/>
      <c r="V38" s="1380"/>
      <c r="W38" s="1380"/>
      <c r="X38" s="1380"/>
      <c r="Y38" s="1381"/>
      <c r="Z38" s="1379"/>
      <c r="AA38" s="1380"/>
      <c r="AB38" s="1380"/>
      <c r="AC38" s="1380"/>
      <c r="AD38" s="1381"/>
      <c r="AE38" s="1379"/>
      <c r="AF38" s="1380"/>
      <c r="AG38" s="1380"/>
      <c r="AH38" s="1380"/>
      <c r="AI38" s="1381"/>
      <c r="AJ38" s="1379"/>
      <c r="AK38" s="1380"/>
      <c r="AL38" s="1380"/>
      <c r="AM38" s="1380"/>
      <c r="AN38" s="1381"/>
      <c r="AO38" s="1379"/>
      <c r="AP38" s="1380"/>
      <c r="AQ38" s="1380"/>
      <c r="AR38" s="1380"/>
      <c r="AS38" s="1381"/>
      <c r="AT38" s="1379"/>
      <c r="AU38" s="1380"/>
      <c r="AV38" s="1380"/>
      <c r="AW38" s="1380"/>
      <c r="AX38" s="1381"/>
      <c r="AY38" s="1379"/>
      <c r="AZ38" s="1380"/>
      <c r="BA38" s="1380"/>
      <c r="BB38" s="1380"/>
      <c r="BC38" s="1381"/>
      <c r="BD38" s="1379"/>
      <c r="BE38" s="1380"/>
      <c r="BF38" s="1380"/>
      <c r="BG38" s="1380"/>
      <c r="BH38" s="1381"/>
      <c r="BI38" s="1379"/>
      <c r="BJ38" s="1380"/>
      <c r="BK38" s="1380"/>
      <c r="BL38" s="1380"/>
      <c r="BM38" s="1381"/>
      <c r="BN38" s="1379"/>
      <c r="BO38" s="1380"/>
      <c r="BP38" s="1380"/>
      <c r="BQ38" s="1380"/>
      <c r="BR38" s="1381"/>
      <c r="BS38" s="1379"/>
      <c r="BT38" s="1380"/>
      <c r="BU38" s="1380"/>
      <c r="BV38" s="1380"/>
      <c r="BW38" s="1381"/>
      <c r="BX38" s="1379"/>
      <c r="BY38" s="1380"/>
      <c r="BZ38" s="1380"/>
      <c r="CA38" s="1380"/>
      <c r="CB38" s="1381"/>
      <c r="CC38" s="1379"/>
      <c r="CD38" s="1380"/>
      <c r="CE38" s="1380"/>
      <c r="CF38" s="1380"/>
      <c r="CG38" s="1381"/>
      <c r="CH38" s="1379"/>
      <c r="CI38" s="1380"/>
      <c r="CJ38" s="1380"/>
      <c r="CK38" s="1380"/>
      <c r="CL38" s="1381"/>
      <c r="CM38" s="1379"/>
      <c r="CN38" s="1380"/>
      <c r="CO38" s="1380"/>
      <c r="CP38" s="1380"/>
      <c r="CQ38" s="1381"/>
      <c r="CR38" s="1379"/>
      <c r="CS38" s="1380"/>
      <c r="CT38" s="1380"/>
      <c r="CU38" s="1380"/>
      <c r="CV38" s="1381"/>
      <c r="CW38" s="1379"/>
      <c r="CX38" s="1380"/>
      <c r="CY38" s="1380"/>
      <c r="CZ38" s="1380"/>
      <c r="DA38" s="1381"/>
      <c r="DB38" s="1379"/>
      <c r="DC38" s="1380"/>
      <c r="DD38" s="1380"/>
      <c r="DE38" s="1380"/>
      <c r="DF38" s="1381"/>
      <c r="DG38" s="1379"/>
      <c r="DH38" s="1380"/>
      <c r="DI38" s="1380"/>
      <c r="DJ38" s="1380"/>
      <c r="DK38" s="1381"/>
      <c r="DL38" s="1379"/>
      <c r="DM38" s="1380"/>
      <c r="DN38" s="1380"/>
      <c r="DO38" s="1380"/>
      <c r="DP38" s="1381"/>
      <c r="DQ38" s="1379"/>
      <c r="DR38" s="1380"/>
      <c r="DS38" s="1380"/>
      <c r="DT38" s="1380"/>
      <c r="DU38" s="1381"/>
      <c r="DV38" s="1379"/>
      <c r="DW38" s="1380"/>
      <c r="DX38" s="1380"/>
      <c r="DY38" s="1380"/>
      <c r="DZ38" s="1381"/>
      <c r="EA38" s="1379"/>
      <c r="EB38" s="1380"/>
      <c r="EC38" s="1380"/>
      <c r="ED38" s="1380"/>
      <c r="EE38" s="1381"/>
      <c r="EF38" s="1379"/>
      <c r="EG38" s="1380"/>
      <c r="EH38" s="1380"/>
      <c r="EI38" s="1380"/>
      <c r="EJ38" s="1381"/>
      <c r="EK38" s="1379"/>
      <c r="EL38" s="1380"/>
      <c r="EM38" s="1380"/>
      <c r="EN38" s="1380"/>
      <c r="EO38" s="1381"/>
      <c r="EP38" s="1379"/>
      <c r="EQ38" s="1380"/>
      <c r="ER38" s="1380"/>
      <c r="ES38" s="1380"/>
      <c r="ET38" s="1381"/>
      <c r="EU38" s="1379"/>
      <c r="EV38" s="1380"/>
      <c r="EW38" s="1380"/>
      <c r="EX38" s="1380"/>
      <c r="EY38" s="1381"/>
      <c r="EZ38" s="1379"/>
      <c r="FA38" s="1380"/>
      <c r="FB38" s="1380"/>
      <c r="FC38" s="1380"/>
      <c r="FD38" s="1381"/>
    </row>
    <row r="39" spans="1:160" ht="15.75" thickBot="1">
      <c r="A39" s="683" t="s">
        <v>832</v>
      </c>
      <c r="B39" s="604"/>
      <c r="F39" s="1382" t="s">
        <v>1642</v>
      </c>
      <c r="G39" s="1383"/>
      <c r="H39" s="1383"/>
      <c r="I39" s="1383"/>
      <c r="J39" s="1384"/>
      <c r="K39" s="1379">
        <v>9622045454</v>
      </c>
      <c r="L39" s="1380"/>
      <c r="M39" s="1380"/>
      <c r="N39" s="1380"/>
      <c r="O39" s="1381"/>
      <c r="P39" s="1379"/>
      <c r="Q39" s="1380"/>
      <c r="R39" s="1380"/>
      <c r="S39" s="1380"/>
      <c r="T39" s="1381"/>
      <c r="U39" s="1379"/>
      <c r="V39" s="1380"/>
      <c r="W39" s="1380"/>
      <c r="X39" s="1380"/>
      <c r="Y39" s="1381"/>
      <c r="Z39" s="1379"/>
      <c r="AA39" s="1380"/>
      <c r="AB39" s="1380"/>
      <c r="AC39" s="1380"/>
      <c r="AD39" s="1381"/>
      <c r="AE39" s="1379"/>
      <c r="AF39" s="1380"/>
      <c r="AG39" s="1380"/>
      <c r="AH39" s="1380"/>
      <c r="AI39" s="1381"/>
      <c r="AJ39" s="1379"/>
      <c r="AK39" s="1380"/>
      <c r="AL39" s="1380"/>
      <c r="AM39" s="1380"/>
      <c r="AN39" s="1381"/>
      <c r="AO39" s="1379"/>
      <c r="AP39" s="1380"/>
      <c r="AQ39" s="1380"/>
      <c r="AR39" s="1380"/>
      <c r="AS39" s="1381"/>
      <c r="AT39" s="1379"/>
      <c r="AU39" s="1380"/>
      <c r="AV39" s="1380"/>
      <c r="AW39" s="1380"/>
      <c r="AX39" s="1381"/>
      <c r="AY39" s="1379"/>
      <c r="AZ39" s="1380"/>
      <c r="BA39" s="1380"/>
      <c r="BB39" s="1380"/>
      <c r="BC39" s="1381"/>
      <c r="BD39" s="1379"/>
      <c r="BE39" s="1380"/>
      <c r="BF39" s="1380"/>
      <c r="BG39" s="1380"/>
      <c r="BH39" s="1381"/>
      <c r="BI39" s="1379"/>
      <c r="BJ39" s="1380"/>
      <c r="BK39" s="1380"/>
      <c r="BL39" s="1380"/>
      <c r="BM39" s="1381"/>
      <c r="BN39" s="1379"/>
      <c r="BO39" s="1380"/>
      <c r="BP39" s="1380"/>
      <c r="BQ39" s="1380"/>
      <c r="BR39" s="1381"/>
      <c r="BS39" s="1379"/>
      <c r="BT39" s="1380"/>
      <c r="BU39" s="1380"/>
      <c r="BV39" s="1380"/>
      <c r="BW39" s="1381"/>
      <c r="BX39" s="1379"/>
      <c r="BY39" s="1380"/>
      <c r="BZ39" s="1380"/>
      <c r="CA39" s="1380"/>
      <c r="CB39" s="1381"/>
      <c r="CC39" s="1379"/>
      <c r="CD39" s="1380"/>
      <c r="CE39" s="1380"/>
      <c r="CF39" s="1380"/>
      <c r="CG39" s="1381"/>
      <c r="CH39" s="1379"/>
      <c r="CI39" s="1380"/>
      <c r="CJ39" s="1380"/>
      <c r="CK39" s="1380"/>
      <c r="CL39" s="1381"/>
      <c r="CM39" s="1379"/>
      <c r="CN39" s="1380"/>
      <c r="CO39" s="1380"/>
      <c r="CP39" s="1380"/>
      <c r="CQ39" s="1381"/>
      <c r="CR39" s="1379"/>
      <c r="CS39" s="1380"/>
      <c r="CT39" s="1380"/>
      <c r="CU39" s="1380"/>
      <c r="CV39" s="1381"/>
      <c r="CW39" s="1379"/>
      <c r="CX39" s="1380"/>
      <c r="CY39" s="1380"/>
      <c r="CZ39" s="1380"/>
      <c r="DA39" s="1381"/>
      <c r="DB39" s="1379"/>
      <c r="DC39" s="1380"/>
      <c r="DD39" s="1380"/>
      <c r="DE39" s="1380"/>
      <c r="DF39" s="1381"/>
      <c r="DG39" s="1379"/>
      <c r="DH39" s="1380"/>
      <c r="DI39" s="1380"/>
      <c r="DJ39" s="1380"/>
      <c r="DK39" s="1381"/>
      <c r="DL39" s="1379"/>
      <c r="DM39" s="1380"/>
      <c r="DN39" s="1380"/>
      <c r="DO39" s="1380"/>
      <c r="DP39" s="1381"/>
      <c r="DQ39" s="1379"/>
      <c r="DR39" s="1380"/>
      <c r="DS39" s="1380"/>
      <c r="DT39" s="1380"/>
      <c r="DU39" s="1381"/>
      <c r="DV39" s="1379"/>
      <c r="DW39" s="1380"/>
      <c r="DX39" s="1380"/>
      <c r="DY39" s="1380"/>
      <c r="DZ39" s="1381"/>
      <c r="EA39" s="1379"/>
      <c r="EB39" s="1380"/>
      <c r="EC39" s="1380"/>
      <c r="ED39" s="1380"/>
      <c r="EE39" s="1381"/>
      <c r="EF39" s="1379"/>
      <c r="EG39" s="1380"/>
      <c r="EH39" s="1380"/>
      <c r="EI39" s="1380"/>
      <c r="EJ39" s="1381"/>
      <c r="EK39" s="1379"/>
      <c r="EL39" s="1380"/>
      <c r="EM39" s="1380"/>
      <c r="EN39" s="1380"/>
      <c r="EO39" s="1381"/>
      <c r="EP39" s="1379"/>
      <c r="EQ39" s="1380"/>
      <c r="ER39" s="1380"/>
      <c r="ES39" s="1380"/>
      <c r="ET39" s="1381"/>
      <c r="EU39" s="1379"/>
      <c r="EV39" s="1380"/>
      <c r="EW39" s="1380"/>
      <c r="EX39" s="1380"/>
      <c r="EY39" s="1381"/>
      <c r="EZ39" s="1379"/>
      <c r="FA39" s="1380"/>
      <c r="FB39" s="1380"/>
      <c r="FC39" s="1380"/>
      <c r="FD39" s="1381"/>
    </row>
    <row r="40" spans="1:160" ht="15.75" thickBot="1">
      <c r="F40" s="1382" t="s">
        <v>1643</v>
      </c>
      <c r="G40" s="1383"/>
      <c r="H40" s="1383"/>
      <c r="I40" s="1383"/>
      <c r="J40" s="1384"/>
      <c r="K40" s="1379" t="s">
        <v>1996</v>
      </c>
      <c r="L40" s="1380"/>
      <c r="M40" s="1380"/>
      <c r="N40" s="1380"/>
      <c r="O40" s="1381"/>
      <c r="P40" s="1379"/>
      <c r="Q40" s="1380"/>
      <c r="R40" s="1380"/>
      <c r="S40" s="1380"/>
      <c r="T40" s="1381"/>
      <c r="U40" s="1379"/>
      <c r="V40" s="1380"/>
      <c r="W40" s="1380"/>
      <c r="X40" s="1380"/>
      <c r="Y40" s="1381"/>
      <c r="Z40" s="1379"/>
      <c r="AA40" s="1380"/>
      <c r="AB40" s="1380"/>
      <c r="AC40" s="1380"/>
      <c r="AD40" s="1381"/>
      <c r="AE40" s="1379"/>
      <c r="AF40" s="1380"/>
      <c r="AG40" s="1380"/>
      <c r="AH40" s="1380"/>
      <c r="AI40" s="1381"/>
      <c r="AJ40" s="1379"/>
      <c r="AK40" s="1380"/>
      <c r="AL40" s="1380"/>
      <c r="AM40" s="1380"/>
      <c r="AN40" s="1381"/>
      <c r="AO40" s="1379"/>
      <c r="AP40" s="1380"/>
      <c r="AQ40" s="1380"/>
      <c r="AR40" s="1380"/>
      <c r="AS40" s="1381"/>
      <c r="AT40" s="1379"/>
      <c r="AU40" s="1380"/>
      <c r="AV40" s="1380"/>
      <c r="AW40" s="1380"/>
      <c r="AX40" s="1381"/>
      <c r="AY40" s="1379"/>
      <c r="AZ40" s="1380"/>
      <c r="BA40" s="1380"/>
      <c r="BB40" s="1380"/>
      <c r="BC40" s="1381"/>
      <c r="BD40" s="1379"/>
      <c r="BE40" s="1380"/>
      <c r="BF40" s="1380"/>
      <c r="BG40" s="1380"/>
      <c r="BH40" s="1381"/>
      <c r="BI40" s="1379"/>
      <c r="BJ40" s="1380"/>
      <c r="BK40" s="1380"/>
      <c r="BL40" s="1380"/>
      <c r="BM40" s="1381"/>
      <c r="BN40" s="1379"/>
      <c r="BO40" s="1380"/>
      <c r="BP40" s="1380"/>
      <c r="BQ40" s="1380"/>
      <c r="BR40" s="1381"/>
      <c r="BS40" s="1379"/>
      <c r="BT40" s="1380"/>
      <c r="BU40" s="1380"/>
      <c r="BV40" s="1380"/>
      <c r="BW40" s="1381"/>
      <c r="BX40" s="1379"/>
      <c r="BY40" s="1380"/>
      <c r="BZ40" s="1380"/>
      <c r="CA40" s="1380"/>
      <c r="CB40" s="1381"/>
      <c r="CC40" s="1379"/>
      <c r="CD40" s="1380"/>
      <c r="CE40" s="1380"/>
      <c r="CF40" s="1380"/>
      <c r="CG40" s="1381"/>
      <c r="CH40" s="1379"/>
      <c r="CI40" s="1380"/>
      <c r="CJ40" s="1380"/>
      <c r="CK40" s="1380"/>
      <c r="CL40" s="1381"/>
      <c r="CM40" s="1379"/>
      <c r="CN40" s="1380"/>
      <c r="CO40" s="1380"/>
      <c r="CP40" s="1380"/>
      <c r="CQ40" s="1381"/>
      <c r="CR40" s="1379"/>
      <c r="CS40" s="1380"/>
      <c r="CT40" s="1380"/>
      <c r="CU40" s="1380"/>
      <c r="CV40" s="1381"/>
      <c r="CW40" s="1379"/>
      <c r="CX40" s="1380"/>
      <c r="CY40" s="1380"/>
      <c r="CZ40" s="1380"/>
      <c r="DA40" s="1381"/>
      <c r="DB40" s="1379"/>
      <c r="DC40" s="1380"/>
      <c r="DD40" s="1380"/>
      <c r="DE40" s="1380"/>
      <c r="DF40" s="1381"/>
      <c r="DG40" s="1379"/>
      <c r="DH40" s="1380"/>
      <c r="DI40" s="1380"/>
      <c r="DJ40" s="1380"/>
      <c r="DK40" s="1381"/>
      <c r="DL40" s="1379"/>
      <c r="DM40" s="1380"/>
      <c r="DN40" s="1380"/>
      <c r="DO40" s="1380"/>
      <c r="DP40" s="1381"/>
      <c r="DQ40" s="1379"/>
      <c r="DR40" s="1380"/>
      <c r="DS40" s="1380"/>
      <c r="DT40" s="1380"/>
      <c r="DU40" s="1381"/>
      <c r="DV40" s="1379"/>
      <c r="DW40" s="1380"/>
      <c r="DX40" s="1380"/>
      <c r="DY40" s="1380"/>
      <c r="DZ40" s="1381"/>
      <c r="EA40" s="1379"/>
      <c r="EB40" s="1380"/>
      <c r="EC40" s="1380"/>
      <c r="ED40" s="1380"/>
      <c r="EE40" s="1381"/>
      <c r="EF40" s="1379"/>
      <c r="EG40" s="1380"/>
      <c r="EH40" s="1380"/>
      <c r="EI40" s="1380"/>
      <c r="EJ40" s="1381"/>
      <c r="EK40" s="1379"/>
      <c r="EL40" s="1380"/>
      <c r="EM40" s="1380"/>
      <c r="EN40" s="1380"/>
      <c r="EO40" s="1381"/>
      <c r="EP40" s="1379"/>
      <c r="EQ40" s="1380"/>
      <c r="ER40" s="1380"/>
      <c r="ES40" s="1380"/>
      <c r="ET40" s="1381"/>
      <c r="EU40" s="1379"/>
      <c r="EV40" s="1380"/>
      <c r="EW40" s="1380"/>
      <c r="EX40" s="1380"/>
      <c r="EY40" s="1381"/>
      <c r="EZ40" s="1379"/>
      <c r="FA40" s="1380"/>
      <c r="FB40" s="1380"/>
      <c r="FC40" s="1380"/>
      <c r="FD40" s="1381"/>
    </row>
    <row r="41" spans="1:160" ht="16.5" thickBot="1">
      <c r="A41" s="1376" t="s">
        <v>1952</v>
      </c>
      <c r="B41" s="1377"/>
      <c r="F41" s="1382" t="s">
        <v>1645</v>
      </c>
      <c r="G41" s="1383"/>
      <c r="H41" s="1383"/>
      <c r="I41" s="1383"/>
      <c r="J41" s="1384"/>
      <c r="K41" s="1379" t="s">
        <v>1241</v>
      </c>
      <c r="L41" s="1380"/>
      <c r="M41" s="1380"/>
      <c r="N41" s="1380"/>
      <c r="O41" s="1381"/>
      <c r="P41" s="1379"/>
      <c r="Q41" s="1380"/>
      <c r="R41" s="1380"/>
      <c r="S41" s="1380"/>
      <c r="T41" s="1381"/>
      <c r="U41" s="1379"/>
      <c r="V41" s="1380"/>
      <c r="W41" s="1380"/>
      <c r="X41" s="1380"/>
      <c r="Y41" s="1381"/>
      <c r="Z41" s="1379"/>
      <c r="AA41" s="1380"/>
      <c r="AB41" s="1380"/>
      <c r="AC41" s="1380"/>
      <c r="AD41" s="1381"/>
      <c r="AE41" s="1379"/>
      <c r="AF41" s="1380"/>
      <c r="AG41" s="1380"/>
      <c r="AH41" s="1380"/>
      <c r="AI41" s="1381"/>
      <c r="AJ41" s="1379"/>
      <c r="AK41" s="1380"/>
      <c r="AL41" s="1380"/>
      <c r="AM41" s="1380"/>
      <c r="AN41" s="1381"/>
      <c r="AO41" s="1379"/>
      <c r="AP41" s="1380"/>
      <c r="AQ41" s="1380"/>
      <c r="AR41" s="1380"/>
      <c r="AS41" s="1381"/>
      <c r="AT41" s="1379"/>
      <c r="AU41" s="1380"/>
      <c r="AV41" s="1380"/>
      <c r="AW41" s="1380"/>
      <c r="AX41" s="1381"/>
      <c r="AY41" s="1379"/>
      <c r="AZ41" s="1380"/>
      <c r="BA41" s="1380"/>
      <c r="BB41" s="1380"/>
      <c r="BC41" s="1381"/>
      <c r="BD41" s="1379"/>
      <c r="BE41" s="1380"/>
      <c r="BF41" s="1380"/>
      <c r="BG41" s="1380"/>
      <c r="BH41" s="1381"/>
      <c r="BI41" s="1379"/>
      <c r="BJ41" s="1380"/>
      <c r="BK41" s="1380"/>
      <c r="BL41" s="1380"/>
      <c r="BM41" s="1381"/>
      <c r="BN41" s="1379"/>
      <c r="BO41" s="1380"/>
      <c r="BP41" s="1380"/>
      <c r="BQ41" s="1380"/>
      <c r="BR41" s="1381"/>
      <c r="BS41" s="1379"/>
      <c r="BT41" s="1380"/>
      <c r="BU41" s="1380"/>
      <c r="BV41" s="1380"/>
      <c r="BW41" s="1381"/>
      <c r="BX41" s="1379"/>
      <c r="BY41" s="1380"/>
      <c r="BZ41" s="1380"/>
      <c r="CA41" s="1380"/>
      <c r="CB41" s="1381"/>
      <c r="CC41" s="1379"/>
      <c r="CD41" s="1380"/>
      <c r="CE41" s="1380"/>
      <c r="CF41" s="1380"/>
      <c r="CG41" s="1381"/>
      <c r="CH41" s="1379"/>
      <c r="CI41" s="1380"/>
      <c r="CJ41" s="1380"/>
      <c r="CK41" s="1380"/>
      <c r="CL41" s="1381"/>
      <c r="CM41" s="1379"/>
      <c r="CN41" s="1380"/>
      <c r="CO41" s="1380"/>
      <c r="CP41" s="1380"/>
      <c r="CQ41" s="1381"/>
      <c r="CR41" s="1379"/>
      <c r="CS41" s="1380"/>
      <c r="CT41" s="1380"/>
      <c r="CU41" s="1380"/>
      <c r="CV41" s="1381"/>
      <c r="CW41" s="1379"/>
      <c r="CX41" s="1380"/>
      <c r="CY41" s="1380"/>
      <c r="CZ41" s="1380"/>
      <c r="DA41" s="1381"/>
      <c r="DB41" s="1379"/>
      <c r="DC41" s="1380"/>
      <c r="DD41" s="1380"/>
      <c r="DE41" s="1380"/>
      <c r="DF41" s="1381"/>
      <c r="DG41" s="1379"/>
      <c r="DH41" s="1380"/>
      <c r="DI41" s="1380"/>
      <c r="DJ41" s="1380"/>
      <c r="DK41" s="1381"/>
      <c r="DL41" s="1379"/>
      <c r="DM41" s="1380"/>
      <c r="DN41" s="1380"/>
      <c r="DO41" s="1380"/>
      <c r="DP41" s="1381"/>
      <c r="DQ41" s="1379"/>
      <c r="DR41" s="1380"/>
      <c r="DS41" s="1380"/>
      <c r="DT41" s="1380"/>
      <c r="DU41" s="1381"/>
      <c r="DV41" s="1379"/>
      <c r="DW41" s="1380"/>
      <c r="DX41" s="1380"/>
      <c r="DY41" s="1380"/>
      <c r="DZ41" s="1381"/>
      <c r="EA41" s="1379"/>
      <c r="EB41" s="1380"/>
      <c r="EC41" s="1380"/>
      <c r="ED41" s="1380"/>
      <c r="EE41" s="1381"/>
      <c r="EF41" s="1379"/>
      <c r="EG41" s="1380"/>
      <c r="EH41" s="1380"/>
      <c r="EI41" s="1380"/>
      <c r="EJ41" s="1381"/>
      <c r="EK41" s="1379"/>
      <c r="EL41" s="1380"/>
      <c r="EM41" s="1380"/>
      <c r="EN41" s="1380"/>
      <c r="EO41" s="1381"/>
      <c r="EP41" s="1379"/>
      <c r="EQ41" s="1380"/>
      <c r="ER41" s="1380"/>
      <c r="ES41" s="1380"/>
      <c r="ET41" s="1381"/>
      <c r="EU41" s="1379"/>
      <c r="EV41" s="1380"/>
      <c r="EW41" s="1380"/>
      <c r="EX41" s="1380"/>
      <c r="EY41" s="1381"/>
      <c r="EZ41" s="1379"/>
      <c r="FA41" s="1380"/>
      <c r="FB41" s="1380"/>
      <c r="FC41" s="1380"/>
      <c r="FD41" s="1381"/>
    </row>
    <row r="42" spans="1:160" ht="15.75" thickBot="1">
      <c r="A42" s="683" t="s">
        <v>1953</v>
      </c>
      <c r="B42" s="604"/>
      <c r="F42" s="1404"/>
      <c r="G42" s="1405"/>
      <c r="H42" s="1405"/>
      <c r="I42" s="1405"/>
      <c r="J42" s="1406"/>
      <c r="K42" s="1404"/>
      <c r="L42" s="1405"/>
      <c r="M42" s="1405"/>
      <c r="N42" s="1405"/>
      <c r="O42" s="1407"/>
      <c r="P42" s="1404"/>
      <c r="Q42" s="1405"/>
      <c r="R42" s="1405"/>
      <c r="S42" s="1405"/>
      <c r="T42" s="1407"/>
      <c r="U42" s="1404"/>
      <c r="V42" s="1405"/>
      <c r="W42" s="1405"/>
      <c r="X42" s="1405"/>
      <c r="Y42" s="1407"/>
      <c r="Z42" s="1404"/>
      <c r="AA42" s="1405"/>
      <c r="AB42" s="1405"/>
      <c r="AC42" s="1405"/>
      <c r="AD42" s="1407"/>
      <c r="AE42" s="1404"/>
      <c r="AF42" s="1405"/>
      <c r="AG42" s="1405"/>
      <c r="AH42" s="1405"/>
      <c r="AI42" s="1407"/>
      <c r="AJ42" s="1404"/>
      <c r="AK42" s="1405"/>
      <c r="AL42" s="1405"/>
      <c r="AM42" s="1405"/>
      <c r="AN42" s="1407"/>
      <c r="AO42" s="1404"/>
      <c r="AP42" s="1405"/>
      <c r="AQ42" s="1405"/>
      <c r="AR42" s="1405"/>
      <c r="AS42" s="1407"/>
      <c r="AT42" s="1404"/>
      <c r="AU42" s="1405"/>
      <c r="AV42" s="1405"/>
      <c r="AW42" s="1405"/>
      <c r="AX42" s="1407"/>
      <c r="AY42" s="1404"/>
      <c r="AZ42" s="1405"/>
      <c r="BA42" s="1405"/>
      <c r="BB42" s="1405"/>
      <c r="BC42" s="1407"/>
      <c r="BD42" s="1404"/>
      <c r="BE42" s="1405"/>
      <c r="BF42" s="1405"/>
      <c r="BG42" s="1405"/>
      <c r="BH42" s="1407"/>
      <c r="BI42" s="1404"/>
      <c r="BJ42" s="1405"/>
      <c r="BK42" s="1405"/>
      <c r="BL42" s="1405"/>
      <c r="BM42" s="1407"/>
      <c r="BN42" s="1404"/>
      <c r="BO42" s="1405"/>
      <c r="BP42" s="1405"/>
      <c r="BQ42" s="1405"/>
      <c r="BR42" s="1407"/>
      <c r="BS42" s="1404"/>
      <c r="BT42" s="1405"/>
      <c r="BU42" s="1405"/>
      <c r="BV42" s="1405"/>
      <c r="BW42" s="1407"/>
      <c r="BX42" s="1404"/>
      <c r="BY42" s="1405"/>
      <c r="BZ42" s="1405"/>
      <c r="CA42" s="1405"/>
      <c r="CB42" s="1407"/>
      <c r="CC42" s="1404"/>
      <c r="CD42" s="1405"/>
      <c r="CE42" s="1405"/>
      <c r="CF42" s="1405"/>
      <c r="CG42" s="1407"/>
      <c r="CH42" s="1404"/>
      <c r="CI42" s="1405"/>
      <c r="CJ42" s="1405"/>
      <c r="CK42" s="1405"/>
      <c r="CL42" s="1407"/>
      <c r="CM42" s="1404"/>
      <c r="CN42" s="1405"/>
      <c r="CO42" s="1405"/>
      <c r="CP42" s="1405"/>
      <c r="CQ42" s="1407"/>
      <c r="CR42" s="1404"/>
      <c r="CS42" s="1405"/>
      <c r="CT42" s="1405"/>
      <c r="CU42" s="1405"/>
      <c r="CV42" s="1407"/>
      <c r="CW42" s="1404"/>
      <c r="CX42" s="1405"/>
      <c r="CY42" s="1405"/>
      <c r="CZ42" s="1405"/>
      <c r="DA42" s="1407"/>
      <c r="DB42" s="1404"/>
      <c r="DC42" s="1405"/>
      <c r="DD42" s="1405"/>
      <c r="DE42" s="1405"/>
      <c r="DF42" s="1407"/>
      <c r="DG42" s="1404"/>
      <c r="DH42" s="1405"/>
      <c r="DI42" s="1405"/>
      <c r="DJ42" s="1405"/>
      <c r="DK42" s="1407"/>
      <c r="DL42" s="1404"/>
      <c r="DM42" s="1405"/>
      <c r="DN42" s="1405"/>
      <c r="DO42" s="1405"/>
      <c r="DP42" s="1407"/>
      <c r="DQ42" s="1404"/>
      <c r="DR42" s="1405"/>
      <c r="DS42" s="1405"/>
      <c r="DT42" s="1405"/>
      <c r="DU42" s="1407"/>
      <c r="DV42" s="1404"/>
      <c r="DW42" s="1405"/>
      <c r="DX42" s="1405"/>
      <c r="DY42" s="1405"/>
      <c r="DZ42" s="1407"/>
      <c r="EA42" s="1404"/>
      <c r="EB42" s="1405"/>
      <c r="EC42" s="1405"/>
      <c r="ED42" s="1405"/>
      <c r="EE42" s="1407"/>
      <c r="EF42" s="1404"/>
      <c r="EG42" s="1405"/>
      <c r="EH42" s="1405"/>
      <c r="EI42" s="1405"/>
      <c r="EJ42" s="1407"/>
      <c r="EK42" s="1404"/>
      <c r="EL42" s="1405"/>
      <c r="EM42" s="1405"/>
      <c r="EN42" s="1405"/>
      <c r="EO42" s="1407"/>
      <c r="EP42" s="1404"/>
      <c r="EQ42" s="1405"/>
      <c r="ER42" s="1405"/>
      <c r="ES42" s="1405"/>
      <c r="ET42" s="1407"/>
      <c r="EU42" s="1404"/>
      <c r="EV42" s="1405"/>
      <c r="EW42" s="1405"/>
      <c r="EX42" s="1405"/>
      <c r="EY42" s="1407"/>
      <c r="EZ42" s="1404"/>
      <c r="FA42" s="1405"/>
      <c r="FB42" s="1405"/>
      <c r="FC42" s="1405"/>
      <c r="FD42" s="1407"/>
    </row>
    <row r="43" spans="1:160" ht="15.75" thickBot="1">
      <c r="F43" s="1063" t="s">
        <v>1646</v>
      </c>
      <c r="G43" s="1395"/>
      <c r="H43" s="1395"/>
      <c r="I43" s="1395"/>
      <c r="J43" s="1396"/>
      <c r="K43" s="1063" t="s">
        <v>1569</v>
      </c>
      <c r="L43" s="1395"/>
      <c r="M43" s="1395"/>
      <c r="N43" s="1395"/>
      <c r="O43" s="1064"/>
      <c r="P43" s="1063" t="s">
        <v>1570</v>
      </c>
      <c r="Q43" s="1395"/>
      <c r="R43" s="1395"/>
      <c r="S43" s="1395"/>
      <c r="T43" s="1064"/>
      <c r="U43" s="1063" t="s">
        <v>1571</v>
      </c>
      <c r="V43" s="1395"/>
      <c r="W43" s="1395"/>
      <c r="X43" s="1395"/>
      <c r="Y43" s="1064"/>
      <c r="Z43" s="1063" t="s">
        <v>1572</v>
      </c>
      <c r="AA43" s="1395"/>
      <c r="AB43" s="1395"/>
      <c r="AC43" s="1395"/>
      <c r="AD43" s="1064"/>
      <c r="AE43" s="1063" t="s">
        <v>1573</v>
      </c>
      <c r="AF43" s="1395"/>
      <c r="AG43" s="1395"/>
      <c r="AH43" s="1395"/>
      <c r="AI43" s="1064"/>
      <c r="AJ43" s="1063" t="s">
        <v>1574</v>
      </c>
      <c r="AK43" s="1395"/>
      <c r="AL43" s="1395"/>
      <c r="AM43" s="1395"/>
      <c r="AN43" s="1064"/>
      <c r="AO43" s="1063" t="s">
        <v>1575</v>
      </c>
      <c r="AP43" s="1395"/>
      <c r="AQ43" s="1395"/>
      <c r="AR43" s="1395"/>
      <c r="AS43" s="1064"/>
      <c r="AT43" s="1063" t="s">
        <v>1576</v>
      </c>
      <c r="AU43" s="1395"/>
      <c r="AV43" s="1395"/>
      <c r="AW43" s="1395"/>
      <c r="AX43" s="1064"/>
      <c r="AY43" s="1063" t="s">
        <v>1577</v>
      </c>
      <c r="AZ43" s="1395"/>
      <c r="BA43" s="1395"/>
      <c r="BB43" s="1395"/>
      <c r="BC43" s="1064"/>
      <c r="BD43" s="1063" t="s">
        <v>1578</v>
      </c>
      <c r="BE43" s="1395"/>
      <c r="BF43" s="1395"/>
      <c r="BG43" s="1395"/>
      <c r="BH43" s="1064"/>
      <c r="BI43" s="1063" t="s">
        <v>1579</v>
      </c>
      <c r="BJ43" s="1395"/>
      <c r="BK43" s="1395"/>
      <c r="BL43" s="1395"/>
      <c r="BM43" s="1064"/>
      <c r="BN43" s="1063" t="s">
        <v>1580</v>
      </c>
      <c r="BO43" s="1395"/>
      <c r="BP43" s="1395"/>
      <c r="BQ43" s="1395"/>
      <c r="BR43" s="1064"/>
      <c r="BS43" s="1063" t="s">
        <v>1581</v>
      </c>
      <c r="BT43" s="1395"/>
      <c r="BU43" s="1395"/>
      <c r="BV43" s="1395"/>
      <c r="BW43" s="1064"/>
      <c r="BX43" s="1063" t="s">
        <v>1582</v>
      </c>
      <c r="BY43" s="1395"/>
      <c r="BZ43" s="1395"/>
      <c r="CA43" s="1395"/>
      <c r="CB43" s="1064"/>
      <c r="CC43" s="1063" t="s">
        <v>1583</v>
      </c>
      <c r="CD43" s="1395"/>
      <c r="CE43" s="1395"/>
      <c r="CF43" s="1395"/>
      <c r="CG43" s="1064"/>
      <c r="CH43" s="1063" t="s">
        <v>1584</v>
      </c>
      <c r="CI43" s="1395"/>
      <c r="CJ43" s="1395"/>
      <c r="CK43" s="1395"/>
      <c r="CL43" s="1064"/>
      <c r="CM43" s="1063" t="s">
        <v>1585</v>
      </c>
      <c r="CN43" s="1395"/>
      <c r="CO43" s="1395"/>
      <c r="CP43" s="1395"/>
      <c r="CQ43" s="1064"/>
      <c r="CR43" s="1063" t="s">
        <v>1586</v>
      </c>
      <c r="CS43" s="1395"/>
      <c r="CT43" s="1395"/>
      <c r="CU43" s="1395"/>
      <c r="CV43" s="1064"/>
      <c r="CW43" s="1063" t="s">
        <v>1587</v>
      </c>
      <c r="CX43" s="1395"/>
      <c r="CY43" s="1395"/>
      <c r="CZ43" s="1395"/>
      <c r="DA43" s="1064"/>
      <c r="DB43" s="1063" t="s">
        <v>1588</v>
      </c>
      <c r="DC43" s="1395"/>
      <c r="DD43" s="1395"/>
      <c r="DE43" s="1395"/>
      <c r="DF43" s="1064"/>
      <c r="DG43" s="1063" t="s">
        <v>1589</v>
      </c>
      <c r="DH43" s="1395"/>
      <c r="DI43" s="1395"/>
      <c r="DJ43" s="1395"/>
      <c r="DK43" s="1064"/>
      <c r="DL43" s="1063" t="s">
        <v>1590</v>
      </c>
      <c r="DM43" s="1395"/>
      <c r="DN43" s="1395"/>
      <c r="DO43" s="1395"/>
      <c r="DP43" s="1064"/>
      <c r="DQ43" s="1063" t="s">
        <v>1591</v>
      </c>
      <c r="DR43" s="1395"/>
      <c r="DS43" s="1395"/>
      <c r="DT43" s="1395"/>
      <c r="DU43" s="1064"/>
      <c r="DV43" s="1063" t="s">
        <v>1592</v>
      </c>
      <c r="DW43" s="1395"/>
      <c r="DX43" s="1395"/>
      <c r="DY43" s="1395"/>
      <c r="DZ43" s="1064"/>
      <c r="EA43" s="1063" t="s">
        <v>1593</v>
      </c>
      <c r="EB43" s="1395"/>
      <c r="EC43" s="1395"/>
      <c r="ED43" s="1395"/>
      <c r="EE43" s="1064"/>
      <c r="EF43" s="1063" t="s">
        <v>1594</v>
      </c>
      <c r="EG43" s="1395"/>
      <c r="EH43" s="1395"/>
      <c r="EI43" s="1395"/>
      <c r="EJ43" s="1064"/>
      <c r="EK43" s="1063" t="s">
        <v>1595</v>
      </c>
      <c r="EL43" s="1395"/>
      <c r="EM43" s="1395"/>
      <c r="EN43" s="1395"/>
      <c r="EO43" s="1064"/>
      <c r="EP43" s="1063" t="s">
        <v>1596</v>
      </c>
      <c r="EQ43" s="1395"/>
      <c r="ER43" s="1395"/>
      <c r="ES43" s="1395"/>
      <c r="ET43" s="1064"/>
      <c r="EU43" s="1063" t="s">
        <v>1597</v>
      </c>
      <c r="EV43" s="1395"/>
      <c r="EW43" s="1395"/>
      <c r="EX43" s="1395"/>
      <c r="EY43" s="1064"/>
      <c r="EZ43" s="1063" t="s">
        <v>1598</v>
      </c>
      <c r="FA43" s="1395"/>
      <c r="FB43" s="1395"/>
      <c r="FC43" s="1395"/>
      <c r="FD43" s="1064"/>
    </row>
    <row r="44" spans="1:160" ht="16.5" thickBot="1">
      <c r="A44" s="1437" t="s">
        <v>1939</v>
      </c>
      <c r="B44" s="1438"/>
      <c r="F44" s="1382" t="s">
        <v>1647</v>
      </c>
      <c r="G44" s="1383"/>
      <c r="H44" s="1383"/>
      <c r="I44" s="1383"/>
      <c r="J44" s="1384"/>
      <c r="K44" s="1379" t="s">
        <v>897</v>
      </c>
      <c r="L44" s="1380"/>
      <c r="M44" s="1380"/>
      <c r="N44" s="1380"/>
      <c r="O44" s="1381"/>
      <c r="P44" s="1379"/>
      <c r="Q44" s="1380"/>
      <c r="R44" s="1380"/>
      <c r="S44" s="1380"/>
      <c r="T44" s="1381"/>
      <c r="U44" s="1379"/>
      <c r="V44" s="1380"/>
      <c r="W44" s="1380"/>
      <c r="X44" s="1380"/>
      <c r="Y44" s="1381"/>
      <c r="Z44" s="1379"/>
      <c r="AA44" s="1380"/>
      <c r="AB44" s="1380"/>
      <c r="AC44" s="1380"/>
      <c r="AD44" s="1381"/>
      <c r="AE44" s="1379"/>
      <c r="AF44" s="1380"/>
      <c r="AG44" s="1380"/>
      <c r="AH44" s="1380"/>
      <c r="AI44" s="1381"/>
      <c r="AJ44" s="1379"/>
      <c r="AK44" s="1380"/>
      <c r="AL44" s="1380"/>
      <c r="AM44" s="1380"/>
      <c r="AN44" s="1381"/>
      <c r="AO44" s="1379"/>
      <c r="AP44" s="1380"/>
      <c r="AQ44" s="1380"/>
      <c r="AR44" s="1380"/>
      <c r="AS44" s="1381"/>
      <c r="AT44" s="1379"/>
      <c r="AU44" s="1380"/>
      <c r="AV44" s="1380"/>
      <c r="AW44" s="1380"/>
      <c r="AX44" s="1381"/>
      <c r="AY44" s="1379"/>
      <c r="AZ44" s="1380"/>
      <c r="BA44" s="1380"/>
      <c r="BB44" s="1380"/>
      <c r="BC44" s="1381"/>
      <c r="BD44" s="1379"/>
      <c r="BE44" s="1380"/>
      <c r="BF44" s="1380"/>
      <c r="BG44" s="1380"/>
      <c r="BH44" s="1381"/>
      <c r="BI44" s="1379"/>
      <c r="BJ44" s="1380"/>
      <c r="BK44" s="1380"/>
      <c r="BL44" s="1380"/>
      <c r="BM44" s="1381"/>
      <c r="BN44" s="1379"/>
      <c r="BO44" s="1380"/>
      <c r="BP44" s="1380"/>
      <c r="BQ44" s="1380"/>
      <c r="BR44" s="1381"/>
      <c r="BS44" s="1379"/>
      <c r="BT44" s="1380"/>
      <c r="BU44" s="1380"/>
      <c r="BV44" s="1380"/>
      <c r="BW44" s="1381"/>
      <c r="BX44" s="1379"/>
      <c r="BY44" s="1380"/>
      <c r="BZ44" s="1380"/>
      <c r="CA44" s="1380"/>
      <c r="CB44" s="1381"/>
      <c r="CC44" s="1379"/>
      <c r="CD44" s="1380"/>
      <c r="CE44" s="1380"/>
      <c r="CF44" s="1380"/>
      <c r="CG44" s="1381"/>
      <c r="CH44" s="1379"/>
      <c r="CI44" s="1380"/>
      <c r="CJ44" s="1380"/>
      <c r="CK44" s="1380"/>
      <c r="CL44" s="1381"/>
      <c r="CM44" s="1379"/>
      <c r="CN44" s="1380"/>
      <c r="CO44" s="1380"/>
      <c r="CP44" s="1380"/>
      <c r="CQ44" s="1381"/>
      <c r="CR44" s="1379"/>
      <c r="CS44" s="1380"/>
      <c r="CT44" s="1380"/>
      <c r="CU44" s="1380"/>
      <c r="CV44" s="1381"/>
      <c r="CW44" s="1379"/>
      <c r="CX44" s="1380"/>
      <c r="CY44" s="1380"/>
      <c r="CZ44" s="1380"/>
      <c r="DA44" s="1381"/>
      <c r="DB44" s="1379"/>
      <c r="DC44" s="1380"/>
      <c r="DD44" s="1380"/>
      <c r="DE44" s="1380"/>
      <c r="DF44" s="1381"/>
      <c r="DG44" s="1379"/>
      <c r="DH44" s="1380"/>
      <c r="DI44" s="1380"/>
      <c r="DJ44" s="1380"/>
      <c r="DK44" s="1381"/>
      <c r="DL44" s="1379"/>
      <c r="DM44" s="1380"/>
      <c r="DN44" s="1380"/>
      <c r="DO44" s="1380"/>
      <c r="DP44" s="1381"/>
      <c r="DQ44" s="1379"/>
      <c r="DR44" s="1380"/>
      <c r="DS44" s="1380"/>
      <c r="DT44" s="1380"/>
      <c r="DU44" s="1381"/>
      <c r="DV44" s="1379"/>
      <c r="DW44" s="1380"/>
      <c r="DX44" s="1380"/>
      <c r="DY44" s="1380"/>
      <c r="DZ44" s="1381"/>
      <c r="EA44" s="1379"/>
      <c r="EB44" s="1380"/>
      <c r="EC44" s="1380"/>
      <c r="ED44" s="1380"/>
      <c r="EE44" s="1381"/>
      <c r="EF44" s="1379"/>
      <c r="EG44" s="1380"/>
      <c r="EH44" s="1380"/>
      <c r="EI44" s="1380"/>
      <c r="EJ44" s="1381"/>
      <c r="EK44" s="1379"/>
      <c r="EL44" s="1380"/>
      <c r="EM44" s="1380"/>
      <c r="EN44" s="1380"/>
      <c r="EO44" s="1381"/>
      <c r="EP44" s="1379"/>
      <c r="EQ44" s="1380"/>
      <c r="ER44" s="1380"/>
      <c r="ES44" s="1380"/>
      <c r="ET44" s="1381"/>
      <c r="EU44" s="1379"/>
      <c r="EV44" s="1380"/>
      <c r="EW44" s="1380"/>
      <c r="EX44" s="1380"/>
      <c r="EY44" s="1381"/>
      <c r="EZ44" s="1379"/>
      <c r="FA44" s="1380"/>
      <c r="FB44" s="1380"/>
      <c r="FC44" s="1380"/>
      <c r="FD44" s="1381"/>
    </row>
    <row r="45" spans="1:160">
      <c r="A45" s="681" t="s">
        <v>1943</v>
      </c>
      <c r="B45" s="601" t="s">
        <v>6</v>
      </c>
      <c r="F45" s="1382" t="s">
        <v>1648</v>
      </c>
      <c r="G45" s="1383"/>
      <c r="H45" s="1383"/>
      <c r="I45" s="1383"/>
      <c r="J45" s="1384"/>
      <c r="K45" s="1379" t="s">
        <v>1994</v>
      </c>
      <c r="L45" s="1380"/>
      <c r="M45" s="1380"/>
      <c r="N45" s="1380"/>
      <c r="O45" s="1381"/>
      <c r="P45" s="1379"/>
      <c r="Q45" s="1380"/>
      <c r="R45" s="1380"/>
      <c r="S45" s="1380"/>
      <c r="T45" s="1381"/>
      <c r="U45" s="1379"/>
      <c r="V45" s="1380"/>
      <c r="W45" s="1380"/>
      <c r="X45" s="1380"/>
      <c r="Y45" s="1381"/>
      <c r="Z45" s="1379"/>
      <c r="AA45" s="1380"/>
      <c r="AB45" s="1380"/>
      <c r="AC45" s="1380"/>
      <c r="AD45" s="1381"/>
      <c r="AE45" s="1379"/>
      <c r="AF45" s="1380"/>
      <c r="AG45" s="1380"/>
      <c r="AH45" s="1380"/>
      <c r="AI45" s="1381"/>
      <c r="AJ45" s="1379"/>
      <c r="AK45" s="1380"/>
      <c r="AL45" s="1380"/>
      <c r="AM45" s="1380"/>
      <c r="AN45" s="1381"/>
      <c r="AO45" s="1379"/>
      <c r="AP45" s="1380"/>
      <c r="AQ45" s="1380"/>
      <c r="AR45" s="1380"/>
      <c r="AS45" s="1381"/>
      <c r="AT45" s="1379"/>
      <c r="AU45" s="1380"/>
      <c r="AV45" s="1380"/>
      <c r="AW45" s="1380"/>
      <c r="AX45" s="1381"/>
      <c r="AY45" s="1379"/>
      <c r="AZ45" s="1380"/>
      <c r="BA45" s="1380"/>
      <c r="BB45" s="1380"/>
      <c r="BC45" s="1381"/>
      <c r="BD45" s="1379"/>
      <c r="BE45" s="1380"/>
      <c r="BF45" s="1380"/>
      <c r="BG45" s="1380"/>
      <c r="BH45" s="1381"/>
      <c r="BI45" s="1379"/>
      <c r="BJ45" s="1380"/>
      <c r="BK45" s="1380"/>
      <c r="BL45" s="1380"/>
      <c r="BM45" s="1381"/>
      <c r="BN45" s="1379"/>
      <c r="BO45" s="1380"/>
      <c r="BP45" s="1380"/>
      <c r="BQ45" s="1380"/>
      <c r="BR45" s="1381"/>
      <c r="BS45" s="1379"/>
      <c r="BT45" s="1380"/>
      <c r="BU45" s="1380"/>
      <c r="BV45" s="1380"/>
      <c r="BW45" s="1381"/>
      <c r="BX45" s="1379"/>
      <c r="BY45" s="1380"/>
      <c r="BZ45" s="1380"/>
      <c r="CA45" s="1380"/>
      <c r="CB45" s="1381"/>
      <c r="CC45" s="1379"/>
      <c r="CD45" s="1380"/>
      <c r="CE45" s="1380"/>
      <c r="CF45" s="1380"/>
      <c r="CG45" s="1381"/>
      <c r="CH45" s="1379"/>
      <c r="CI45" s="1380"/>
      <c r="CJ45" s="1380"/>
      <c r="CK45" s="1380"/>
      <c r="CL45" s="1381"/>
      <c r="CM45" s="1379"/>
      <c r="CN45" s="1380"/>
      <c r="CO45" s="1380"/>
      <c r="CP45" s="1380"/>
      <c r="CQ45" s="1381"/>
      <c r="CR45" s="1379"/>
      <c r="CS45" s="1380"/>
      <c r="CT45" s="1380"/>
      <c r="CU45" s="1380"/>
      <c r="CV45" s="1381"/>
      <c r="CW45" s="1379"/>
      <c r="CX45" s="1380"/>
      <c r="CY45" s="1380"/>
      <c r="CZ45" s="1380"/>
      <c r="DA45" s="1381"/>
      <c r="DB45" s="1379"/>
      <c r="DC45" s="1380"/>
      <c r="DD45" s="1380"/>
      <c r="DE45" s="1380"/>
      <c r="DF45" s="1381"/>
      <c r="DG45" s="1379"/>
      <c r="DH45" s="1380"/>
      <c r="DI45" s="1380"/>
      <c r="DJ45" s="1380"/>
      <c r="DK45" s="1381"/>
      <c r="DL45" s="1379"/>
      <c r="DM45" s="1380"/>
      <c r="DN45" s="1380"/>
      <c r="DO45" s="1380"/>
      <c r="DP45" s="1381"/>
      <c r="DQ45" s="1379"/>
      <c r="DR45" s="1380"/>
      <c r="DS45" s="1380"/>
      <c r="DT45" s="1380"/>
      <c r="DU45" s="1381"/>
      <c r="DV45" s="1379"/>
      <c r="DW45" s="1380"/>
      <c r="DX45" s="1380"/>
      <c r="DY45" s="1380"/>
      <c r="DZ45" s="1381"/>
      <c r="EA45" s="1379"/>
      <c r="EB45" s="1380"/>
      <c r="EC45" s="1380"/>
      <c r="ED45" s="1380"/>
      <c r="EE45" s="1381"/>
      <c r="EF45" s="1379"/>
      <c r="EG45" s="1380"/>
      <c r="EH45" s="1380"/>
      <c r="EI45" s="1380"/>
      <c r="EJ45" s="1381"/>
      <c r="EK45" s="1379"/>
      <c r="EL45" s="1380"/>
      <c r="EM45" s="1380"/>
      <c r="EN45" s="1380"/>
      <c r="EO45" s="1381"/>
      <c r="EP45" s="1379"/>
      <c r="EQ45" s="1380"/>
      <c r="ER45" s="1380"/>
      <c r="ES45" s="1380"/>
      <c r="ET45" s="1381"/>
      <c r="EU45" s="1379"/>
      <c r="EV45" s="1380"/>
      <c r="EW45" s="1380"/>
      <c r="EX45" s="1380"/>
      <c r="EY45" s="1381"/>
      <c r="EZ45" s="1379"/>
      <c r="FA45" s="1380"/>
      <c r="FB45" s="1380"/>
      <c r="FC45" s="1380"/>
      <c r="FD45" s="1381"/>
    </row>
    <row r="46" spans="1:160">
      <c r="A46" s="682" t="s">
        <v>1940</v>
      </c>
      <c r="B46" s="602"/>
      <c r="F46" s="1382" t="s">
        <v>1649</v>
      </c>
      <c r="G46" s="1383"/>
      <c r="H46" s="1383"/>
      <c r="I46" s="1383"/>
      <c r="J46" s="1384"/>
      <c r="K46" s="1379"/>
      <c r="L46" s="1380"/>
      <c r="M46" s="1380"/>
      <c r="N46" s="1380"/>
      <c r="O46" s="1381"/>
      <c r="P46" s="1379"/>
      <c r="Q46" s="1380"/>
      <c r="R46" s="1380"/>
      <c r="S46" s="1380"/>
      <c r="T46" s="1381"/>
      <c r="U46" s="1379"/>
      <c r="V46" s="1380"/>
      <c r="W46" s="1380"/>
      <c r="X46" s="1380"/>
      <c r="Y46" s="1381"/>
      <c r="Z46" s="1379"/>
      <c r="AA46" s="1380"/>
      <c r="AB46" s="1380"/>
      <c r="AC46" s="1380"/>
      <c r="AD46" s="1381"/>
      <c r="AE46" s="1379"/>
      <c r="AF46" s="1380"/>
      <c r="AG46" s="1380"/>
      <c r="AH46" s="1380"/>
      <c r="AI46" s="1381"/>
      <c r="AJ46" s="1379"/>
      <c r="AK46" s="1380"/>
      <c r="AL46" s="1380"/>
      <c r="AM46" s="1380"/>
      <c r="AN46" s="1381"/>
      <c r="AO46" s="1379"/>
      <c r="AP46" s="1380"/>
      <c r="AQ46" s="1380"/>
      <c r="AR46" s="1380"/>
      <c r="AS46" s="1381"/>
      <c r="AT46" s="1379"/>
      <c r="AU46" s="1380"/>
      <c r="AV46" s="1380"/>
      <c r="AW46" s="1380"/>
      <c r="AX46" s="1381"/>
      <c r="AY46" s="1379"/>
      <c r="AZ46" s="1380"/>
      <c r="BA46" s="1380"/>
      <c r="BB46" s="1380"/>
      <c r="BC46" s="1381"/>
      <c r="BD46" s="1379"/>
      <c r="BE46" s="1380"/>
      <c r="BF46" s="1380"/>
      <c r="BG46" s="1380"/>
      <c r="BH46" s="1381"/>
      <c r="BI46" s="1379"/>
      <c r="BJ46" s="1380"/>
      <c r="BK46" s="1380"/>
      <c r="BL46" s="1380"/>
      <c r="BM46" s="1381"/>
      <c r="BN46" s="1379"/>
      <c r="BO46" s="1380"/>
      <c r="BP46" s="1380"/>
      <c r="BQ46" s="1380"/>
      <c r="BR46" s="1381"/>
      <c r="BS46" s="1379"/>
      <c r="BT46" s="1380"/>
      <c r="BU46" s="1380"/>
      <c r="BV46" s="1380"/>
      <c r="BW46" s="1381"/>
      <c r="BX46" s="1379"/>
      <c r="BY46" s="1380"/>
      <c r="BZ46" s="1380"/>
      <c r="CA46" s="1380"/>
      <c r="CB46" s="1381"/>
      <c r="CC46" s="1379"/>
      <c r="CD46" s="1380"/>
      <c r="CE46" s="1380"/>
      <c r="CF46" s="1380"/>
      <c r="CG46" s="1381"/>
      <c r="CH46" s="1379"/>
      <c r="CI46" s="1380"/>
      <c r="CJ46" s="1380"/>
      <c r="CK46" s="1380"/>
      <c r="CL46" s="1381"/>
      <c r="CM46" s="1379"/>
      <c r="CN46" s="1380"/>
      <c r="CO46" s="1380"/>
      <c r="CP46" s="1380"/>
      <c r="CQ46" s="1381"/>
      <c r="CR46" s="1379"/>
      <c r="CS46" s="1380"/>
      <c r="CT46" s="1380"/>
      <c r="CU46" s="1380"/>
      <c r="CV46" s="1381"/>
      <c r="CW46" s="1379"/>
      <c r="CX46" s="1380"/>
      <c r="CY46" s="1380"/>
      <c r="CZ46" s="1380"/>
      <c r="DA46" s="1381"/>
      <c r="DB46" s="1379"/>
      <c r="DC46" s="1380"/>
      <c r="DD46" s="1380"/>
      <c r="DE46" s="1380"/>
      <c r="DF46" s="1381"/>
      <c r="DG46" s="1379"/>
      <c r="DH46" s="1380"/>
      <c r="DI46" s="1380"/>
      <c r="DJ46" s="1380"/>
      <c r="DK46" s="1381"/>
      <c r="DL46" s="1379"/>
      <c r="DM46" s="1380"/>
      <c r="DN46" s="1380"/>
      <c r="DO46" s="1380"/>
      <c r="DP46" s="1381"/>
      <c r="DQ46" s="1379"/>
      <c r="DR46" s="1380"/>
      <c r="DS46" s="1380"/>
      <c r="DT46" s="1380"/>
      <c r="DU46" s="1381"/>
      <c r="DV46" s="1379"/>
      <c r="DW46" s="1380"/>
      <c r="DX46" s="1380"/>
      <c r="DY46" s="1380"/>
      <c r="DZ46" s="1381"/>
      <c r="EA46" s="1379"/>
      <c r="EB46" s="1380"/>
      <c r="EC46" s="1380"/>
      <c r="ED46" s="1380"/>
      <c r="EE46" s="1381"/>
      <c r="EF46" s="1379"/>
      <c r="EG46" s="1380"/>
      <c r="EH46" s="1380"/>
      <c r="EI46" s="1380"/>
      <c r="EJ46" s="1381"/>
      <c r="EK46" s="1379"/>
      <c r="EL46" s="1380"/>
      <c r="EM46" s="1380"/>
      <c r="EN46" s="1380"/>
      <c r="EO46" s="1381"/>
      <c r="EP46" s="1379"/>
      <c r="EQ46" s="1380"/>
      <c r="ER46" s="1380"/>
      <c r="ES46" s="1380"/>
      <c r="ET46" s="1381"/>
      <c r="EU46" s="1379"/>
      <c r="EV46" s="1380"/>
      <c r="EW46" s="1380"/>
      <c r="EX46" s="1380"/>
      <c r="EY46" s="1381"/>
      <c r="EZ46" s="1379"/>
      <c r="FA46" s="1380"/>
      <c r="FB46" s="1380"/>
      <c r="FC46" s="1380"/>
      <c r="FD46" s="1381"/>
    </row>
    <row r="47" spans="1:160" ht="15.75" thickBot="1">
      <c r="A47" s="683" t="s">
        <v>1941</v>
      </c>
      <c r="B47" s="678"/>
      <c r="F47" s="1382" t="s">
        <v>1650</v>
      </c>
      <c r="G47" s="1383"/>
      <c r="H47" s="1383"/>
      <c r="I47" s="1383"/>
      <c r="J47" s="1384"/>
      <c r="K47" s="1379" t="s">
        <v>1997</v>
      </c>
      <c r="L47" s="1380"/>
      <c r="M47" s="1380"/>
      <c r="N47" s="1380"/>
      <c r="O47" s="1381"/>
      <c r="P47" s="1379"/>
      <c r="Q47" s="1380"/>
      <c r="R47" s="1380"/>
      <c r="S47" s="1380"/>
      <c r="T47" s="1381"/>
      <c r="U47" s="1379"/>
      <c r="V47" s="1380"/>
      <c r="W47" s="1380"/>
      <c r="X47" s="1380"/>
      <c r="Y47" s="1381"/>
      <c r="Z47" s="1379"/>
      <c r="AA47" s="1380"/>
      <c r="AB47" s="1380"/>
      <c r="AC47" s="1380"/>
      <c r="AD47" s="1381"/>
      <c r="AE47" s="1379"/>
      <c r="AF47" s="1380"/>
      <c r="AG47" s="1380"/>
      <c r="AH47" s="1380"/>
      <c r="AI47" s="1381"/>
      <c r="AJ47" s="1379"/>
      <c r="AK47" s="1380"/>
      <c r="AL47" s="1380"/>
      <c r="AM47" s="1380"/>
      <c r="AN47" s="1381"/>
      <c r="AO47" s="1379"/>
      <c r="AP47" s="1380"/>
      <c r="AQ47" s="1380"/>
      <c r="AR47" s="1380"/>
      <c r="AS47" s="1381"/>
      <c r="AT47" s="1379"/>
      <c r="AU47" s="1380"/>
      <c r="AV47" s="1380"/>
      <c r="AW47" s="1380"/>
      <c r="AX47" s="1381"/>
      <c r="AY47" s="1379"/>
      <c r="AZ47" s="1380"/>
      <c r="BA47" s="1380"/>
      <c r="BB47" s="1380"/>
      <c r="BC47" s="1381"/>
      <c r="BD47" s="1379"/>
      <c r="BE47" s="1380"/>
      <c r="BF47" s="1380"/>
      <c r="BG47" s="1380"/>
      <c r="BH47" s="1381"/>
      <c r="BI47" s="1379"/>
      <c r="BJ47" s="1380"/>
      <c r="BK47" s="1380"/>
      <c r="BL47" s="1380"/>
      <c r="BM47" s="1381"/>
      <c r="BN47" s="1379"/>
      <c r="BO47" s="1380"/>
      <c r="BP47" s="1380"/>
      <c r="BQ47" s="1380"/>
      <c r="BR47" s="1381"/>
      <c r="BS47" s="1379"/>
      <c r="BT47" s="1380"/>
      <c r="BU47" s="1380"/>
      <c r="BV47" s="1380"/>
      <c r="BW47" s="1381"/>
      <c r="BX47" s="1379"/>
      <c r="BY47" s="1380"/>
      <c r="BZ47" s="1380"/>
      <c r="CA47" s="1380"/>
      <c r="CB47" s="1381"/>
      <c r="CC47" s="1379"/>
      <c r="CD47" s="1380"/>
      <c r="CE47" s="1380"/>
      <c r="CF47" s="1380"/>
      <c r="CG47" s="1381"/>
      <c r="CH47" s="1379"/>
      <c r="CI47" s="1380"/>
      <c r="CJ47" s="1380"/>
      <c r="CK47" s="1380"/>
      <c r="CL47" s="1381"/>
      <c r="CM47" s="1379"/>
      <c r="CN47" s="1380"/>
      <c r="CO47" s="1380"/>
      <c r="CP47" s="1380"/>
      <c r="CQ47" s="1381"/>
      <c r="CR47" s="1379"/>
      <c r="CS47" s="1380"/>
      <c r="CT47" s="1380"/>
      <c r="CU47" s="1380"/>
      <c r="CV47" s="1381"/>
      <c r="CW47" s="1379"/>
      <c r="CX47" s="1380"/>
      <c r="CY47" s="1380"/>
      <c r="CZ47" s="1380"/>
      <c r="DA47" s="1381"/>
      <c r="DB47" s="1379"/>
      <c r="DC47" s="1380"/>
      <c r="DD47" s="1380"/>
      <c r="DE47" s="1380"/>
      <c r="DF47" s="1381"/>
      <c r="DG47" s="1379"/>
      <c r="DH47" s="1380"/>
      <c r="DI47" s="1380"/>
      <c r="DJ47" s="1380"/>
      <c r="DK47" s="1381"/>
      <c r="DL47" s="1379"/>
      <c r="DM47" s="1380"/>
      <c r="DN47" s="1380"/>
      <c r="DO47" s="1380"/>
      <c r="DP47" s="1381"/>
      <c r="DQ47" s="1379"/>
      <c r="DR47" s="1380"/>
      <c r="DS47" s="1380"/>
      <c r="DT47" s="1380"/>
      <c r="DU47" s="1381"/>
      <c r="DV47" s="1379"/>
      <c r="DW47" s="1380"/>
      <c r="DX47" s="1380"/>
      <c r="DY47" s="1380"/>
      <c r="DZ47" s="1381"/>
      <c r="EA47" s="1379"/>
      <c r="EB47" s="1380"/>
      <c r="EC47" s="1380"/>
      <c r="ED47" s="1380"/>
      <c r="EE47" s="1381"/>
      <c r="EF47" s="1379"/>
      <c r="EG47" s="1380"/>
      <c r="EH47" s="1380"/>
      <c r="EI47" s="1380"/>
      <c r="EJ47" s="1381"/>
      <c r="EK47" s="1379"/>
      <c r="EL47" s="1380"/>
      <c r="EM47" s="1380"/>
      <c r="EN47" s="1380"/>
      <c r="EO47" s="1381"/>
      <c r="EP47" s="1379"/>
      <c r="EQ47" s="1380"/>
      <c r="ER47" s="1380"/>
      <c r="ES47" s="1380"/>
      <c r="ET47" s="1381"/>
      <c r="EU47" s="1379"/>
      <c r="EV47" s="1380"/>
      <c r="EW47" s="1380"/>
      <c r="EX47" s="1380"/>
      <c r="EY47" s="1381"/>
      <c r="EZ47" s="1379"/>
      <c r="FA47" s="1380"/>
      <c r="FB47" s="1380"/>
      <c r="FC47" s="1380"/>
      <c r="FD47" s="1381"/>
    </row>
    <row r="48" spans="1:160">
      <c r="F48" s="1382" t="s">
        <v>1651</v>
      </c>
      <c r="G48" s="1383"/>
      <c r="H48" s="1383"/>
      <c r="I48" s="1383"/>
      <c r="J48" s="1384"/>
      <c r="K48" s="1379" t="s">
        <v>1975</v>
      </c>
      <c r="L48" s="1380"/>
      <c r="M48" s="1380"/>
      <c r="N48" s="1380"/>
      <c r="O48" s="1381"/>
      <c r="P48" s="1379"/>
      <c r="Q48" s="1380"/>
      <c r="R48" s="1380"/>
      <c r="S48" s="1380"/>
      <c r="T48" s="1381"/>
      <c r="U48" s="1379"/>
      <c r="V48" s="1380"/>
      <c r="W48" s="1380"/>
      <c r="X48" s="1380"/>
      <c r="Y48" s="1381"/>
      <c r="Z48" s="1379"/>
      <c r="AA48" s="1380"/>
      <c r="AB48" s="1380"/>
      <c r="AC48" s="1380"/>
      <c r="AD48" s="1381"/>
      <c r="AE48" s="1379"/>
      <c r="AF48" s="1380"/>
      <c r="AG48" s="1380"/>
      <c r="AH48" s="1380"/>
      <c r="AI48" s="1381"/>
      <c r="AJ48" s="1379"/>
      <c r="AK48" s="1380"/>
      <c r="AL48" s="1380"/>
      <c r="AM48" s="1380"/>
      <c r="AN48" s="1381"/>
      <c r="AO48" s="1379"/>
      <c r="AP48" s="1380"/>
      <c r="AQ48" s="1380"/>
      <c r="AR48" s="1380"/>
      <c r="AS48" s="1381"/>
      <c r="AT48" s="1379"/>
      <c r="AU48" s="1380"/>
      <c r="AV48" s="1380"/>
      <c r="AW48" s="1380"/>
      <c r="AX48" s="1381"/>
      <c r="AY48" s="1379"/>
      <c r="AZ48" s="1380"/>
      <c r="BA48" s="1380"/>
      <c r="BB48" s="1380"/>
      <c r="BC48" s="1381"/>
      <c r="BD48" s="1379"/>
      <c r="BE48" s="1380"/>
      <c r="BF48" s="1380"/>
      <c r="BG48" s="1380"/>
      <c r="BH48" s="1381"/>
      <c r="BI48" s="1379"/>
      <c r="BJ48" s="1380"/>
      <c r="BK48" s="1380"/>
      <c r="BL48" s="1380"/>
      <c r="BM48" s="1381"/>
      <c r="BN48" s="1379"/>
      <c r="BO48" s="1380"/>
      <c r="BP48" s="1380"/>
      <c r="BQ48" s="1380"/>
      <c r="BR48" s="1381"/>
      <c r="BS48" s="1379"/>
      <c r="BT48" s="1380"/>
      <c r="BU48" s="1380"/>
      <c r="BV48" s="1380"/>
      <c r="BW48" s="1381"/>
      <c r="BX48" s="1379"/>
      <c r="BY48" s="1380"/>
      <c r="BZ48" s="1380"/>
      <c r="CA48" s="1380"/>
      <c r="CB48" s="1381"/>
      <c r="CC48" s="1379"/>
      <c r="CD48" s="1380"/>
      <c r="CE48" s="1380"/>
      <c r="CF48" s="1380"/>
      <c r="CG48" s="1381"/>
      <c r="CH48" s="1379"/>
      <c r="CI48" s="1380"/>
      <c r="CJ48" s="1380"/>
      <c r="CK48" s="1380"/>
      <c r="CL48" s="1381"/>
      <c r="CM48" s="1379"/>
      <c r="CN48" s="1380"/>
      <c r="CO48" s="1380"/>
      <c r="CP48" s="1380"/>
      <c r="CQ48" s="1381"/>
      <c r="CR48" s="1379"/>
      <c r="CS48" s="1380"/>
      <c r="CT48" s="1380"/>
      <c r="CU48" s="1380"/>
      <c r="CV48" s="1381"/>
      <c r="CW48" s="1379"/>
      <c r="CX48" s="1380"/>
      <c r="CY48" s="1380"/>
      <c r="CZ48" s="1380"/>
      <c r="DA48" s="1381"/>
      <c r="DB48" s="1379"/>
      <c r="DC48" s="1380"/>
      <c r="DD48" s="1380"/>
      <c r="DE48" s="1380"/>
      <c r="DF48" s="1381"/>
      <c r="DG48" s="1379"/>
      <c r="DH48" s="1380"/>
      <c r="DI48" s="1380"/>
      <c r="DJ48" s="1380"/>
      <c r="DK48" s="1381"/>
      <c r="DL48" s="1379"/>
      <c r="DM48" s="1380"/>
      <c r="DN48" s="1380"/>
      <c r="DO48" s="1380"/>
      <c r="DP48" s="1381"/>
      <c r="DQ48" s="1379"/>
      <c r="DR48" s="1380"/>
      <c r="DS48" s="1380"/>
      <c r="DT48" s="1380"/>
      <c r="DU48" s="1381"/>
      <c r="DV48" s="1379"/>
      <c r="DW48" s="1380"/>
      <c r="DX48" s="1380"/>
      <c r="DY48" s="1380"/>
      <c r="DZ48" s="1381"/>
      <c r="EA48" s="1379"/>
      <c r="EB48" s="1380"/>
      <c r="EC48" s="1380"/>
      <c r="ED48" s="1380"/>
      <c r="EE48" s="1381"/>
      <c r="EF48" s="1379"/>
      <c r="EG48" s="1380"/>
      <c r="EH48" s="1380"/>
      <c r="EI48" s="1380"/>
      <c r="EJ48" s="1381"/>
      <c r="EK48" s="1379"/>
      <c r="EL48" s="1380"/>
      <c r="EM48" s="1380"/>
      <c r="EN48" s="1380"/>
      <c r="EO48" s="1381"/>
      <c r="EP48" s="1379"/>
      <c r="EQ48" s="1380"/>
      <c r="ER48" s="1380"/>
      <c r="ES48" s="1380"/>
      <c r="ET48" s="1381"/>
      <c r="EU48" s="1379"/>
      <c r="EV48" s="1380"/>
      <c r="EW48" s="1380"/>
      <c r="EX48" s="1380"/>
      <c r="EY48" s="1381"/>
      <c r="EZ48" s="1379"/>
      <c r="FA48" s="1380"/>
      <c r="FB48" s="1380"/>
      <c r="FC48" s="1380"/>
      <c r="FD48" s="1381"/>
    </row>
    <row r="49" spans="1:160">
      <c r="F49" s="1382" t="s">
        <v>1652</v>
      </c>
      <c r="G49" s="1383"/>
      <c r="H49" s="1383"/>
      <c r="I49" s="1383"/>
      <c r="J49" s="1384"/>
      <c r="K49" s="1379"/>
      <c r="L49" s="1380"/>
      <c r="M49" s="1380"/>
      <c r="N49" s="1380"/>
      <c r="O49" s="1381"/>
      <c r="P49" s="1379"/>
      <c r="Q49" s="1380"/>
      <c r="R49" s="1380"/>
      <c r="S49" s="1380"/>
      <c r="T49" s="1381"/>
      <c r="U49" s="1379"/>
      <c r="V49" s="1380"/>
      <c r="W49" s="1380"/>
      <c r="X49" s="1380"/>
      <c r="Y49" s="1381"/>
      <c r="Z49" s="1379"/>
      <c r="AA49" s="1380"/>
      <c r="AB49" s="1380"/>
      <c r="AC49" s="1380"/>
      <c r="AD49" s="1381"/>
      <c r="AE49" s="1379"/>
      <c r="AF49" s="1380"/>
      <c r="AG49" s="1380"/>
      <c r="AH49" s="1380"/>
      <c r="AI49" s="1381"/>
      <c r="AJ49" s="1379"/>
      <c r="AK49" s="1380"/>
      <c r="AL49" s="1380"/>
      <c r="AM49" s="1380"/>
      <c r="AN49" s="1381"/>
      <c r="AO49" s="1379"/>
      <c r="AP49" s="1380"/>
      <c r="AQ49" s="1380"/>
      <c r="AR49" s="1380"/>
      <c r="AS49" s="1381"/>
      <c r="AT49" s="1379"/>
      <c r="AU49" s="1380"/>
      <c r="AV49" s="1380"/>
      <c r="AW49" s="1380"/>
      <c r="AX49" s="1381"/>
      <c r="AY49" s="1379"/>
      <c r="AZ49" s="1380"/>
      <c r="BA49" s="1380"/>
      <c r="BB49" s="1380"/>
      <c r="BC49" s="1381"/>
      <c r="BD49" s="1379"/>
      <c r="BE49" s="1380"/>
      <c r="BF49" s="1380"/>
      <c r="BG49" s="1380"/>
      <c r="BH49" s="1381"/>
      <c r="BI49" s="1379"/>
      <c r="BJ49" s="1380"/>
      <c r="BK49" s="1380"/>
      <c r="BL49" s="1380"/>
      <c r="BM49" s="1381"/>
      <c r="BN49" s="1379"/>
      <c r="BO49" s="1380"/>
      <c r="BP49" s="1380"/>
      <c r="BQ49" s="1380"/>
      <c r="BR49" s="1381"/>
      <c r="BS49" s="1379"/>
      <c r="BT49" s="1380"/>
      <c r="BU49" s="1380"/>
      <c r="BV49" s="1380"/>
      <c r="BW49" s="1381"/>
      <c r="BX49" s="1379"/>
      <c r="BY49" s="1380"/>
      <c r="BZ49" s="1380"/>
      <c r="CA49" s="1380"/>
      <c r="CB49" s="1381"/>
      <c r="CC49" s="1379"/>
      <c r="CD49" s="1380"/>
      <c r="CE49" s="1380"/>
      <c r="CF49" s="1380"/>
      <c r="CG49" s="1381"/>
      <c r="CH49" s="1379"/>
      <c r="CI49" s="1380"/>
      <c r="CJ49" s="1380"/>
      <c r="CK49" s="1380"/>
      <c r="CL49" s="1381"/>
      <c r="CM49" s="1379"/>
      <c r="CN49" s="1380"/>
      <c r="CO49" s="1380"/>
      <c r="CP49" s="1380"/>
      <c r="CQ49" s="1381"/>
      <c r="CR49" s="1379"/>
      <c r="CS49" s="1380"/>
      <c r="CT49" s="1380"/>
      <c r="CU49" s="1380"/>
      <c r="CV49" s="1381"/>
      <c r="CW49" s="1379"/>
      <c r="CX49" s="1380"/>
      <c r="CY49" s="1380"/>
      <c r="CZ49" s="1380"/>
      <c r="DA49" s="1381"/>
      <c r="DB49" s="1379"/>
      <c r="DC49" s="1380"/>
      <c r="DD49" s="1380"/>
      <c r="DE49" s="1380"/>
      <c r="DF49" s="1381"/>
      <c r="DG49" s="1379"/>
      <c r="DH49" s="1380"/>
      <c r="DI49" s="1380"/>
      <c r="DJ49" s="1380"/>
      <c r="DK49" s="1381"/>
      <c r="DL49" s="1379"/>
      <c r="DM49" s="1380"/>
      <c r="DN49" s="1380"/>
      <c r="DO49" s="1380"/>
      <c r="DP49" s="1381"/>
      <c r="DQ49" s="1379"/>
      <c r="DR49" s="1380"/>
      <c r="DS49" s="1380"/>
      <c r="DT49" s="1380"/>
      <c r="DU49" s="1381"/>
      <c r="DV49" s="1379"/>
      <c r="DW49" s="1380"/>
      <c r="DX49" s="1380"/>
      <c r="DY49" s="1380"/>
      <c r="DZ49" s="1381"/>
      <c r="EA49" s="1379"/>
      <c r="EB49" s="1380"/>
      <c r="EC49" s="1380"/>
      <c r="ED49" s="1380"/>
      <c r="EE49" s="1381"/>
      <c r="EF49" s="1379"/>
      <c r="EG49" s="1380"/>
      <c r="EH49" s="1380"/>
      <c r="EI49" s="1380"/>
      <c r="EJ49" s="1381"/>
      <c r="EK49" s="1379"/>
      <c r="EL49" s="1380"/>
      <c r="EM49" s="1380"/>
      <c r="EN49" s="1380"/>
      <c r="EO49" s="1381"/>
      <c r="EP49" s="1379"/>
      <c r="EQ49" s="1380"/>
      <c r="ER49" s="1380"/>
      <c r="ES49" s="1380"/>
      <c r="ET49" s="1381"/>
      <c r="EU49" s="1379"/>
      <c r="EV49" s="1380"/>
      <c r="EW49" s="1380"/>
      <c r="EX49" s="1380"/>
      <c r="EY49" s="1381"/>
      <c r="EZ49" s="1379"/>
      <c r="FA49" s="1380"/>
      <c r="FB49" s="1380"/>
      <c r="FC49" s="1380"/>
      <c r="FD49" s="1381"/>
    </row>
    <row r="50" spans="1:160" ht="15.75" thickBot="1">
      <c r="F50" s="1382" t="s">
        <v>1653</v>
      </c>
      <c r="G50" s="1383"/>
      <c r="H50" s="1383"/>
      <c r="I50" s="1383"/>
      <c r="J50" s="1384"/>
      <c r="K50" s="1379" t="s">
        <v>1976</v>
      </c>
      <c r="L50" s="1380"/>
      <c r="M50" s="1380"/>
      <c r="N50" s="1380"/>
      <c r="O50" s="1381"/>
      <c r="P50" s="1379"/>
      <c r="Q50" s="1380"/>
      <c r="R50" s="1380"/>
      <c r="S50" s="1380"/>
      <c r="T50" s="1381"/>
      <c r="U50" s="1379"/>
      <c r="V50" s="1380"/>
      <c r="W50" s="1380"/>
      <c r="X50" s="1380"/>
      <c r="Y50" s="1381"/>
      <c r="Z50" s="1379"/>
      <c r="AA50" s="1380"/>
      <c r="AB50" s="1380"/>
      <c r="AC50" s="1380"/>
      <c r="AD50" s="1381"/>
      <c r="AE50" s="1379"/>
      <c r="AF50" s="1380"/>
      <c r="AG50" s="1380"/>
      <c r="AH50" s="1380"/>
      <c r="AI50" s="1381"/>
      <c r="AJ50" s="1379"/>
      <c r="AK50" s="1380"/>
      <c r="AL50" s="1380"/>
      <c r="AM50" s="1380"/>
      <c r="AN50" s="1381"/>
      <c r="AO50" s="1379"/>
      <c r="AP50" s="1380"/>
      <c r="AQ50" s="1380"/>
      <c r="AR50" s="1380"/>
      <c r="AS50" s="1381"/>
      <c r="AT50" s="1379"/>
      <c r="AU50" s="1380"/>
      <c r="AV50" s="1380"/>
      <c r="AW50" s="1380"/>
      <c r="AX50" s="1381"/>
      <c r="AY50" s="1379"/>
      <c r="AZ50" s="1380"/>
      <c r="BA50" s="1380"/>
      <c r="BB50" s="1380"/>
      <c r="BC50" s="1381"/>
      <c r="BD50" s="1379"/>
      <c r="BE50" s="1380"/>
      <c r="BF50" s="1380"/>
      <c r="BG50" s="1380"/>
      <c r="BH50" s="1381"/>
      <c r="BI50" s="1379"/>
      <c r="BJ50" s="1380"/>
      <c r="BK50" s="1380"/>
      <c r="BL50" s="1380"/>
      <c r="BM50" s="1381"/>
      <c r="BN50" s="1379"/>
      <c r="BO50" s="1380"/>
      <c r="BP50" s="1380"/>
      <c r="BQ50" s="1380"/>
      <c r="BR50" s="1381"/>
      <c r="BS50" s="1379"/>
      <c r="BT50" s="1380"/>
      <c r="BU50" s="1380"/>
      <c r="BV50" s="1380"/>
      <c r="BW50" s="1381"/>
      <c r="BX50" s="1379"/>
      <c r="BY50" s="1380"/>
      <c r="BZ50" s="1380"/>
      <c r="CA50" s="1380"/>
      <c r="CB50" s="1381"/>
      <c r="CC50" s="1379"/>
      <c r="CD50" s="1380"/>
      <c r="CE50" s="1380"/>
      <c r="CF50" s="1380"/>
      <c r="CG50" s="1381"/>
      <c r="CH50" s="1379"/>
      <c r="CI50" s="1380"/>
      <c r="CJ50" s="1380"/>
      <c r="CK50" s="1380"/>
      <c r="CL50" s="1381"/>
      <c r="CM50" s="1379"/>
      <c r="CN50" s="1380"/>
      <c r="CO50" s="1380"/>
      <c r="CP50" s="1380"/>
      <c r="CQ50" s="1381"/>
      <c r="CR50" s="1379"/>
      <c r="CS50" s="1380"/>
      <c r="CT50" s="1380"/>
      <c r="CU50" s="1380"/>
      <c r="CV50" s="1381"/>
      <c r="CW50" s="1379"/>
      <c r="CX50" s="1380"/>
      <c r="CY50" s="1380"/>
      <c r="CZ50" s="1380"/>
      <c r="DA50" s="1381"/>
      <c r="DB50" s="1379"/>
      <c r="DC50" s="1380"/>
      <c r="DD50" s="1380"/>
      <c r="DE50" s="1380"/>
      <c r="DF50" s="1381"/>
      <c r="DG50" s="1379"/>
      <c r="DH50" s="1380"/>
      <c r="DI50" s="1380"/>
      <c r="DJ50" s="1380"/>
      <c r="DK50" s="1381"/>
      <c r="DL50" s="1379"/>
      <c r="DM50" s="1380"/>
      <c r="DN50" s="1380"/>
      <c r="DO50" s="1380"/>
      <c r="DP50" s="1381"/>
      <c r="DQ50" s="1379"/>
      <c r="DR50" s="1380"/>
      <c r="DS50" s="1380"/>
      <c r="DT50" s="1380"/>
      <c r="DU50" s="1381"/>
      <c r="DV50" s="1379"/>
      <c r="DW50" s="1380"/>
      <c r="DX50" s="1380"/>
      <c r="DY50" s="1380"/>
      <c r="DZ50" s="1381"/>
      <c r="EA50" s="1379"/>
      <c r="EB50" s="1380"/>
      <c r="EC50" s="1380"/>
      <c r="ED50" s="1380"/>
      <c r="EE50" s="1381"/>
      <c r="EF50" s="1379"/>
      <c r="EG50" s="1380"/>
      <c r="EH50" s="1380"/>
      <c r="EI50" s="1380"/>
      <c r="EJ50" s="1381"/>
      <c r="EK50" s="1379"/>
      <c r="EL50" s="1380"/>
      <c r="EM50" s="1380"/>
      <c r="EN50" s="1380"/>
      <c r="EO50" s="1381"/>
      <c r="EP50" s="1379"/>
      <c r="EQ50" s="1380"/>
      <c r="ER50" s="1380"/>
      <c r="ES50" s="1380"/>
      <c r="ET50" s="1381"/>
      <c r="EU50" s="1379"/>
      <c r="EV50" s="1380"/>
      <c r="EW50" s="1380"/>
      <c r="EX50" s="1380"/>
      <c r="EY50" s="1381"/>
      <c r="EZ50" s="1379"/>
      <c r="FA50" s="1380"/>
      <c r="FB50" s="1380"/>
      <c r="FC50" s="1380"/>
      <c r="FD50" s="1381"/>
    </row>
    <row r="51" spans="1:160" ht="16.5" thickBot="1">
      <c r="B51" s="1376" t="s">
        <v>1644</v>
      </c>
      <c r="C51" s="1439"/>
      <c r="D51" s="1377"/>
      <c r="F51" s="1382" t="s">
        <v>1654</v>
      </c>
      <c r="G51" s="1383"/>
      <c r="H51" s="1383"/>
      <c r="I51" s="1383"/>
      <c r="J51" s="1384"/>
      <c r="K51" s="1379" t="s">
        <v>776</v>
      </c>
      <c r="L51" s="1380"/>
      <c r="M51" s="1380"/>
      <c r="N51" s="1380"/>
      <c r="O51" s="1381"/>
      <c r="P51" s="1379"/>
      <c r="Q51" s="1380"/>
      <c r="R51" s="1380"/>
      <c r="S51" s="1380"/>
      <c r="T51" s="1381"/>
      <c r="U51" s="1379"/>
      <c r="V51" s="1380"/>
      <c r="W51" s="1380"/>
      <c r="X51" s="1380"/>
      <c r="Y51" s="1381"/>
      <c r="Z51" s="1379"/>
      <c r="AA51" s="1380"/>
      <c r="AB51" s="1380"/>
      <c r="AC51" s="1380"/>
      <c r="AD51" s="1381"/>
      <c r="AE51" s="1379"/>
      <c r="AF51" s="1380"/>
      <c r="AG51" s="1380"/>
      <c r="AH51" s="1380"/>
      <c r="AI51" s="1381"/>
      <c r="AJ51" s="1379"/>
      <c r="AK51" s="1380"/>
      <c r="AL51" s="1380"/>
      <c r="AM51" s="1380"/>
      <c r="AN51" s="1381"/>
      <c r="AO51" s="1379"/>
      <c r="AP51" s="1380"/>
      <c r="AQ51" s="1380"/>
      <c r="AR51" s="1380"/>
      <c r="AS51" s="1381"/>
      <c r="AT51" s="1379"/>
      <c r="AU51" s="1380"/>
      <c r="AV51" s="1380"/>
      <c r="AW51" s="1380"/>
      <c r="AX51" s="1381"/>
      <c r="AY51" s="1379"/>
      <c r="AZ51" s="1380"/>
      <c r="BA51" s="1380"/>
      <c r="BB51" s="1380"/>
      <c r="BC51" s="1381"/>
      <c r="BD51" s="1379"/>
      <c r="BE51" s="1380"/>
      <c r="BF51" s="1380"/>
      <c r="BG51" s="1380"/>
      <c r="BH51" s="1381"/>
      <c r="BI51" s="1379"/>
      <c r="BJ51" s="1380"/>
      <c r="BK51" s="1380"/>
      <c r="BL51" s="1380"/>
      <c r="BM51" s="1381"/>
      <c r="BN51" s="1379"/>
      <c r="BO51" s="1380"/>
      <c r="BP51" s="1380"/>
      <c r="BQ51" s="1380"/>
      <c r="BR51" s="1381"/>
      <c r="BS51" s="1379"/>
      <c r="BT51" s="1380"/>
      <c r="BU51" s="1380"/>
      <c r="BV51" s="1380"/>
      <c r="BW51" s="1381"/>
      <c r="BX51" s="1379"/>
      <c r="BY51" s="1380"/>
      <c r="BZ51" s="1380"/>
      <c r="CA51" s="1380"/>
      <c r="CB51" s="1381"/>
      <c r="CC51" s="1379"/>
      <c r="CD51" s="1380"/>
      <c r="CE51" s="1380"/>
      <c r="CF51" s="1380"/>
      <c r="CG51" s="1381"/>
      <c r="CH51" s="1379"/>
      <c r="CI51" s="1380"/>
      <c r="CJ51" s="1380"/>
      <c r="CK51" s="1380"/>
      <c r="CL51" s="1381"/>
      <c r="CM51" s="1379"/>
      <c r="CN51" s="1380"/>
      <c r="CO51" s="1380"/>
      <c r="CP51" s="1380"/>
      <c r="CQ51" s="1381"/>
      <c r="CR51" s="1379"/>
      <c r="CS51" s="1380"/>
      <c r="CT51" s="1380"/>
      <c r="CU51" s="1380"/>
      <c r="CV51" s="1381"/>
      <c r="CW51" s="1379"/>
      <c r="CX51" s="1380"/>
      <c r="CY51" s="1380"/>
      <c r="CZ51" s="1380"/>
      <c r="DA51" s="1381"/>
      <c r="DB51" s="1379"/>
      <c r="DC51" s="1380"/>
      <c r="DD51" s="1380"/>
      <c r="DE51" s="1380"/>
      <c r="DF51" s="1381"/>
      <c r="DG51" s="1379"/>
      <c r="DH51" s="1380"/>
      <c r="DI51" s="1380"/>
      <c r="DJ51" s="1380"/>
      <c r="DK51" s="1381"/>
      <c r="DL51" s="1379"/>
      <c r="DM51" s="1380"/>
      <c r="DN51" s="1380"/>
      <c r="DO51" s="1380"/>
      <c r="DP51" s="1381"/>
      <c r="DQ51" s="1379"/>
      <c r="DR51" s="1380"/>
      <c r="DS51" s="1380"/>
      <c r="DT51" s="1380"/>
      <c r="DU51" s="1381"/>
      <c r="DV51" s="1379"/>
      <c r="DW51" s="1380"/>
      <c r="DX51" s="1380"/>
      <c r="DY51" s="1380"/>
      <c r="DZ51" s="1381"/>
      <c r="EA51" s="1379"/>
      <c r="EB51" s="1380"/>
      <c r="EC51" s="1380"/>
      <c r="ED51" s="1380"/>
      <c r="EE51" s="1381"/>
      <c r="EF51" s="1379"/>
      <c r="EG51" s="1380"/>
      <c r="EH51" s="1380"/>
      <c r="EI51" s="1380"/>
      <c r="EJ51" s="1381"/>
      <c r="EK51" s="1379"/>
      <c r="EL51" s="1380"/>
      <c r="EM51" s="1380"/>
      <c r="EN51" s="1380"/>
      <c r="EO51" s="1381"/>
      <c r="EP51" s="1379"/>
      <c r="EQ51" s="1380"/>
      <c r="ER51" s="1380"/>
      <c r="ES51" s="1380"/>
      <c r="ET51" s="1381"/>
      <c r="EU51" s="1379"/>
      <c r="EV51" s="1380"/>
      <c r="EW51" s="1380"/>
      <c r="EX51" s="1380"/>
      <c r="EY51" s="1381"/>
      <c r="EZ51" s="1379"/>
      <c r="FA51" s="1380"/>
      <c r="FB51" s="1380"/>
      <c r="FC51" s="1380"/>
      <c r="FD51" s="1381"/>
    </row>
    <row r="52" spans="1:160">
      <c r="B52" s="634" t="s">
        <v>1704</v>
      </c>
      <c r="C52" s="635" t="s">
        <v>705</v>
      </c>
      <c r="D52" s="629" t="s">
        <v>1703</v>
      </c>
      <c r="F52" s="1382" t="s">
        <v>1655</v>
      </c>
      <c r="G52" s="1383"/>
      <c r="H52" s="1383"/>
      <c r="I52" s="1383"/>
      <c r="J52" s="1384"/>
      <c r="K52" s="1408">
        <v>19335</v>
      </c>
      <c r="L52" s="1409"/>
      <c r="M52" s="1409"/>
      <c r="N52" s="1409"/>
      <c r="O52" s="1410"/>
      <c r="P52" s="1411"/>
      <c r="Q52" s="1412"/>
      <c r="R52" s="1412"/>
      <c r="S52" s="1412"/>
      <c r="T52" s="1413"/>
      <c r="U52" s="1411"/>
      <c r="V52" s="1412"/>
      <c r="W52" s="1412"/>
      <c r="X52" s="1412"/>
      <c r="Y52" s="1413"/>
      <c r="Z52" s="1411"/>
      <c r="AA52" s="1412"/>
      <c r="AB52" s="1412"/>
      <c r="AC52" s="1412"/>
      <c r="AD52" s="1413"/>
      <c r="AE52" s="1411"/>
      <c r="AF52" s="1412"/>
      <c r="AG52" s="1412"/>
      <c r="AH52" s="1412"/>
      <c r="AI52" s="1413"/>
      <c r="AJ52" s="1411"/>
      <c r="AK52" s="1412"/>
      <c r="AL52" s="1412"/>
      <c r="AM52" s="1412"/>
      <c r="AN52" s="1413"/>
      <c r="AO52" s="1411"/>
      <c r="AP52" s="1412"/>
      <c r="AQ52" s="1412"/>
      <c r="AR52" s="1412"/>
      <c r="AS52" s="1413"/>
      <c r="AT52" s="1411"/>
      <c r="AU52" s="1412"/>
      <c r="AV52" s="1412"/>
      <c r="AW52" s="1412"/>
      <c r="AX52" s="1413"/>
      <c r="AY52" s="1411"/>
      <c r="AZ52" s="1412"/>
      <c r="BA52" s="1412"/>
      <c r="BB52" s="1412"/>
      <c r="BC52" s="1413"/>
      <c r="BD52" s="1411"/>
      <c r="BE52" s="1412"/>
      <c r="BF52" s="1412"/>
      <c r="BG52" s="1412"/>
      <c r="BH52" s="1413"/>
      <c r="BI52" s="1411"/>
      <c r="BJ52" s="1412"/>
      <c r="BK52" s="1412"/>
      <c r="BL52" s="1412"/>
      <c r="BM52" s="1413"/>
      <c r="BN52" s="1411"/>
      <c r="BO52" s="1412"/>
      <c r="BP52" s="1412"/>
      <c r="BQ52" s="1412"/>
      <c r="BR52" s="1413"/>
      <c r="BS52" s="1411"/>
      <c r="BT52" s="1412"/>
      <c r="BU52" s="1412"/>
      <c r="BV52" s="1412"/>
      <c r="BW52" s="1413"/>
      <c r="BX52" s="1411"/>
      <c r="BY52" s="1412"/>
      <c r="BZ52" s="1412"/>
      <c r="CA52" s="1412"/>
      <c r="CB52" s="1413"/>
      <c r="CC52" s="1411"/>
      <c r="CD52" s="1412"/>
      <c r="CE52" s="1412"/>
      <c r="CF52" s="1412"/>
      <c r="CG52" s="1413"/>
      <c r="CH52" s="1411"/>
      <c r="CI52" s="1412"/>
      <c r="CJ52" s="1412"/>
      <c r="CK52" s="1412"/>
      <c r="CL52" s="1413"/>
      <c r="CM52" s="1411"/>
      <c r="CN52" s="1412"/>
      <c r="CO52" s="1412"/>
      <c r="CP52" s="1412"/>
      <c r="CQ52" s="1413"/>
      <c r="CR52" s="1411"/>
      <c r="CS52" s="1412"/>
      <c r="CT52" s="1412"/>
      <c r="CU52" s="1412"/>
      <c r="CV52" s="1413"/>
      <c r="CW52" s="1411"/>
      <c r="CX52" s="1412"/>
      <c r="CY52" s="1412"/>
      <c r="CZ52" s="1412"/>
      <c r="DA52" s="1413"/>
      <c r="DB52" s="1411"/>
      <c r="DC52" s="1412"/>
      <c r="DD52" s="1412"/>
      <c r="DE52" s="1412"/>
      <c r="DF52" s="1413"/>
      <c r="DG52" s="1411"/>
      <c r="DH52" s="1412"/>
      <c r="DI52" s="1412"/>
      <c r="DJ52" s="1412"/>
      <c r="DK52" s="1413"/>
      <c r="DL52" s="1411"/>
      <c r="DM52" s="1412"/>
      <c r="DN52" s="1412"/>
      <c r="DO52" s="1412"/>
      <c r="DP52" s="1413"/>
      <c r="DQ52" s="1411"/>
      <c r="DR52" s="1412"/>
      <c r="DS52" s="1412"/>
      <c r="DT52" s="1412"/>
      <c r="DU52" s="1413"/>
      <c r="DV52" s="1411"/>
      <c r="DW52" s="1412"/>
      <c r="DX52" s="1412"/>
      <c r="DY52" s="1412"/>
      <c r="DZ52" s="1413"/>
      <c r="EA52" s="1411"/>
      <c r="EB52" s="1412"/>
      <c r="EC52" s="1412"/>
      <c r="ED52" s="1412"/>
      <c r="EE52" s="1413"/>
      <c r="EF52" s="1411"/>
      <c r="EG52" s="1412"/>
      <c r="EH52" s="1412"/>
      <c r="EI52" s="1412"/>
      <c r="EJ52" s="1413"/>
      <c r="EK52" s="1411"/>
      <c r="EL52" s="1412"/>
      <c r="EM52" s="1412"/>
      <c r="EN52" s="1412"/>
      <c r="EO52" s="1413"/>
      <c r="EP52" s="1411"/>
      <c r="EQ52" s="1412"/>
      <c r="ER52" s="1412"/>
      <c r="ES52" s="1412"/>
      <c r="ET52" s="1413"/>
      <c r="EU52" s="1411"/>
      <c r="EV52" s="1412"/>
      <c r="EW52" s="1412"/>
      <c r="EX52" s="1412"/>
      <c r="EY52" s="1413"/>
      <c r="EZ52" s="1411"/>
      <c r="FA52" s="1412"/>
      <c r="FB52" s="1412"/>
      <c r="FC52" s="1412"/>
      <c r="FD52" s="1413"/>
    </row>
    <row r="53" spans="1:160">
      <c r="A53" s="622">
        <v>1</v>
      </c>
      <c r="B53" s="636"/>
      <c r="C53" s="579"/>
      <c r="D53" s="630"/>
      <c r="F53" s="1382" t="s">
        <v>1656</v>
      </c>
      <c r="G53" s="1383"/>
      <c r="H53" s="1383"/>
      <c r="I53" s="1383"/>
      <c r="J53" s="1384"/>
      <c r="K53" s="1379">
        <v>9831523738</v>
      </c>
      <c r="L53" s="1380"/>
      <c r="M53" s="1380"/>
      <c r="N53" s="1380"/>
      <c r="O53" s="1381"/>
      <c r="P53" s="1379"/>
      <c r="Q53" s="1380"/>
      <c r="R53" s="1380"/>
      <c r="S53" s="1380"/>
      <c r="T53" s="1381"/>
      <c r="U53" s="1379"/>
      <c r="V53" s="1380"/>
      <c r="W53" s="1380"/>
      <c r="X53" s="1380"/>
      <c r="Y53" s="1381"/>
      <c r="Z53" s="1379"/>
      <c r="AA53" s="1380"/>
      <c r="AB53" s="1380"/>
      <c r="AC53" s="1380"/>
      <c r="AD53" s="1381"/>
      <c r="AE53" s="1379"/>
      <c r="AF53" s="1380"/>
      <c r="AG53" s="1380"/>
      <c r="AH53" s="1380"/>
      <c r="AI53" s="1381"/>
      <c r="AJ53" s="1379"/>
      <c r="AK53" s="1380"/>
      <c r="AL53" s="1380"/>
      <c r="AM53" s="1380"/>
      <c r="AN53" s="1381"/>
      <c r="AO53" s="1379"/>
      <c r="AP53" s="1380"/>
      <c r="AQ53" s="1380"/>
      <c r="AR53" s="1380"/>
      <c r="AS53" s="1381"/>
      <c r="AT53" s="1379"/>
      <c r="AU53" s="1380"/>
      <c r="AV53" s="1380"/>
      <c r="AW53" s="1380"/>
      <c r="AX53" s="1381"/>
      <c r="AY53" s="1379"/>
      <c r="AZ53" s="1380"/>
      <c r="BA53" s="1380"/>
      <c r="BB53" s="1380"/>
      <c r="BC53" s="1381"/>
      <c r="BD53" s="1379"/>
      <c r="BE53" s="1380"/>
      <c r="BF53" s="1380"/>
      <c r="BG53" s="1380"/>
      <c r="BH53" s="1381"/>
      <c r="BI53" s="1379"/>
      <c r="BJ53" s="1380"/>
      <c r="BK53" s="1380"/>
      <c r="BL53" s="1380"/>
      <c r="BM53" s="1381"/>
      <c r="BN53" s="1379"/>
      <c r="BO53" s="1380"/>
      <c r="BP53" s="1380"/>
      <c r="BQ53" s="1380"/>
      <c r="BR53" s="1381"/>
      <c r="BS53" s="1379"/>
      <c r="BT53" s="1380"/>
      <c r="BU53" s="1380"/>
      <c r="BV53" s="1380"/>
      <c r="BW53" s="1381"/>
      <c r="BX53" s="1379"/>
      <c r="BY53" s="1380"/>
      <c r="BZ53" s="1380"/>
      <c r="CA53" s="1380"/>
      <c r="CB53" s="1381"/>
      <c r="CC53" s="1379"/>
      <c r="CD53" s="1380"/>
      <c r="CE53" s="1380"/>
      <c r="CF53" s="1380"/>
      <c r="CG53" s="1381"/>
      <c r="CH53" s="1379"/>
      <c r="CI53" s="1380"/>
      <c r="CJ53" s="1380"/>
      <c r="CK53" s="1380"/>
      <c r="CL53" s="1381"/>
      <c r="CM53" s="1379"/>
      <c r="CN53" s="1380"/>
      <c r="CO53" s="1380"/>
      <c r="CP53" s="1380"/>
      <c r="CQ53" s="1381"/>
      <c r="CR53" s="1379"/>
      <c r="CS53" s="1380"/>
      <c r="CT53" s="1380"/>
      <c r="CU53" s="1380"/>
      <c r="CV53" s="1381"/>
      <c r="CW53" s="1379"/>
      <c r="CX53" s="1380"/>
      <c r="CY53" s="1380"/>
      <c r="CZ53" s="1380"/>
      <c r="DA53" s="1381"/>
      <c r="DB53" s="1379"/>
      <c r="DC53" s="1380"/>
      <c r="DD53" s="1380"/>
      <c r="DE53" s="1380"/>
      <c r="DF53" s="1381"/>
      <c r="DG53" s="1379"/>
      <c r="DH53" s="1380"/>
      <c r="DI53" s="1380"/>
      <c r="DJ53" s="1380"/>
      <c r="DK53" s="1381"/>
      <c r="DL53" s="1379"/>
      <c r="DM53" s="1380"/>
      <c r="DN53" s="1380"/>
      <c r="DO53" s="1380"/>
      <c r="DP53" s="1381"/>
      <c r="DQ53" s="1379"/>
      <c r="DR53" s="1380"/>
      <c r="DS53" s="1380"/>
      <c r="DT53" s="1380"/>
      <c r="DU53" s="1381"/>
      <c r="DV53" s="1379"/>
      <c r="DW53" s="1380"/>
      <c r="DX53" s="1380"/>
      <c r="DY53" s="1380"/>
      <c r="DZ53" s="1381"/>
      <c r="EA53" s="1379"/>
      <c r="EB53" s="1380"/>
      <c r="EC53" s="1380"/>
      <c r="ED53" s="1380"/>
      <c r="EE53" s="1381"/>
      <c r="EF53" s="1379"/>
      <c r="EG53" s="1380"/>
      <c r="EH53" s="1380"/>
      <c r="EI53" s="1380"/>
      <c r="EJ53" s="1381"/>
      <c r="EK53" s="1379"/>
      <c r="EL53" s="1380"/>
      <c r="EM53" s="1380"/>
      <c r="EN53" s="1380"/>
      <c r="EO53" s="1381"/>
      <c r="EP53" s="1379"/>
      <c r="EQ53" s="1380"/>
      <c r="ER53" s="1380"/>
      <c r="ES53" s="1380"/>
      <c r="ET53" s="1381"/>
      <c r="EU53" s="1379"/>
      <c r="EV53" s="1380"/>
      <c r="EW53" s="1380"/>
      <c r="EX53" s="1380"/>
      <c r="EY53" s="1381"/>
      <c r="EZ53" s="1379"/>
      <c r="FA53" s="1380"/>
      <c r="FB53" s="1380"/>
      <c r="FC53" s="1380"/>
      <c r="FD53" s="1381"/>
    </row>
    <row r="54" spans="1:160">
      <c r="A54" s="599">
        <v>2</v>
      </c>
      <c r="B54" s="580"/>
      <c r="C54" s="579"/>
      <c r="D54" s="630"/>
      <c r="F54" s="1382" t="s">
        <v>1657</v>
      </c>
      <c r="G54" s="1383"/>
      <c r="H54" s="1383"/>
      <c r="I54" s="1383"/>
      <c r="J54" s="1384"/>
      <c r="K54" s="1379">
        <v>9831523738</v>
      </c>
      <c r="L54" s="1380"/>
      <c r="M54" s="1380"/>
      <c r="N54" s="1380"/>
      <c r="O54" s="1381"/>
      <c r="P54" s="1379"/>
      <c r="Q54" s="1380"/>
      <c r="R54" s="1380"/>
      <c r="S54" s="1380"/>
      <c r="T54" s="1381"/>
      <c r="U54" s="1379"/>
      <c r="V54" s="1380"/>
      <c r="W54" s="1380"/>
      <c r="X54" s="1380"/>
      <c r="Y54" s="1381"/>
      <c r="Z54" s="1379"/>
      <c r="AA54" s="1380"/>
      <c r="AB54" s="1380"/>
      <c r="AC54" s="1380"/>
      <c r="AD54" s="1381"/>
      <c r="AE54" s="1379"/>
      <c r="AF54" s="1380"/>
      <c r="AG54" s="1380"/>
      <c r="AH54" s="1380"/>
      <c r="AI54" s="1381"/>
      <c r="AJ54" s="1379"/>
      <c r="AK54" s="1380"/>
      <c r="AL54" s="1380"/>
      <c r="AM54" s="1380"/>
      <c r="AN54" s="1381"/>
      <c r="AO54" s="1379"/>
      <c r="AP54" s="1380"/>
      <c r="AQ54" s="1380"/>
      <c r="AR54" s="1380"/>
      <c r="AS54" s="1381"/>
      <c r="AT54" s="1379"/>
      <c r="AU54" s="1380"/>
      <c r="AV54" s="1380"/>
      <c r="AW54" s="1380"/>
      <c r="AX54" s="1381"/>
      <c r="AY54" s="1379"/>
      <c r="AZ54" s="1380"/>
      <c r="BA54" s="1380"/>
      <c r="BB54" s="1380"/>
      <c r="BC54" s="1381"/>
      <c r="BD54" s="1379"/>
      <c r="BE54" s="1380"/>
      <c r="BF54" s="1380"/>
      <c r="BG54" s="1380"/>
      <c r="BH54" s="1381"/>
      <c r="BI54" s="1379"/>
      <c r="BJ54" s="1380"/>
      <c r="BK54" s="1380"/>
      <c r="BL54" s="1380"/>
      <c r="BM54" s="1381"/>
      <c r="BN54" s="1379"/>
      <c r="BO54" s="1380"/>
      <c r="BP54" s="1380"/>
      <c r="BQ54" s="1380"/>
      <c r="BR54" s="1381"/>
      <c r="BS54" s="1379"/>
      <c r="BT54" s="1380"/>
      <c r="BU54" s="1380"/>
      <c r="BV54" s="1380"/>
      <c r="BW54" s="1381"/>
      <c r="BX54" s="1379"/>
      <c r="BY54" s="1380"/>
      <c r="BZ54" s="1380"/>
      <c r="CA54" s="1380"/>
      <c r="CB54" s="1381"/>
      <c r="CC54" s="1379"/>
      <c r="CD54" s="1380"/>
      <c r="CE54" s="1380"/>
      <c r="CF54" s="1380"/>
      <c r="CG54" s="1381"/>
      <c r="CH54" s="1379"/>
      <c r="CI54" s="1380"/>
      <c r="CJ54" s="1380"/>
      <c r="CK54" s="1380"/>
      <c r="CL54" s="1381"/>
      <c r="CM54" s="1379"/>
      <c r="CN54" s="1380"/>
      <c r="CO54" s="1380"/>
      <c r="CP54" s="1380"/>
      <c r="CQ54" s="1381"/>
      <c r="CR54" s="1379"/>
      <c r="CS54" s="1380"/>
      <c r="CT54" s="1380"/>
      <c r="CU54" s="1380"/>
      <c r="CV54" s="1381"/>
      <c r="CW54" s="1379"/>
      <c r="CX54" s="1380"/>
      <c r="CY54" s="1380"/>
      <c r="CZ54" s="1380"/>
      <c r="DA54" s="1381"/>
      <c r="DB54" s="1379"/>
      <c r="DC54" s="1380"/>
      <c r="DD54" s="1380"/>
      <c r="DE54" s="1380"/>
      <c r="DF54" s="1381"/>
      <c r="DG54" s="1379"/>
      <c r="DH54" s="1380"/>
      <c r="DI54" s="1380"/>
      <c r="DJ54" s="1380"/>
      <c r="DK54" s="1381"/>
      <c r="DL54" s="1379"/>
      <c r="DM54" s="1380"/>
      <c r="DN54" s="1380"/>
      <c r="DO54" s="1380"/>
      <c r="DP54" s="1381"/>
      <c r="DQ54" s="1379"/>
      <c r="DR54" s="1380"/>
      <c r="DS54" s="1380"/>
      <c r="DT54" s="1380"/>
      <c r="DU54" s="1381"/>
      <c r="DV54" s="1379"/>
      <c r="DW54" s="1380"/>
      <c r="DX54" s="1380"/>
      <c r="DY54" s="1380"/>
      <c r="DZ54" s="1381"/>
      <c r="EA54" s="1379"/>
      <c r="EB54" s="1380"/>
      <c r="EC54" s="1380"/>
      <c r="ED54" s="1380"/>
      <c r="EE54" s="1381"/>
      <c r="EF54" s="1379"/>
      <c r="EG54" s="1380"/>
      <c r="EH54" s="1380"/>
      <c r="EI54" s="1380"/>
      <c r="EJ54" s="1381"/>
      <c r="EK54" s="1379"/>
      <c r="EL54" s="1380"/>
      <c r="EM54" s="1380"/>
      <c r="EN54" s="1380"/>
      <c r="EO54" s="1381"/>
      <c r="EP54" s="1379"/>
      <c r="EQ54" s="1380"/>
      <c r="ER54" s="1380"/>
      <c r="ES54" s="1380"/>
      <c r="ET54" s="1381"/>
      <c r="EU54" s="1379"/>
      <c r="EV54" s="1380"/>
      <c r="EW54" s="1380"/>
      <c r="EX54" s="1380"/>
      <c r="EY54" s="1381"/>
      <c r="EZ54" s="1379"/>
      <c r="FA54" s="1380"/>
      <c r="FB54" s="1380"/>
      <c r="FC54" s="1380"/>
      <c r="FD54" s="1381"/>
    </row>
    <row r="55" spans="1:160">
      <c r="A55" s="599">
        <v>3</v>
      </c>
      <c r="B55" s="580"/>
      <c r="C55" s="579"/>
      <c r="D55" s="630"/>
      <c r="F55" s="1382" t="s">
        <v>1658</v>
      </c>
      <c r="G55" s="1383"/>
      <c r="H55" s="1383"/>
      <c r="I55" s="1383"/>
      <c r="J55" s="1384"/>
      <c r="K55" s="1379" t="s">
        <v>1996</v>
      </c>
      <c r="L55" s="1380"/>
      <c r="M55" s="1380"/>
      <c r="N55" s="1380"/>
      <c r="O55" s="1381"/>
      <c r="P55" s="1379"/>
      <c r="Q55" s="1380"/>
      <c r="R55" s="1380"/>
      <c r="S55" s="1380"/>
      <c r="T55" s="1381"/>
      <c r="U55" s="1379"/>
      <c r="V55" s="1380"/>
      <c r="W55" s="1380"/>
      <c r="X55" s="1380"/>
      <c r="Y55" s="1381"/>
      <c r="Z55" s="1379"/>
      <c r="AA55" s="1380"/>
      <c r="AB55" s="1380"/>
      <c r="AC55" s="1380"/>
      <c r="AD55" s="1381"/>
      <c r="AE55" s="1379"/>
      <c r="AF55" s="1380"/>
      <c r="AG55" s="1380"/>
      <c r="AH55" s="1380"/>
      <c r="AI55" s="1381"/>
      <c r="AJ55" s="1379"/>
      <c r="AK55" s="1380"/>
      <c r="AL55" s="1380"/>
      <c r="AM55" s="1380"/>
      <c r="AN55" s="1381"/>
      <c r="AO55" s="1379"/>
      <c r="AP55" s="1380"/>
      <c r="AQ55" s="1380"/>
      <c r="AR55" s="1380"/>
      <c r="AS55" s="1381"/>
      <c r="AT55" s="1379"/>
      <c r="AU55" s="1380"/>
      <c r="AV55" s="1380"/>
      <c r="AW55" s="1380"/>
      <c r="AX55" s="1381"/>
      <c r="AY55" s="1379"/>
      <c r="AZ55" s="1380"/>
      <c r="BA55" s="1380"/>
      <c r="BB55" s="1380"/>
      <c r="BC55" s="1381"/>
      <c r="BD55" s="1379"/>
      <c r="BE55" s="1380"/>
      <c r="BF55" s="1380"/>
      <c r="BG55" s="1380"/>
      <c r="BH55" s="1381"/>
      <c r="BI55" s="1379"/>
      <c r="BJ55" s="1380"/>
      <c r="BK55" s="1380"/>
      <c r="BL55" s="1380"/>
      <c r="BM55" s="1381"/>
      <c r="BN55" s="1379"/>
      <c r="BO55" s="1380"/>
      <c r="BP55" s="1380"/>
      <c r="BQ55" s="1380"/>
      <c r="BR55" s="1381"/>
      <c r="BS55" s="1379"/>
      <c r="BT55" s="1380"/>
      <c r="BU55" s="1380"/>
      <c r="BV55" s="1380"/>
      <c r="BW55" s="1381"/>
      <c r="BX55" s="1379"/>
      <c r="BY55" s="1380"/>
      <c r="BZ55" s="1380"/>
      <c r="CA55" s="1380"/>
      <c r="CB55" s="1381"/>
      <c r="CC55" s="1379"/>
      <c r="CD55" s="1380"/>
      <c r="CE55" s="1380"/>
      <c r="CF55" s="1380"/>
      <c r="CG55" s="1381"/>
      <c r="CH55" s="1379"/>
      <c r="CI55" s="1380"/>
      <c r="CJ55" s="1380"/>
      <c r="CK55" s="1380"/>
      <c r="CL55" s="1381"/>
      <c r="CM55" s="1379"/>
      <c r="CN55" s="1380"/>
      <c r="CO55" s="1380"/>
      <c r="CP55" s="1380"/>
      <c r="CQ55" s="1381"/>
      <c r="CR55" s="1379"/>
      <c r="CS55" s="1380"/>
      <c r="CT55" s="1380"/>
      <c r="CU55" s="1380"/>
      <c r="CV55" s="1381"/>
      <c r="CW55" s="1379"/>
      <c r="CX55" s="1380"/>
      <c r="CY55" s="1380"/>
      <c r="CZ55" s="1380"/>
      <c r="DA55" s="1381"/>
      <c r="DB55" s="1379"/>
      <c r="DC55" s="1380"/>
      <c r="DD55" s="1380"/>
      <c r="DE55" s="1380"/>
      <c r="DF55" s="1381"/>
      <c r="DG55" s="1379"/>
      <c r="DH55" s="1380"/>
      <c r="DI55" s="1380"/>
      <c r="DJ55" s="1380"/>
      <c r="DK55" s="1381"/>
      <c r="DL55" s="1379"/>
      <c r="DM55" s="1380"/>
      <c r="DN55" s="1380"/>
      <c r="DO55" s="1380"/>
      <c r="DP55" s="1381"/>
      <c r="DQ55" s="1379"/>
      <c r="DR55" s="1380"/>
      <c r="DS55" s="1380"/>
      <c r="DT55" s="1380"/>
      <c r="DU55" s="1381"/>
      <c r="DV55" s="1379"/>
      <c r="DW55" s="1380"/>
      <c r="DX55" s="1380"/>
      <c r="DY55" s="1380"/>
      <c r="DZ55" s="1381"/>
      <c r="EA55" s="1379"/>
      <c r="EB55" s="1380"/>
      <c r="EC55" s="1380"/>
      <c r="ED55" s="1380"/>
      <c r="EE55" s="1381"/>
      <c r="EF55" s="1379"/>
      <c r="EG55" s="1380"/>
      <c r="EH55" s="1380"/>
      <c r="EI55" s="1380"/>
      <c r="EJ55" s="1381"/>
      <c r="EK55" s="1379"/>
      <c r="EL55" s="1380"/>
      <c r="EM55" s="1380"/>
      <c r="EN55" s="1380"/>
      <c r="EO55" s="1381"/>
      <c r="EP55" s="1379"/>
      <c r="EQ55" s="1380"/>
      <c r="ER55" s="1380"/>
      <c r="ES55" s="1380"/>
      <c r="ET55" s="1381"/>
      <c r="EU55" s="1379"/>
      <c r="EV55" s="1380"/>
      <c r="EW55" s="1380"/>
      <c r="EX55" s="1380"/>
      <c r="EY55" s="1381"/>
      <c r="EZ55" s="1379"/>
      <c r="FA55" s="1380"/>
      <c r="FB55" s="1380"/>
      <c r="FC55" s="1380"/>
      <c r="FD55" s="1381"/>
    </row>
    <row r="56" spans="1:160">
      <c r="A56" s="599">
        <v>4</v>
      </c>
      <c r="B56" s="580"/>
      <c r="C56" s="579"/>
      <c r="D56" s="630"/>
      <c r="F56" s="1382" t="s">
        <v>1659</v>
      </c>
      <c r="G56" s="1383"/>
      <c r="H56" s="1383"/>
      <c r="I56" s="1383"/>
      <c r="J56" s="1384"/>
      <c r="K56" s="1379" t="s">
        <v>897</v>
      </c>
      <c r="L56" s="1380"/>
      <c r="M56" s="1380"/>
      <c r="N56" s="1380"/>
      <c r="O56" s="1381"/>
      <c r="P56" s="1379"/>
      <c r="Q56" s="1380"/>
      <c r="R56" s="1380"/>
      <c r="S56" s="1380"/>
      <c r="T56" s="1381"/>
      <c r="U56" s="1379"/>
      <c r="V56" s="1380"/>
      <c r="W56" s="1380"/>
      <c r="X56" s="1380"/>
      <c r="Y56" s="1381"/>
      <c r="Z56" s="1379"/>
      <c r="AA56" s="1380"/>
      <c r="AB56" s="1380"/>
      <c r="AC56" s="1380"/>
      <c r="AD56" s="1381"/>
      <c r="AE56" s="1379"/>
      <c r="AF56" s="1380"/>
      <c r="AG56" s="1380"/>
      <c r="AH56" s="1380"/>
      <c r="AI56" s="1381"/>
      <c r="AJ56" s="1379"/>
      <c r="AK56" s="1380"/>
      <c r="AL56" s="1380"/>
      <c r="AM56" s="1380"/>
      <c r="AN56" s="1381"/>
      <c r="AO56" s="1379"/>
      <c r="AP56" s="1380"/>
      <c r="AQ56" s="1380"/>
      <c r="AR56" s="1380"/>
      <c r="AS56" s="1381"/>
      <c r="AT56" s="1379"/>
      <c r="AU56" s="1380"/>
      <c r="AV56" s="1380"/>
      <c r="AW56" s="1380"/>
      <c r="AX56" s="1381"/>
      <c r="AY56" s="1379"/>
      <c r="AZ56" s="1380"/>
      <c r="BA56" s="1380"/>
      <c r="BB56" s="1380"/>
      <c r="BC56" s="1381"/>
      <c r="BD56" s="1379"/>
      <c r="BE56" s="1380"/>
      <c r="BF56" s="1380"/>
      <c r="BG56" s="1380"/>
      <c r="BH56" s="1381"/>
      <c r="BI56" s="1379"/>
      <c r="BJ56" s="1380"/>
      <c r="BK56" s="1380"/>
      <c r="BL56" s="1380"/>
      <c r="BM56" s="1381"/>
      <c r="BN56" s="1379"/>
      <c r="BO56" s="1380"/>
      <c r="BP56" s="1380"/>
      <c r="BQ56" s="1380"/>
      <c r="BR56" s="1381"/>
      <c r="BS56" s="1379"/>
      <c r="BT56" s="1380"/>
      <c r="BU56" s="1380"/>
      <c r="BV56" s="1380"/>
      <c r="BW56" s="1381"/>
      <c r="BX56" s="1379"/>
      <c r="BY56" s="1380"/>
      <c r="BZ56" s="1380"/>
      <c r="CA56" s="1380"/>
      <c r="CB56" s="1381"/>
      <c r="CC56" s="1379"/>
      <c r="CD56" s="1380"/>
      <c r="CE56" s="1380"/>
      <c r="CF56" s="1380"/>
      <c r="CG56" s="1381"/>
      <c r="CH56" s="1379"/>
      <c r="CI56" s="1380"/>
      <c r="CJ56" s="1380"/>
      <c r="CK56" s="1380"/>
      <c r="CL56" s="1381"/>
      <c r="CM56" s="1379"/>
      <c r="CN56" s="1380"/>
      <c r="CO56" s="1380"/>
      <c r="CP56" s="1380"/>
      <c r="CQ56" s="1381"/>
      <c r="CR56" s="1379"/>
      <c r="CS56" s="1380"/>
      <c r="CT56" s="1380"/>
      <c r="CU56" s="1380"/>
      <c r="CV56" s="1381"/>
      <c r="CW56" s="1379"/>
      <c r="CX56" s="1380"/>
      <c r="CY56" s="1380"/>
      <c r="CZ56" s="1380"/>
      <c r="DA56" s="1381"/>
      <c r="DB56" s="1379"/>
      <c r="DC56" s="1380"/>
      <c r="DD56" s="1380"/>
      <c r="DE56" s="1380"/>
      <c r="DF56" s="1381"/>
      <c r="DG56" s="1379"/>
      <c r="DH56" s="1380"/>
      <c r="DI56" s="1380"/>
      <c r="DJ56" s="1380"/>
      <c r="DK56" s="1381"/>
      <c r="DL56" s="1379"/>
      <c r="DM56" s="1380"/>
      <c r="DN56" s="1380"/>
      <c r="DO56" s="1380"/>
      <c r="DP56" s="1381"/>
      <c r="DQ56" s="1379"/>
      <c r="DR56" s="1380"/>
      <c r="DS56" s="1380"/>
      <c r="DT56" s="1380"/>
      <c r="DU56" s="1381"/>
      <c r="DV56" s="1379"/>
      <c r="DW56" s="1380"/>
      <c r="DX56" s="1380"/>
      <c r="DY56" s="1380"/>
      <c r="DZ56" s="1381"/>
      <c r="EA56" s="1379"/>
      <c r="EB56" s="1380"/>
      <c r="EC56" s="1380"/>
      <c r="ED56" s="1380"/>
      <c r="EE56" s="1381"/>
      <c r="EF56" s="1379"/>
      <c r="EG56" s="1380"/>
      <c r="EH56" s="1380"/>
      <c r="EI56" s="1380"/>
      <c r="EJ56" s="1381"/>
      <c r="EK56" s="1379"/>
      <c r="EL56" s="1380"/>
      <c r="EM56" s="1380"/>
      <c r="EN56" s="1380"/>
      <c r="EO56" s="1381"/>
      <c r="EP56" s="1379"/>
      <c r="EQ56" s="1380"/>
      <c r="ER56" s="1380"/>
      <c r="ES56" s="1380"/>
      <c r="ET56" s="1381"/>
      <c r="EU56" s="1379"/>
      <c r="EV56" s="1380"/>
      <c r="EW56" s="1380"/>
      <c r="EX56" s="1380"/>
      <c r="EY56" s="1381"/>
      <c r="EZ56" s="1379"/>
      <c r="FA56" s="1380"/>
      <c r="FB56" s="1380"/>
      <c r="FC56" s="1380"/>
      <c r="FD56" s="1381"/>
    </row>
    <row r="57" spans="1:160">
      <c r="A57" s="599">
        <v>5</v>
      </c>
      <c r="B57" s="580"/>
      <c r="C57" s="579"/>
      <c r="D57" s="630"/>
      <c r="F57" s="1404"/>
      <c r="G57" s="1405"/>
      <c r="H57" s="1405"/>
      <c r="I57" s="1405"/>
      <c r="J57" s="1406"/>
      <c r="K57" s="1404"/>
      <c r="L57" s="1405"/>
      <c r="M57" s="1405"/>
      <c r="N57" s="1405"/>
      <c r="O57" s="1407"/>
      <c r="P57" s="1404"/>
      <c r="Q57" s="1405"/>
      <c r="R57" s="1405"/>
      <c r="S57" s="1405"/>
      <c r="T57" s="1407"/>
      <c r="U57" s="1404"/>
      <c r="V57" s="1405"/>
      <c r="W57" s="1405"/>
      <c r="X57" s="1405"/>
      <c r="Y57" s="1407"/>
      <c r="Z57" s="1404"/>
      <c r="AA57" s="1405"/>
      <c r="AB57" s="1405"/>
      <c r="AC57" s="1405"/>
      <c r="AD57" s="1407"/>
      <c r="AE57" s="1404"/>
      <c r="AF57" s="1405"/>
      <c r="AG57" s="1405"/>
      <c r="AH57" s="1405"/>
      <c r="AI57" s="1407"/>
      <c r="AJ57" s="1404"/>
      <c r="AK57" s="1405"/>
      <c r="AL57" s="1405"/>
      <c r="AM57" s="1405"/>
      <c r="AN57" s="1407"/>
      <c r="AO57" s="1404"/>
      <c r="AP57" s="1405"/>
      <c r="AQ57" s="1405"/>
      <c r="AR57" s="1405"/>
      <c r="AS57" s="1407"/>
      <c r="AT57" s="1404"/>
      <c r="AU57" s="1405"/>
      <c r="AV57" s="1405"/>
      <c r="AW57" s="1405"/>
      <c r="AX57" s="1407"/>
      <c r="AY57" s="1404"/>
      <c r="AZ57" s="1405"/>
      <c r="BA57" s="1405"/>
      <c r="BB57" s="1405"/>
      <c r="BC57" s="1407"/>
      <c r="BD57" s="1404"/>
      <c r="BE57" s="1405"/>
      <c r="BF57" s="1405"/>
      <c r="BG57" s="1405"/>
      <c r="BH57" s="1407"/>
      <c r="BI57" s="1404"/>
      <c r="BJ57" s="1405"/>
      <c r="BK57" s="1405"/>
      <c r="BL57" s="1405"/>
      <c r="BM57" s="1407"/>
      <c r="BN57" s="1404"/>
      <c r="BO57" s="1405"/>
      <c r="BP57" s="1405"/>
      <c r="BQ57" s="1405"/>
      <c r="BR57" s="1407"/>
      <c r="BS57" s="1404"/>
      <c r="BT57" s="1405"/>
      <c r="BU57" s="1405"/>
      <c r="BV57" s="1405"/>
      <c r="BW57" s="1407"/>
      <c r="BX57" s="1404"/>
      <c r="BY57" s="1405"/>
      <c r="BZ57" s="1405"/>
      <c r="CA57" s="1405"/>
      <c r="CB57" s="1407"/>
      <c r="CC57" s="1404"/>
      <c r="CD57" s="1405"/>
      <c r="CE57" s="1405"/>
      <c r="CF57" s="1405"/>
      <c r="CG57" s="1407"/>
      <c r="CH57" s="1404"/>
      <c r="CI57" s="1405"/>
      <c r="CJ57" s="1405"/>
      <c r="CK57" s="1405"/>
      <c r="CL57" s="1407"/>
      <c r="CM57" s="1404"/>
      <c r="CN57" s="1405"/>
      <c r="CO57" s="1405"/>
      <c r="CP57" s="1405"/>
      <c r="CQ57" s="1407"/>
      <c r="CR57" s="1404"/>
      <c r="CS57" s="1405"/>
      <c r="CT57" s="1405"/>
      <c r="CU57" s="1405"/>
      <c r="CV57" s="1407"/>
      <c r="CW57" s="1404"/>
      <c r="CX57" s="1405"/>
      <c r="CY57" s="1405"/>
      <c r="CZ57" s="1405"/>
      <c r="DA57" s="1407"/>
      <c r="DB57" s="1404"/>
      <c r="DC57" s="1405"/>
      <c r="DD57" s="1405"/>
      <c r="DE57" s="1405"/>
      <c r="DF57" s="1407"/>
      <c r="DG57" s="1404"/>
      <c r="DH57" s="1405"/>
      <c r="DI57" s="1405"/>
      <c r="DJ57" s="1405"/>
      <c r="DK57" s="1407"/>
      <c r="DL57" s="1404"/>
      <c r="DM57" s="1405"/>
      <c r="DN57" s="1405"/>
      <c r="DO57" s="1405"/>
      <c r="DP57" s="1407"/>
      <c r="DQ57" s="1404"/>
      <c r="DR57" s="1405"/>
      <c r="DS57" s="1405"/>
      <c r="DT57" s="1405"/>
      <c r="DU57" s="1407"/>
      <c r="DV57" s="1404"/>
      <c r="DW57" s="1405"/>
      <c r="DX57" s="1405"/>
      <c r="DY57" s="1405"/>
      <c r="DZ57" s="1407"/>
      <c r="EA57" s="1404"/>
      <c r="EB57" s="1405"/>
      <c r="EC57" s="1405"/>
      <c r="ED57" s="1405"/>
      <c r="EE57" s="1407"/>
      <c r="EF57" s="1404"/>
      <c r="EG57" s="1405"/>
      <c r="EH57" s="1405"/>
      <c r="EI57" s="1405"/>
      <c r="EJ57" s="1407"/>
      <c r="EK57" s="1404"/>
      <c r="EL57" s="1405"/>
      <c r="EM57" s="1405"/>
      <c r="EN57" s="1405"/>
      <c r="EO57" s="1407"/>
      <c r="EP57" s="1404"/>
      <c r="EQ57" s="1405"/>
      <c r="ER57" s="1405"/>
      <c r="ES57" s="1405"/>
      <c r="ET57" s="1407"/>
      <c r="EU57" s="1404"/>
      <c r="EV57" s="1405"/>
      <c r="EW57" s="1405"/>
      <c r="EX57" s="1405"/>
      <c r="EY57" s="1407"/>
      <c r="EZ57" s="1404"/>
      <c r="FA57" s="1405"/>
      <c r="FB57" s="1405"/>
      <c r="FC57" s="1405"/>
      <c r="FD57" s="1407"/>
    </row>
    <row r="58" spans="1:160" ht="15" hidden="1" customHeight="1">
      <c r="A58" s="599">
        <v>6</v>
      </c>
      <c r="B58" s="580"/>
      <c r="C58" s="579"/>
      <c r="D58" s="630"/>
      <c r="F58" s="1063" t="s">
        <v>1660</v>
      </c>
      <c r="G58" s="1395"/>
      <c r="H58" s="1395"/>
      <c r="I58" s="1395"/>
      <c r="J58" s="1396"/>
      <c r="K58" s="1063" t="s">
        <v>1569</v>
      </c>
      <c r="L58" s="1395"/>
      <c r="M58" s="1395"/>
      <c r="N58" s="1395"/>
      <c r="O58" s="1064"/>
      <c r="P58" s="1063" t="s">
        <v>1570</v>
      </c>
      <c r="Q58" s="1395"/>
      <c r="R58" s="1395"/>
      <c r="S58" s="1395"/>
      <c r="T58" s="1064"/>
      <c r="U58" s="1063" t="s">
        <v>1571</v>
      </c>
      <c r="V58" s="1395"/>
      <c r="W58" s="1395"/>
      <c r="X58" s="1395"/>
      <c r="Y58" s="1064"/>
      <c r="Z58" s="1063" t="s">
        <v>1572</v>
      </c>
      <c r="AA58" s="1395"/>
      <c r="AB58" s="1395"/>
      <c r="AC58" s="1395"/>
      <c r="AD58" s="1064"/>
      <c r="AE58" s="1063" t="s">
        <v>1573</v>
      </c>
      <c r="AF58" s="1395"/>
      <c r="AG58" s="1395"/>
      <c r="AH58" s="1395"/>
      <c r="AI58" s="1064"/>
      <c r="AJ58" s="1063" t="s">
        <v>1574</v>
      </c>
      <c r="AK58" s="1395"/>
      <c r="AL58" s="1395"/>
      <c r="AM58" s="1395"/>
      <c r="AN58" s="1064"/>
      <c r="AO58" s="1063" t="s">
        <v>1575</v>
      </c>
      <c r="AP58" s="1395"/>
      <c r="AQ58" s="1395"/>
      <c r="AR58" s="1395"/>
      <c r="AS58" s="1064"/>
      <c r="AT58" s="1063" t="s">
        <v>1576</v>
      </c>
      <c r="AU58" s="1395"/>
      <c r="AV58" s="1395"/>
      <c r="AW58" s="1395"/>
      <c r="AX58" s="1064"/>
      <c r="AY58" s="1063" t="s">
        <v>1577</v>
      </c>
      <c r="AZ58" s="1395"/>
      <c r="BA58" s="1395"/>
      <c r="BB58" s="1395"/>
      <c r="BC58" s="1064"/>
      <c r="BD58" s="1063" t="s">
        <v>1578</v>
      </c>
      <c r="BE58" s="1395"/>
      <c r="BF58" s="1395"/>
      <c r="BG58" s="1395"/>
      <c r="BH58" s="1064"/>
      <c r="BI58" s="1063" t="s">
        <v>1579</v>
      </c>
      <c r="BJ58" s="1395"/>
      <c r="BK58" s="1395"/>
      <c r="BL58" s="1395"/>
      <c r="BM58" s="1064"/>
      <c r="BN58" s="1063" t="s">
        <v>1580</v>
      </c>
      <c r="BO58" s="1395"/>
      <c r="BP58" s="1395"/>
      <c r="BQ58" s="1395"/>
      <c r="BR58" s="1064"/>
      <c r="BS58" s="1063" t="s">
        <v>1581</v>
      </c>
      <c r="BT58" s="1395"/>
      <c r="BU58" s="1395"/>
      <c r="BV58" s="1395"/>
      <c r="BW58" s="1064"/>
      <c r="BX58" s="1063" t="s">
        <v>1582</v>
      </c>
      <c r="BY58" s="1395"/>
      <c r="BZ58" s="1395"/>
      <c r="CA58" s="1395"/>
      <c r="CB58" s="1064"/>
      <c r="CC58" s="1063" t="s">
        <v>1583</v>
      </c>
      <c r="CD58" s="1395"/>
      <c r="CE58" s="1395"/>
      <c r="CF58" s="1395"/>
      <c r="CG58" s="1064"/>
      <c r="CH58" s="1063" t="s">
        <v>1584</v>
      </c>
      <c r="CI58" s="1395"/>
      <c r="CJ58" s="1395"/>
      <c r="CK58" s="1395"/>
      <c r="CL58" s="1064"/>
      <c r="CM58" s="1063" t="s">
        <v>1585</v>
      </c>
      <c r="CN58" s="1395"/>
      <c r="CO58" s="1395"/>
      <c r="CP58" s="1395"/>
      <c r="CQ58" s="1064"/>
      <c r="CR58" s="1063" t="s">
        <v>1586</v>
      </c>
      <c r="CS58" s="1395"/>
      <c r="CT58" s="1395"/>
      <c r="CU58" s="1395"/>
      <c r="CV58" s="1064"/>
      <c r="CW58" s="1063" t="s">
        <v>1587</v>
      </c>
      <c r="CX58" s="1395"/>
      <c r="CY58" s="1395"/>
      <c r="CZ58" s="1395"/>
      <c r="DA58" s="1064"/>
      <c r="DB58" s="1063" t="s">
        <v>1588</v>
      </c>
      <c r="DC58" s="1395"/>
      <c r="DD58" s="1395"/>
      <c r="DE58" s="1395"/>
      <c r="DF58" s="1064"/>
      <c r="DG58" s="1063" t="s">
        <v>1589</v>
      </c>
      <c r="DH58" s="1395"/>
      <c r="DI58" s="1395"/>
      <c r="DJ58" s="1395"/>
      <c r="DK58" s="1064"/>
      <c r="DL58" s="1063" t="s">
        <v>1590</v>
      </c>
      <c r="DM58" s="1395"/>
      <c r="DN58" s="1395"/>
      <c r="DO58" s="1395"/>
      <c r="DP58" s="1064"/>
      <c r="DQ58" s="1063" t="s">
        <v>1591</v>
      </c>
      <c r="DR58" s="1395"/>
      <c r="DS58" s="1395"/>
      <c r="DT58" s="1395"/>
      <c r="DU58" s="1064"/>
      <c r="DV58" s="1063" t="s">
        <v>1592</v>
      </c>
      <c r="DW58" s="1395"/>
      <c r="DX58" s="1395"/>
      <c r="DY58" s="1395"/>
      <c r="DZ58" s="1064"/>
      <c r="EA58" s="1063" t="s">
        <v>1593</v>
      </c>
      <c r="EB58" s="1395"/>
      <c r="EC58" s="1395"/>
      <c r="ED58" s="1395"/>
      <c r="EE58" s="1064"/>
      <c r="EF58" s="1063" t="s">
        <v>1594</v>
      </c>
      <c r="EG58" s="1395"/>
      <c r="EH58" s="1395"/>
      <c r="EI58" s="1395"/>
      <c r="EJ58" s="1064"/>
      <c r="EK58" s="1063" t="s">
        <v>1595</v>
      </c>
      <c r="EL58" s="1395"/>
      <c r="EM58" s="1395"/>
      <c r="EN58" s="1395"/>
      <c r="EO58" s="1064"/>
      <c r="EP58" s="1063" t="s">
        <v>1596</v>
      </c>
      <c r="EQ58" s="1395"/>
      <c r="ER58" s="1395"/>
      <c r="ES58" s="1395"/>
      <c r="ET58" s="1064"/>
      <c r="EU58" s="1063" t="s">
        <v>1597</v>
      </c>
      <c r="EV58" s="1395"/>
      <c r="EW58" s="1395"/>
      <c r="EX58" s="1395"/>
      <c r="EY58" s="1064"/>
      <c r="EZ58" s="1063" t="s">
        <v>1598</v>
      </c>
      <c r="FA58" s="1395"/>
      <c r="FB58" s="1395"/>
      <c r="FC58" s="1395"/>
      <c r="FD58" s="1064"/>
    </row>
    <row r="59" spans="1:160" ht="15" hidden="1" customHeight="1">
      <c r="A59" s="599">
        <v>7</v>
      </c>
      <c r="B59" s="580"/>
      <c r="C59" s="579"/>
      <c r="D59" s="630"/>
      <c r="F59" s="1382" t="s">
        <v>1661</v>
      </c>
      <c r="G59" s="1383"/>
      <c r="H59" s="1383"/>
      <c r="I59" s="1383"/>
      <c r="J59" s="1384"/>
      <c r="K59" s="1379"/>
      <c r="L59" s="1380"/>
      <c r="M59" s="1380"/>
      <c r="N59" s="1380"/>
      <c r="O59" s="1381"/>
      <c r="P59" s="1379"/>
      <c r="Q59" s="1380"/>
      <c r="R59" s="1380"/>
      <c r="S59" s="1380"/>
      <c r="T59" s="1381"/>
      <c r="U59" s="1379"/>
      <c r="V59" s="1380"/>
      <c r="W59" s="1380"/>
      <c r="X59" s="1380"/>
      <c r="Y59" s="1381"/>
      <c r="Z59" s="1379"/>
      <c r="AA59" s="1380"/>
      <c r="AB59" s="1380"/>
      <c r="AC59" s="1380"/>
      <c r="AD59" s="1381"/>
      <c r="AE59" s="1379"/>
      <c r="AF59" s="1380"/>
      <c r="AG59" s="1380"/>
      <c r="AH59" s="1380"/>
      <c r="AI59" s="1381"/>
      <c r="AJ59" s="1379"/>
      <c r="AK59" s="1380"/>
      <c r="AL59" s="1380"/>
      <c r="AM59" s="1380"/>
      <c r="AN59" s="1381"/>
      <c r="AO59" s="1379"/>
      <c r="AP59" s="1380"/>
      <c r="AQ59" s="1380"/>
      <c r="AR59" s="1380"/>
      <c r="AS59" s="1381"/>
      <c r="AT59" s="1379"/>
      <c r="AU59" s="1380"/>
      <c r="AV59" s="1380"/>
      <c r="AW59" s="1380"/>
      <c r="AX59" s="1381"/>
      <c r="AY59" s="1379"/>
      <c r="AZ59" s="1380"/>
      <c r="BA59" s="1380"/>
      <c r="BB59" s="1380"/>
      <c r="BC59" s="1381"/>
      <c r="BD59" s="1379"/>
      <c r="BE59" s="1380"/>
      <c r="BF59" s="1380"/>
      <c r="BG59" s="1380"/>
      <c r="BH59" s="1381"/>
      <c r="BI59" s="1379"/>
      <c r="BJ59" s="1380"/>
      <c r="BK59" s="1380"/>
      <c r="BL59" s="1380"/>
      <c r="BM59" s="1381"/>
      <c r="BN59" s="1379"/>
      <c r="BO59" s="1380"/>
      <c r="BP59" s="1380"/>
      <c r="BQ59" s="1380"/>
      <c r="BR59" s="1381"/>
      <c r="BS59" s="1379"/>
      <c r="BT59" s="1380"/>
      <c r="BU59" s="1380"/>
      <c r="BV59" s="1380"/>
      <c r="BW59" s="1381"/>
      <c r="BX59" s="1379"/>
      <c r="BY59" s="1380"/>
      <c r="BZ59" s="1380"/>
      <c r="CA59" s="1380"/>
      <c r="CB59" s="1381"/>
      <c r="CC59" s="1379"/>
      <c r="CD59" s="1380"/>
      <c r="CE59" s="1380"/>
      <c r="CF59" s="1380"/>
      <c r="CG59" s="1381"/>
      <c r="CH59" s="1379"/>
      <c r="CI59" s="1380"/>
      <c r="CJ59" s="1380"/>
      <c r="CK59" s="1380"/>
      <c r="CL59" s="1381"/>
      <c r="CM59" s="1379"/>
      <c r="CN59" s="1380"/>
      <c r="CO59" s="1380"/>
      <c r="CP59" s="1380"/>
      <c r="CQ59" s="1381"/>
      <c r="CR59" s="1379"/>
      <c r="CS59" s="1380"/>
      <c r="CT59" s="1380"/>
      <c r="CU59" s="1380"/>
      <c r="CV59" s="1381"/>
      <c r="CW59" s="1379"/>
      <c r="CX59" s="1380"/>
      <c r="CY59" s="1380"/>
      <c r="CZ59" s="1380"/>
      <c r="DA59" s="1381"/>
      <c r="DB59" s="1379"/>
      <c r="DC59" s="1380"/>
      <c r="DD59" s="1380"/>
      <c r="DE59" s="1380"/>
      <c r="DF59" s="1381"/>
      <c r="DG59" s="1379"/>
      <c r="DH59" s="1380"/>
      <c r="DI59" s="1380"/>
      <c r="DJ59" s="1380"/>
      <c r="DK59" s="1381"/>
      <c r="DL59" s="1379"/>
      <c r="DM59" s="1380"/>
      <c r="DN59" s="1380"/>
      <c r="DO59" s="1380"/>
      <c r="DP59" s="1381"/>
      <c r="DQ59" s="1379"/>
      <c r="DR59" s="1380"/>
      <c r="DS59" s="1380"/>
      <c r="DT59" s="1380"/>
      <c r="DU59" s="1381"/>
      <c r="DV59" s="1379"/>
      <c r="DW59" s="1380"/>
      <c r="DX59" s="1380"/>
      <c r="DY59" s="1380"/>
      <c r="DZ59" s="1381"/>
      <c r="EA59" s="1379"/>
      <c r="EB59" s="1380"/>
      <c r="EC59" s="1380"/>
      <c r="ED59" s="1380"/>
      <c r="EE59" s="1381"/>
      <c r="EF59" s="1379"/>
      <c r="EG59" s="1380"/>
      <c r="EH59" s="1380"/>
      <c r="EI59" s="1380"/>
      <c r="EJ59" s="1381"/>
      <c r="EK59" s="1379"/>
      <c r="EL59" s="1380"/>
      <c r="EM59" s="1380"/>
      <c r="EN59" s="1380"/>
      <c r="EO59" s="1381"/>
      <c r="EP59" s="1379"/>
      <c r="EQ59" s="1380"/>
      <c r="ER59" s="1380"/>
      <c r="ES59" s="1380"/>
      <c r="ET59" s="1381"/>
      <c r="EU59" s="1379"/>
      <c r="EV59" s="1380"/>
      <c r="EW59" s="1380"/>
      <c r="EX59" s="1380"/>
      <c r="EY59" s="1381"/>
      <c r="EZ59" s="1379"/>
      <c r="FA59" s="1380"/>
      <c r="FB59" s="1380"/>
      <c r="FC59" s="1380"/>
      <c r="FD59" s="1381"/>
    </row>
    <row r="60" spans="1:160" ht="15" hidden="1" customHeight="1">
      <c r="A60" s="599">
        <v>8</v>
      </c>
      <c r="B60" s="580"/>
      <c r="C60" s="579"/>
      <c r="D60" s="630"/>
      <c r="F60" s="1382" t="s">
        <v>1662</v>
      </c>
      <c r="G60" s="1383"/>
      <c r="H60" s="1383"/>
      <c r="I60" s="1383"/>
      <c r="J60" s="1384"/>
      <c r="K60" s="1379"/>
      <c r="L60" s="1380"/>
      <c r="M60" s="1380"/>
      <c r="N60" s="1380"/>
      <c r="O60" s="1381"/>
      <c r="P60" s="1379"/>
      <c r="Q60" s="1380"/>
      <c r="R60" s="1380"/>
      <c r="S60" s="1380"/>
      <c r="T60" s="1381"/>
      <c r="U60" s="1379"/>
      <c r="V60" s="1380"/>
      <c r="W60" s="1380"/>
      <c r="X60" s="1380"/>
      <c r="Y60" s="1381"/>
      <c r="Z60" s="1379"/>
      <c r="AA60" s="1380"/>
      <c r="AB60" s="1380"/>
      <c r="AC60" s="1380"/>
      <c r="AD60" s="1381"/>
      <c r="AE60" s="1379"/>
      <c r="AF60" s="1380"/>
      <c r="AG60" s="1380"/>
      <c r="AH60" s="1380"/>
      <c r="AI60" s="1381"/>
      <c r="AJ60" s="1379"/>
      <c r="AK60" s="1380"/>
      <c r="AL60" s="1380"/>
      <c r="AM60" s="1380"/>
      <c r="AN60" s="1381"/>
      <c r="AO60" s="1379"/>
      <c r="AP60" s="1380"/>
      <c r="AQ60" s="1380"/>
      <c r="AR60" s="1380"/>
      <c r="AS60" s="1381"/>
      <c r="AT60" s="1379"/>
      <c r="AU60" s="1380"/>
      <c r="AV60" s="1380"/>
      <c r="AW60" s="1380"/>
      <c r="AX60" s="1381"/>
      <c r="AY60" s="1379"/>
      <c r="AZ60" s="1380"/>
      <c r="BA60" s="1380"/>
      <c r="BB60" s="1380"/>
      <c r="BC60" s="1381"/>
      <c r="BD60" s="1379"/>
      <c r="BE60" s="1380"/>
      <c r="BF60" s="1380"/>
      <c r="BG60" s="1380"/>
      <c r="BH60" s="1381"/>
      <c r="BI60" s="1379"/>
      <c r="BJ60" s="1380"/>
      <c r="BK60" s="1380"/>
      <c r="BL60" s="1380"/>
      <c r="BM60" s="1381"/>
      <c r="BN60" s="1379"/>
      <c r="BO60" s="1380"/>
      <c r="BP60" s="1380"/>
      <c r="BQ60" s="1380"/>
      <c r="BR60" s="1381"/>
      <c r="BS60" s="1379"/>
      <c r="BT60" s="1380"/>
      <c r="BU60" s="1380"/>
      <c r="BV60" s="1380"/>
      <c r="BW60" s="1381"/>
      <c r="BX60" s="1379"/>
      <c r="BY60" s="1380"/>
      <c r="BZ60" s="1380"/>
      <c r="CA60" s="1380"/>
      <c r="CB60" s="1381"/>
      <c r="CC60" s="1379"/>
      <c r="CD60" s="1380"/>
      <c r="CE60" s="1380"/>
      <c r="CF60" s="1380"/>
      <c r="CG60" s="1381"/>
      <c r="CH60" s="1379"/>
      <c r="CI60" s="1380"/>
      <c r="CJ60" s="1380"/>
      <c r="CK60" s="1380"/>
      <c r="CL60" s="1381"/>
      <c r="CM60" s="1379"/>
      <c r="CN60" s="1380"/>
      <c r="CO60" s="1380"/>
      <c r="CP60" s="1380"/>
      <c r="CQ60" s="1381"/>
      <c r="CR60" s="1379"/>
      <c r="CS60" s="1380"/>
      <c r="CT60" s="1380"/>
      <c r="CU60" s="1380"/>
      <c r="CV60" s="1381"/>
      <c r="CW60" s="1379"/>
      <c r="CX60" s="1380"/>
      <c r="CY60" s="1380"/>
      <c r="CZ60" s="1380"/>
      <c r="DA60" s="1381"/>
      <c r="DB60" s="1379"/>
      <c r="DC60" s="1380"/>
      <c r="DD60" s="1380"/>
      <c r="DE60" s="1380"/>
      <c r="DF60" s="1381"/>
      <c r="DG60" s="1379"/>
      <c r="DH60" s="1380"/>
      <c r="DI60" s="1380"/>
      <c r="DJ60" s="1380"/>
      <c r="DK60" s="1381"/>
      <c r="DL60" s="1379"/>
      <c r="DM60" s="1380"/>
      <c r="DN60" s="1380"/>
      <c r="DO60" s="1380"/>
      <c r="DP60" s="1381"/>
      <c r="DQ60" s="1379"/>
      <c r="DR60" s="1380"/>
      <c r="DS60" s="1380"/>
      <c r="DT60" s="1380"/>
      <c r="DU60" s="1381"/>
      <c r="DV60" s="1379"/>
      <c r="DW60" s="1380"/>
      <c r="DX60" s="1380"/>
      <c r="DY60" s="1380"/>
      <c r="DZ60" s="1381"/>
      <c r="EA60" s="1379"/>
      <c r="EB60" s="1380"/>
      <c r="EC60" s="1380"/>
      <c r="ED60" s="1380"/>
      <c r="EE60" s="1381"/>
      <c r="EF60" s="1379"/>
      <c r="EG60" s="1380"/>
      <c r="EH60" s="1380"/>
      <c r="EI60" s="1380"/>
      <c r="EJ60" s="1381"/>
      <c r="EK60" s="1379"/>
      <c r="EL60" s="1380"/>
      <c r="EM60" s="1380"/>
      <c r="EN60" s="1380"/>
      <c r="EO60" s="1381"/>
      <c r="EP60" s="1379"/>
      <c r="EQ60" s="1380"/>
      <c r="ER60" s="1380"/>
      <c r="ES60" s="1380"/>
      <c r="ET60" s="1381"/>
      <c r="EU60" s="1379"/>
      <c r="EV60" s="1380"/>
      <c r="EW60" s="1380"/>
      <c r="EX60" s="1380"/>
      <c r="EY60" s="1381"/>
      <c r="EZ60" s="1379"/>
      <c r="FA60" s="1380"/>
      <c r="FB60" s="1380"/>
      <c r="FC60" s="1380"/>
      <c r="FD60" s="1381"/>
    </row>
    <row r="61" spans="1:160" ht="15" hidden="1" customHeight="1">
      <c r="A61" s="599">
        <v>9</v>
      </c>
      <c r="B61" s="580"/>
      <c r="C61" s="579"/>
      <c r="D61" s="630"/>
      <c r="F61" s="1382" t="s">
        <v>1663</v>
      </c>
      <c r="G61" s="1383"/>
      <c r="H61" s="1383"/>
      <c r="I61" s="1383"/>
      <c r="J61" s="1384"/>
      <c r="K61" s="1379"/>
      <c r="L61" s="1380"/>
      <c r="M61" s="1380"/>
      <c r="N61" s="1380"/>
      <c r="O61" s="1381"/>
      <c r="P61" s="1379"/>
      <c r="Q61" s="1380"/>
      <c r="R61" s="1380"/>
      <c r="S61" s="1380"/>
      <c r="T61" s="1381"/>
      <c r="U61" s="1379"/>
      <c r="V61" s="1380"/>
      <c r="W61" s="1380"/>
      <c r="X61" s="1380"/>
      <c r="Y61" s="1381"/>
      <c r="Z61" s="1379"/>
      <c r="AA61" s="1380"/>
      <c r="AB61" s="1380"/>
      <c r="AC61" s="1380"/>
      <c r="AD61" s="1381"/>
      <c r="AE61" s="1379"/>
      <c r="AF61" s="1380"/>
      <c r="AG61" s="1380"/>
      <c r="AH61" s="1380"/>
      <c r="AI61" s="1381"/>
      <c r="AJ61" s="1379"/>
      <c r="AK61" s="1380"/>
      <c r="AL61" s="1380"/>
      <c r="AM61" s="1380"/>
      <c r="AN61" s="1381"/>
      <c r="AO61" s="1379"/>
      <c r="AP61" s="1380"/>
      <c r="AQ61" s="1380"/>
      <c r="AR61" s="1380"/>
      <c r="AS61" s="1381"/>
      <c r="AT61" s="1379"/>
      <c r="AU61" s="1380"/>
      <c r="AV61" s="1380"/>
      <c r="AW61" s="1380"/>
      <c r="AX61" s="1381"/>
      <c r="AY61" s="1379"/>
      <c r="AZ61" s="1380"/>
      <c r="BA61" s="1380"/>
      <c r="BB61" s="1380"/>
      <c r="BC61" s="1381"/>
      <c r="BD61" s="1379"/>
      <c r="BE61" s="1380"/>
      <c r="BF61" s="1380"/>
      <c r="BG61" s="1380"/>
      <c r="BH61" s="1381"/>
      <c r="BI61" s="1379"/>
      <c r="BJ61" s="1380"/>
      <c r="BK61" s="1380"/>
      <c r="BL61" s="1380"/>
      <c r="BM61" s="1381"/>
      <c r="BN61" s="1379"/>
      <c r="BO61" s="1380"/>
      <c r="BP61" s="1380"/>
      <c r="BQ61" s="1380"/>
      <c r="BR61" s="1381"/>
      <c r="BS61" s="1379"/>
      <c r="BT61" s="1380"/>
      <c r="BU61" s="1380"/>
      <c r="BV61" s="1380"/>
      <c r="BW61" s="1381"/>
      <c r="BX61" s="1379"/>
      <c r="BY61" s="1380"/>
      <c r="BZ61" s="1380"/>
      <c r="CA61" s="1380"/>
      <c r="CB61" s="1381"/>
      <c r="CC61" s="1379"/>
      <c r="CD61" s="1380"/>
      <c r="CE61" s="1380"/>
      <c r="CF61" s="1380"/>
      <c r="CG61" s="1381"/>
      <c r="CH61" s="1379"/>
      <c r="CI61" s="1380"/>
      <c r="CJ61" s="1380"/>
      <c r="CK61" s="1380"/>
      <c r="CL61" s="1381"/>
      <c r="CM61" s="1379"/>
      <c r="CN61" s="1380"/>
      <c r="CO61" s="1380"/>
      <c r="CP61" s="1380"/>
      <c r="CQ61" s="1381"/>
      <c r="CR61" s="1379"/>
      <c r="CS61" s="1380"/>
      <c r="CT61" s="1380"/>
      <c r="CU61" s="1380"/>
      <c r="CV61" s="1381"/>
      <c r="CW61" s="1379"/>
      <c r="CX61" s="1380"/>
      <c r="CY61" s="1380"/>
      <c r="CZ61" s="1380"/>
      <c r="DA61" s="1381"/>
      <c r="DB61" s="1379"/>
      <c r="DC61" s="1380"/>
      <c r="DD61" s="1380"/>
      <c r="DE61" s="1380"/>
      <c r="DF61" s="1381"/>
      <c r="DG61" s="1379"/>
      <c r="DH61" s="1380"/>
      <c r="DI61" s="1380"/>
      <c r="DJ61" s="1380"/>
      <c r="DK61" s="1381"/>
      <c r="DL61" s="1379"/>
      <c r="DM61" s="1380"/>
      <c r="DN61" s="1380"/>
      <c r="DO61" s="1380"/>
      <c r="DP61" s="1381"/>
      <c r="DQ61" s="1379"/>
      <c r="DR61" s="1380"/>
      <c r="DS61" s="1380"/>
      <c r="DT61" s="1380"/>
      <c r="DU61" s="1381"/>
      <c r="DV61" s="1379"/>
      <c r="DW61" s="1380"/>
      <c r="DX61" s="1380"/>
      <c r="DY61" s="1380"/>
      <c r="DZ61" s="1381"/>
      <c r="EA61" s="1379"/>
      <c r="EB61" s="1380"/>
      <c r="EC61" s="1380"/>
      <c r="ED61" s="1380"/>
      <c r="EE61" s="1381"/>
      <c r="EF61" s="1379"/>
      <c r="EG61" s="1380"/>
      <c r="EH61" s="1380"/>
      <c r="EI61" s="1380"/>
      <c r="EJ61" s="1381"/>
      <c r="EK61" s="1379"/>
      <c r="EL61" s="1380"/>
      <c r="EM61" s="1380"/>
      <c r="EN61" s="1380"/>
      <c r="EO61" s="1381"/>
      <c r="EP61" s="1379"/>
      <c r="EQ61" s="1380"/>
      <c r="ER61" s="1380"/>
      <c r="ES61" s="1380"/>
      <c r="ET61" s="1381"/>
      <c r="EU61" s="1379"/>
      <c r="EV61" s="1380"/>
      <c r="EW61" s="1380"/>
      <c r="EX61" s="1380"/>
      <c r="EY61" s="1381"/>
      <c r="EZ61" s="1379"/>
      <c r="FA61" s="1380"/>
      <c r="FB61" s="1380"/>
      <c r="FC61" s="1380"/>
      <c r="FD61" s="1381"/>
    </row>
    <row r="62" spans="1:160" ht="15" hidden="1" customHeight="1">
      <c r="A62" s="599">
        <v>10</v>
      </c>
      <c r="B62" s="580"/>
      <c r="C62" s="579"/>
      <c r="D62" s="630"/>
      <c r="F62" s="1382" t="s">
        <v>1664</v>
      </c>
      <c r="G62" s="1383"/>
      <c r="H62" s="1383"/>
      <c r="I62" s="1383"/>
      <c r="J62" s="1384"/>
      <c r="K62" s="1379"/>
      <c r="L62" s="1380"/>
      <c r="M62" s="1380"/>
      <c r="N62" s="1380"/>
      <c r="O62" s="1381"/>
      <c r="P62" s="1379"/>
      <c r="Q62" s="1380"/>
      <c r="R62" s="1380"/>
      <c r="S62" s="1380"/>
      <c r="T62" s="1381"/>
      <c r="U62" s="1379"/>
      <c r="V62" s="1380"/>
      <c r="W62" s="1380"/>
      <c r="X62" s="1380"/>
      <c r="Y62" s="1381"/>
      <c r="Z62" s="1379"/>
      <c r="AA62" s="1380"/>
      <c r="AB62" s="1380"/>
      <c r="AC62" s="1380"/>
      <c r="AD62" s="1381"/>
      <c r="AE62" s="1379"/>
      <c r="AF62" s="1380"/>
      <c r="AG62" s="1380"/>
      <c r="AH62" s="1380"/>
      <c r="AI62" s="1381"/>
      <c r="AJ62" s="1379"/>
      <c r="AK62" s="1380"/>
      <c r="AL62" s="1380"/>
      <c r="AM62" s="1380"/>
      <c r="AN62" s="1381"/>
      <c r="AO62" s="1379"/>
      <c r="AP62" s="1380"/>
      <c r="AQ62" s="1380"/>
      <c r="AR62" s="1380"/>
      <c r="AS62" s="1381"/>
      <c r="AT62" s="1379"/>
      <c r="AU62" s="1380"/>
      <c r="AV62" s="1380"/>
      <c r="AW62" s="1380"/>
      <c r="AX62" s="1381"/>
      <c r="AY62" s="1379"/>
      <c r="AZ62" s="1380"/>
      <c r="BA62" s="1380"/>
      <c r="BB62" s="1380"/>
      <c r="BC62" s="1381"/>
      <c r="BD62" s="1379"/>
      <c r="BE62" s="1380"/>
      <c r="BF62" s="1380"/>
      <c r="BG62" s="1380"/>
      <c r="BH62" s="1381"/>
      <c r="BI62" s="1379"/>
      <c r="BJ62" s="1380"/>
      <c r="BK62" s="1380"/>
      <c r="BL62" s="1380"/>
      <c r="BM62" s="1381"/>
      <c r="BN62" s="1379"/>
      <c r="BO62" s="1380"/>
      <c r="BP62" s="1380"/>
      <c r="BQ62" s="1380"/>
      <c r="BR62" s="1381"/>
      <c r="BS62" s="1379"/>
      <c r="BT62" s="1380"/>
      <c r="BU62" s="1380"/>
      <c r="BV62" s="1380"/>
      <c r="BW62" s="1381"/>
      <c r="BX62" s="1379"/>
      <c r="BY62" s="1380"/>
      <c r="BZ62" s="1380"/>
      <c r="CA62" s="1380"/>
      <c r="CB62" s="1381"/>
      <c r="CC62" s="1379"/>
      <c r="CD62" s="1380"/>
      <c r="CE62" s="1380"/>
      <c r="CF62" s="1380"/>
      <c r="CG62" s="1381"/>
      <c r="CH62" s="1379"/>
      <c r="CI62" s="1380"/>
      <c r="CJ62" s="1380"/>
      <c r="CK62" s="1380"/>
      <c r="CL62" s="1381"/>
      <c r="CM62" s="1379"/>
      <c r="CN62" s="1380"/>
      <c r="CO62" s="1380"/>
      <c r="CP62" s="1380"/>
      <c r="CQ62" s="1381"/>
      <c r="CR62" s="1379"/>
      <c r="CS62" s="1380"/>
      <c r="CT62" s="1380"/>
      <c r="CU62" s="1380"/>
      <c r="CV62" s="1381"/>
      <c r="CW62" s="1379"/>
      <c r="CX62" s="1380"/>
      <c r="CY62" s="1380"/>
      <c r="CZ62" s="1380"/>
      <c r="DA62" s="1381"/>
      <c r="DB62" s="1379"/>
      <c r="DC62" s="1380"/>
      <c r="DD62" s="1380"/>
      <c r="DE62" s="1380"/>
      <c r="DF62" s="1381"/>
      <c r="DG62" s="1379"/>
      <c r="DH62" s="1380"/>
      <c r="DI62" s="1380"/>
      <c r="DJ62" s="1380"/>
      <c r="DK62" s="1381"/>
      <c r="DL62" s="1379"/>
      <c r="DM62" s="1380"/>
      <c r="DN62" s="1380"/>
      <c r="DO62" s="1380"/>
      <c r="DP62" s="1381"/>
      <c r="DQ62" s="1379"/>
      <c r="DR62" s="1380"/>
      <c r="DS62" s="1380"/>
      <c r="DT62" s="1380"/>
      <c r="DU62" s="1381"/>
      <c r="DV62" s="1379"/>
      <c r="DW62" s="1380"/>
      <c r="DX62" s="1380"/>
      <c r="DY62" s="1380"/>
      <c r="DZ62" s="1381"/>
      <c r="EA62" s="1379"/>
      <c r="EB62" s="1380"/>
      <c r="EC62" s="1380"/>
      <c r="ED62" s="1380"/>
      <c r="EE62" s="1381"/>
      <c r="EF62" s="1379"/>
      <c r="EG62" s="1380"/>
      <c r="EH62" s="1380"/>
      <c r="EI62" s="1380"/>
      <c r="EJ62" s="1381"/>
      <c r="EK62" s="1379"/>
      <c r="EL62" s="1380"/>
      <c r="EM62" s="1380"/>
      <c r="EN62" s="1380"/>
      <c r="EO62" s="1381"/>
      <c r="EP62" s="1379"/>
      <c r="EQ62" s="1380"/>
      <c r="ER62" s="1380"/>
      <c r="ES62" s="1380"/>
      <c r="ET62" s="1381"/>
      <c r="EU62" s="1379"/>
      <c r="EV62" s="1380"/>
      <c r="EW62" s="1380"/>
      <c r="EX62" s="1380"/>
      <c r="EY62" s="1381"/>
      <c r="EZ62" s="1379"/>
      <c r="FA62" s="1380"/>
      <c r="FB62" s="1380"/>
      <c r="FC62" s="1380"/>
      <c r="FD62" s="1381"/>
    </row>
    <row r="63" spans="1:160" ht="15" hidden="1" customHeight="1">
      <c r="A63" s="599">
        <v>11</v>
      </c>
      <c r="B63" s="580"/>
      <c r="C63" s="579"/>
      <c r="D63" s="630"/>
      <c r="F63" s="1382" t="s">
        <v>1665</v>
      </c>
      <c r="G63" s="1383"/>
      <c r="H63" s="1383"/>
      <c r="I63" s="1383"/>
      <c r="J63" s="1384"/>
      <c r="K63" s="1379"/>
      <c r="L63" s="1380"/>
      <c r="M63" s="1380"/>
      <c r="N63" s="1380"/>
      <c r="O63" s="1381"/>
      <c r="P63" s="1379"/>
      <c r="Q63" s="1380"/>
      <c r="R63" s="1380"/>
      <c r="S63" s="1380"/>
      <c r="T63" s="1381"/>
      <c r="U63" s="1379"/>
      <c r="V63" s="1380"/>
      <c r="W63" s="1380"/>
      <c r="X63" s="1380"/>
      <c r="Y63" s="1381"/>
      <c r="Z63" s="1379"/>
      <c r="AA63" s="1380"/>
      <c r="AB63" s="1380"/>
      <c r="AC63" s="1380"/>
      <c r="AD63" s="1381"/>
      <c r="AE63" s="1379"/>
      <c r="AF63" s="1380"/>
      <c r="AG63" s="1380"/>
      <c r="AH63" s="1380"/>
      <c r="AI63" s="1381"/>
      <c r="AJ63" s="1379"/>
      <c r="AK63" s="1380"/>
      <c r="AL63" s="1380"/>
      <c r="AM63" s="1380"/>
      <c r="AN63" s="1381"/>
      <c r="AO63" s="1379"/>
      <c r="AP63" s="1380"/>
      <c r="AQ63" s="1380"/>
      <c r="AR63" s="1380"/>
      <c r="AS63" s="1381"/>
      <c r="AT63" s="1379"/>
      <c r="AU63" s="1380"/>
      <c r="AV63" s="1380"/>
      <c r="AW63" s="1380"/>
      <c r="AX63" s="1381"/>
      <c r="AY63" s="1379"/>
      <c r="AZ63" s="1380"/>
      <c r="BA63" s="1380"/>
      <c r="BB63" s="1380"/>
      <c r="BC63" s="1381"/>
      <c r="BD63" s="1379"/>
      <c r="BE63" s="1380"/>
      <c r="BF63" s="1380"/>
      <c r="BG63" s="1380"/>
      <c r="BH63" s="1381"/>
      <c r="BI63" s="1379"/>
      <c r="BJ63" s="1380"/>
      <c r="BK63" s="1380"/>
      <c r="BL63" s="1380"/>
      <c r="BM63" s="1381"/>
      <c r="BN63" s="1379"/>
      <c r="BO63" s="1380"/>
      <c r="BP63" s="1380"/>
      <c r="BQ63" s="1380"/>
      <c r="BR63" s="1381"/>
      <c r="BS63" s="1379"/>
      <c r="BT63" s="1380"/>
      <c r="BU63" s="1380"/>
      <c r="BV63" s="1380"/>
      <c r="BW63" s="1381"/>
      <c r="BX63" s="1379"/>
      <c r="BY63" s="1380"/>
      <c r="BZ63" s="1380"/>
      <c r="CA63" s="1380"/>
      <c r="CB63" s="1381"/>
      <c r="CC63" s="1379"/>
      <c r="CD63" s="1380"/>
      <c r="CE63" s="1380"/>
      <c r="CF63" s="1380"/>
      <c r="CG63" s="1381"/>
      <c r="CH63" s="1379"/>
      <c r="CI63" s="1380"/>
      <c r="CJ63" s="1380"/>
      <c r="CK63" s="1380"/>
      <c r="CL63" s="1381"/>
      <c r="CM63" s="1379"/>
      <c r="CN63" s="1380"/>
      <c r="CO63" s="1380"/>
      <c r="CP63" s="1380"/>
      <c r="CQ63" s="1381"/>
      <c r="CR63" s="1379"/>
      <c r="CS63" s="1380"/>
      <c r="CT63" s="1380"/>
      <c r="CU63" s="1380"/>
      <c r="CV63" s="1381"/>
      <c r="CW63" s="1379"/>
      <c r="CX63" s="1380"/>
      <c r="CY63" s="1380"/>
      <c r="CZ63" s="1380"/>
      <c r="DA63" s="1381"/>
      <c r="DB63" s="1379"/>
      <c r="DC63" s="1380"/>
      <c r="DD63" s="1380"/>
      <c r="DE63" s="1380"/>
      <c r="DF63" s="1381"/>
      <c r="DG63" s="1379"/>
      <c r="DH63" s="1380"/>
      <c r="DI63" s="1380"/>
      <c r="DJ63" s="1380"/>
      <c r="DK63" s="1381"/>
      <c r="DL63" s="1379"/>
      <c r="DM63" s="1380"/>
      <c r="DN63" s="1380"/>
      <c r="DO63" s="1380"/>
      <c r="DP63" s="1381"/>
      <c r="DQ63" s="1379"/>
      <c r="DR63" s="1380"/>
      <c r="DS63" s="1380"/>
      <c r="DT63" s="1380"/>
      <c r="DU63" s="1381"/>
      <c r="DV63" s="1379"/>
      <c r="DW63" s="1380"/>
      <c r="DX63" s="1380"/>
      <c r="DY63" s="1380"/>
      <c r="DZ63" s="1381"/>
      <c r="EA63" s="1379"/>
      <c r="EB63" s="1380"/>
      <c r="EC63" s="1380"/>
      <c r="ED63" s="1380"/>
      <c r="EE63" s="1381"/>
      <c r="EF63" s="1379"/>
      <c r="EG63" s="1380"/>
      <c r="EH63" s="1380"/>
      <c r="EI63" s="1380"/>
      <c r="EJ63" s="1381"/>
      <c r="EK63" s="1379"/>
      <c r="EL63" s="1380"/>
      <c r="EM63" s="1380"/>
      <c r="EN63" s="1380"/>
      <c r="EO63" s="1381"/>
      <c r="EP63" s="1379"/>
      <c r="EQ63" s="1380"/>
      <c r="ER63" s="1380"/>
      <c r="ES63" s="1380"/>
      <c r="ET63" s="1381"/>
      <c r="EU63" s="1379"/>
      <c r="EV63" s="1380"/>
      <c r="EW63" s="1380"/>
      <c r="EX63" s="1380"/>
      <c r="EY63" s="1381"/>
      <c r="EZ63" s="1379"/>
      <c r="FA63" s="1380"/>
      <c r="FB63" s="1380"/>
      <c r="FC63" s="1380"/>
      <c r="FD63" s="1381"/>
    </row>
    <row r="64" spans="1:160" ht="15" hidden="1" customHeight="1">
      <c r="A64" s="599">
        <v>12</v>
      </c>
      <c r="B64" s="580"/>
      <c r="C64" s="579"/>
      <c r="D64" s="630"/>
      <c r="F64" s="1382" t="s">
        <v>1666</v>
      </c>
      <c r="G64" s="1383"/>
      <c r="H64" s="1383"/>
      <c r="I64" s="1383"/>
      <c r="J64" s="1384"/>
      <c r="K64" s="1379"/>
      <c r="L64" s="1380"/>
      <c r="M64" s="1380"/>
      <c r="N64" s="1380"/>
      <c r="O64" s="1381"/>
      <c r="P64" s="1379"/>
      <c r="Q64" s="1380"/>
      <c r="R64" s="1380"/>
      <c r="S64" s="1380"/>
      <c r="T64" s="1381"/>
      <c r="U64" s="1379"/>
      <c r="V64" s="1380"/>
      <c r="W64" s="1380"/>
      <c r="X64" s="1380"/>
      <c r="Y64" s="1381"/>
      <c r="Z64" s="1379"/>
      <c r="AA64" s="1380"/>
      <c r="AB64" s="1380"/>
      <c r="AC64" s="1380"/>
      <c r="AD64" s="1381"/>
      <c r="AE64" s="1379"/>
      <c r="AF64" s="1380"/>
      <c r="AG64" s="1380"/>
      <c r="AH64" s="1380"/>
      <c r="AI64" s="1381"/>
      <c r="AJ64" s="1379"/>
      <c r="AK64" s="1380"/>
      <c r="AL64" s="1380"/>
      <c r="AM64" s="1380"/>
      <c r="AN64" s="1381"/>
      <c r="AO64" s="1379"/>
      <c r="AP64" s="1380"/>
      <c r="AQ64" s="1380"/>
      <c r="AR64" s="1380"/>
      <c r="AS64" s="1381"/>
      <c r="AT64" s="1379"/>
      <c r="AU64" s="1380"/>
      <c r="AV64" s="1380"/>
      <c r="AW64" s="1380"/>
      <c r="AX64" s="1381"/>
      <c r="AY64" s="1379"/>
      <c r="AZ64" s="1380"/>
      <c r="BA64" s="1380"/>
      <c r="BB64" s="1380"/>
      <c r="BC64" s="1381"/>
      <c r="BD64" s="1379"/>
      <c r="BE64" s="1380"/>
      <c r="BF64" s="1380"/>
      <c r="BG64" s="1380"/>
      <c r="BH64" s="1381"/>
      <c r="BI64" s="1379"/>
      <c r="BJ64" s="1380"/>
      <c r="BK64" s="1380"/>
      <c r="BL64" s="1380"/>
      <c r="BM64" s="1381"/>
      <c r="BN64" s="1379"/>
      <c r="BO64" s="1380"/>
      <c r="BP64" s="1380"/>
      <c r="BQ64" s="1380"/>
      <c r="BR64" s="1381"/>
      <c r="BS64" s="1379"/>
      <c r="BT64" s="1380"/>
      <c r="BU64" s="1380"/>
      <c r="BV64" s="1380"/>
      <c r="BW64" s="1381"/>
      <c r="BX64" s="1379"/>
      <c r="BY64" s="1380"/>
      <c r="BZ64" s="1380"/>
      <c r="CA64" s="1380"/>
      <c r="CB64" s="1381"/>
      <c r="CC64" s="1379"/>
      <c r="CD64" s="1380"/>
      <c r="CE64" s="1380"/>
      <c r="CF64" s="1380"/>
      <c r="CG64" s="1381"/>
      <c r="CH64" s="1379"/>
      <c r="CI64" s="1380"/>
      <c r="CJ64" s="1380"/>
      <c r="CK64" s="1380"/>
      <c r="CL64" s="1381"/>
      <c r="CM64" s="1379"/>
      <c r="CN64" s="1380"/>
      <c r="CO64" s="1380"/>
      <c r="CP64" s="1380"/>
      <c r="CQ64" s="1381"/>
      <c r="CR64" s="1379"/>
      <c r="CS64" s="1380"/>
      <c r="CT64" s="1380"/>
      <c r="CU64" s="1380"/>
      <c r="CV64" s="1381"/>
      <c r="CW64" s="1379"/>
      <c r="CX64" s="1380"/>
      <c r="CY64" s="1380"/>
      <c r="CZ64" s="1380"/>
      <c r="DA64" s="1381"/>
      <c r="DB64" s="1379"/>
      <c r="DC64" s="1380"/>
      <c r="DD64" s="1380"/>
      <c r="DE64" s="1380"/>
      <c r="DF64" s="1381"/>
      <c r="DG64" s="1379"/>
      <c r="DH64" s="1380"/>
      <c r="DI64" s="1380"/>
      <c r="DJ64" s="1380"/>
      <c r="DK64" s="1381"/>
      <c r="DL64" s="1379"/>
      <c r="DM64" s="1380"/>
      <c r="DN64" s="1380"/>
      <c r="DO64" s="1380"/>
      <c r="DP64" s="1381"/>
      <c r="DQ64" s="1379"/>
      <c r="DR64" s="1380"/>
      <c r="DS64" s="1380"/>
      <c r="DT64" s="1380"/>
      <c r="DU64" s="1381"/>
      <c r="DV64" s="1379"/>
      <c r="DW64" s="1380"/>
      <c r="DX64" s="1380"/>
      <c r="DY64" s="1380"/>
      <c r="DZ64" s="1381"/>
      <c r="EA64" s="1379"/>
      <c r="EB64" s="1380"/>
      <c r="EC64" s="1380"/>
      <c r="ED64" s="1380"/>
      <c r="EE64" s="1381"/>
      <c r="EF64" s="1379"/>
      <c r="EG64" s="1380"/>
      <c r="EH64" s="1380"/>
      <c r="EI64" s="1380"/>
      <c r="EJ64" s="1381"/>
      <c r="EK64" s="1379"/>
      <c r="EL64" s="1380"/>
      <c r="EM64" s="1380"/>
      <c r="EN64" s="1380"/>
      <c r="EO64" s="1381"/>
      <c r="EP64" s="1379"/>
      <c r="EQ64" s="1380"/>
      <c r="ER64" s="1380"/>
      <c r="ES64" s="1380"/>
      <c r="ET64" s="1381"/>
      <c r="EU64" s="1379"/>
      <c r="EV64" s="1380"/>
      <c r="EW64" s="1380"/>
      <c r="EX64" s="1380"/>
      <c r="EY64" s="1381"/>
      <c r="EZ64" s="1379"/>
      <c r="FA64" s="1380"/>
      <c r="FB64" s="1380"/>
      <c r="FC64" s="1380"/>
      <c r="FD64" s="1381"/>
    </row>
    <row r="65" spans="1:160" ht="15" hidden="1" customHeight="1">
      <c r="A65" s="599">
        <v>13</v>
      </c>
      <c r="B65" s="580"/>
      <c r="C65" s="579"/>
      <c r="D65" s="630"/>
      <c r="F65" s="1382" t="s">
        <v>1667</v>
      </c>
      <c r="G65" s="1383"/>
      <c r="H65" s="1383"/>
      <c r="I65" s="1383"/>
      <c r="J65" s="1384"/>
      <c r="K65" s="1408"/>
      <c r="L65" s="1409"/>
      <c r="M65" s="1409"/>
      <c r="N65" s="1409"/>
      <c r="O65" s="1410"/>
      <c r="P65" s="1408"/>
      <c r="Q65" s="1409"/>
      <c r="R65" s="1409"/>
      <c r="S65" s="1409"/>
      <c r="T65" s="1410"/>
      <c r="U65" s="1408"/>
      <c r="V65" s="1409"/>
      <c r="W65" s="1409"/>
      <c r="X65" s="1409"/>
      <c r="Y65" s="1410"/>
      <c r="Z65" s="1408"/>
      <c r="AA65" s="1409"/>
      <c r="AB65" s="1409"/>
      <c r="AC65" s="1409"/>
      <c r="AD65" s="1410"/>
      <c r="AE65" s="1408"/>
      <c r="AF65" s="1409"/>
      <c r="AG65" s="1409"/>
      <c r="AH65" s="1409"/>
      <c r="AI65" s="1410"/>
      <c r="AJ65" s="1408"/>
      <c r="AK65" s="1409"/>
      <c r="AL65" s="1409"/>
      <c r="AM65" s="1409"/>
      <c r="AN65" s="1410"/>
      <c r="AO65" s="1408"/>
      <c r="AP65" s="1409"/>
      <c r="AQ65" s="1409"/>
      <c r="AR65" s="1409"/>
      <c r="AS65" s="1410"/>
      <c r="AT65" s="1408"/>
      <c r="AU65" s="1409"/>
      <c r="AV65" s="1409"/>
      <c r="AW65" s="1409"/>
      <c r="AX65" s="1410"/>
      <c r="AY65" s="1408"/>
      <c r="AZ65" s="1409"/>
      <c r="BA65" s="1409"/>
      <c r="BB65" s="1409"/>
      <c r="BC65" s="1410"/>
      <c r="BD65" s="1408"/>
      <c r="BE65" s="1409"/>
      <c r="BF65" s="1409"/>
      <c r="BG65" s="1409"/>
      <c r="BH65" s="1410"/>
      <c r="BI65" s="1408"/>
      <c r="BJ65" s="1409"/>
      <c r="BK65" s="1409"/>
      <c r="BL65" s="1409"/>
      <c r="BM65" s="1410"/>
      <c r="BN65" s="1408"/>
      <c r="BO65" s="1409"/>
      <c r="BP65" s="1409"/>
      <c r="BQ65" s="1409"/>
      <c r="BR65" s="1410"/>
      <c r="BS65" s="1408"/>
      <c r="BT65" s="1409"/>
      <c r="BU65" s="1409"/>
      <c r="BV65" s="1409"/>
      <c r="BW65" s="1410"/>
      <c r="BX65" s="1408"/>
      <c r="BY65" s="1409"/>
      <c r="BZ65" s="1409"/>
      <c r="CA65" s="1409"/>
      <c r="CB65" s="1410"/>
      <c r="CC65" s="1408"/>
      <c r="CD65" s="1409"/>
      <c r="CE65" s="1409"/>
      <c r="CF65" s="1409"/>
      <c r="CG65" s="1410"/>
      <c r="CH65" s="1408"/>
      <c r="CI65" s="1409"/>
      <c r="CJ65" s="1409"/>
      <c r="CK65" s="1409"/>
      <c r="CL65" s="1410"/>
      <c r="CM65" s="1408"/>
      <c r="CN65" s="1409"/>
      <c r="CO65" s="1409"/>
      <c r="CP65" s="1409"/>
      <c r="CQ65" s="1410"/>
      <c r="CR65" s="1408"/>
      <c r="CS65" s="1409"/>
      <c r="CT65" s="1409"/>
      <c r="CU65" s="1409"/>
      <c r="CV65" s="1410"/>
      <c r="CW65" s="1408"/>
      <c r="CX65" s="1409"/>
      <c r="CY65" s="1409"/>
      <c r="CZ65" s="1409"/>
      <c r="DA65" s="1410"/>
      <c r="DB65" s="1408"/>
      <c r="DC65" s="1409"/>
      <c r="DD65" s="1409"/>
      <c r="DE65" s="1409"/>
      <c r="DF65" s="1410"/>
      <c r="DG65" s="1408"/>
      <c r="DH65" s="1409"/>
      <c r="DI65" s="1409"/>
      <c r="DJ65" s="1409"/>
      <c r="DK65" s="1410"/>
      <c r="DL65" s="1408"/>
      <c r="DM65" s="1409"/>
      <c r="DN65" s="1409"/>
      <c r="DO65" s="1409"/>
      <c r="DP65" s="1410"/>
      <c r="DQ65" s="1408"/>
      <c r="DR65" s="1409"/>
      <c r="DS65" s="1409"/>
      <c r="DT65" s="1409"/>
      <c r="DU65" s="1410"/>
      <c r="DV65" s="1408"/>
      <c r="DW65" s="1409"/>
      <c r="DX65" s="1409"/>
      <c r="DY65" s="1409"/>
      <c r="DZ65" s="1410"/>
      <c r="EA65" s="1408"/>
      <c r="EB65" s="1409"/>
      <c r="EC65" s="1409"/>
      <c r="ED65" s="1409"/>
      <c r="EE65" s="1410"/>
      <c r="EF65" s="1408"/>
      <c r="EG65" s="1409"/>
      <c r="EH65" s="1409"/>
      <c r="EI65" s="1409"/>
      <c r="EJ65" s="1410"/>
      <c r="EK65" s="1408"/>
      <c r="EL65" s="1409"/>
      <c r="EM65" s="1409"/>
      <c r="EN65" s="1409"/>
      <c r="EO65" s="1410"/>
      <c r="EP65" s="1408"/>
      <c r="EQ65" s="1409"/>
      <c r="ER65" s="1409"/>
      <c r="ES65" s="1409"/>
      <c r="ET65" s="1410"/>
      <c r="EU65" s="1408"/>
      <c r="EV65" s="1409"/>
      <c r="EW65" s="1409"/>
      <c r="EX65" s="1409"/>
      <c r="EY65" s="1410"/>
      <c r="EZ65" s="1408"/>
      <c r="FA65" s="1409"/>
      <c r="FB65" s="1409"/>
      <c r="FC65" s="1409"/>
      <c r="FD65" s="1410"/>
    </row>
    <row r="66" spans="1:160" ht="15" hidden="1" customHeight="1">
      <c r="A66" s="599">
        <v>14</v>
      </c>
      <c r="B66" s="580"/>
      <c r="C66" s="579"/>
      <c r="D66" s="630"/>
      <c r="F66" s="1382" t="s">
        <v>1668</v>
      </c>
      <c r="G66" s="1383"/>
      <c r="H66" s="1383"/>
      <c r="I66" s="1383"/>
      <c r="J66" s="1384"/>
      <c r="K66" s="1379"/>
      <c r="L66" s="1380"/>
      <c r="M66" s="1380"/>
      <c r="N66" s="1380"/>
      <c r="O66" s="1381"/>
      <c r="P66" s="1379"/>
      <c r="Q66" s="1380"/>
      <c r="R66" s="1380"/>
      <c r="S66" s="1380"/>
      <c r="T66" s="1381"/>
      <c r="U66" s="1379"/>
      <c r="V66" s="1380"/>
      <c r="W66" s="1380"/>
      <c r="X66" s="1380"/>
      <c r="Y66" s="1381"/>
      <c r="Z66" s="1379"/>
      <c r="AA66" s="1380"/>
      <c r="AB66" s="1380"/>
      <c r="AC66" s="1380"/>
      <c r="AD66" s="1381"/>
      <c r="AE66" s="1379"/>
      <c r="AF66" s="1380"/>
      <c r="AG66" s="1380"/>
      <c r="AH66" s="1380"/>
      <c r="AI66" s="1381"/>
      <c r="AJ66" s="1379"/>
      <c r="AK66" s="1380"/>
      <c r="AL66" s="1380"/>
      <c r="AM66" s="1380"/>
      <c r="AN66" s="1381"/>
      <c r="AO66" s="1379"/>
      <c r="AP66" s="1380"/>
      <c r="AQ66" s="1380"/>
      <c r="AR66" s="1380"/>
      <c r="AS66" s="1381"/>
      <c r="AT66" s="1379"/>
      <c r="AU66" s="1380"/>
      <c r="AV66" s="1380"/>
      <c r="AW66" s="1380"/>
      <c r="AX66" s="1381"/>
      <c r="AY66" s="1379"/>
      <c r="AZ66" s="1380"/>
      <c r="BA66" s="1380"/>
      <c r="BB66" s="1380"/>
      <c r="BC66" s="1381"/>
      <c r="BD66" s="1379"/>
      <c r="BE66" s="1380"/>
      <c r="BF66" s="1380"/>
      <c r="BG66" s="1380"/>
      <c r="BH66" s="1381"/>
      <c r="BI66" s="1379"/>
      <c r="BJ66" s="1380"/>
      <c r="BK66" s="1380"/>
      <c r="BL66" s="1380"/>
      <c r="BM66" s="1381"/>
      <c r="BN66" s="1379"/>
      <c r="BO66" s="1380"/>
      <c r="BP66" s="1380"/>
      <c r="BQ66" s="1380"/>
      <c r="BR66" s="1381"/>
      <c r="BS66" s="1379"/>
      <c r="BT66" s="1380"/>
      <c r="BU66" s="1380"/>
      <c r="BV66" s="1380"/>
      <c r="BW66" s="1381"/>
      <c r="BX66" s="1379"/>
      <c r="BY66" s="1380"/>
      <c r="BZ66" s="1380"/>
      <c r="CA66" s="1380"/>
      <c r="CB66" s="1381"/>
      <c r="CC66" s="1379"/>
      <c r="CD66" s="1380"/>
      <c r="CE66" s="1380"/>
      <c r="CF66" s="1380"/>
      <c r="CG66" s="1381"/>
      <c r="CH66" s="1379"/>
      <c r="CI66" s="1380"/>
      <c r="CJ66" s="1380"/>
      <c r="CK66" s="1380"/>
      <c r="CL66" s="1381"/>
      <c r="CM66" s="1379"/>
      <c r="CN66" s="1380"/>
      <c r="CO66" s="1380"/>
      <c r="CP66" s="1380"/>
      <c r="CQ66" s="1381"/>
      <c r="CR66" s="1379"/>
      <c r="CS66" s="1380"/>
      <c r="CT66" s="1380"/>
      <c r="CU66" s="1380"/>
      <c r="CV66" s="1381"/>
      <c r="CW66" s="1379"/>
      <c r="CX66" s="1380"/>
      <c r="CY66" s="1380"/>
      <c r="CZ66" s="1380"/>
      <c r="DA66" s="1381"/>
      <c r="DB66" s="1379"/>
      <c r="DC66" s="1380"/>
      <c r="DD66" s="1380"/>
      <c r="DE66" s="1380"/>
      <c r="DF66" s="1381"/>
      <c r="DG66" s="1379"/>
      <c r="DH66" s="1380"/>
      <c r="DI66" s="1380"/>
      <c r="DJ66" s="1380"/>
      <c r="DK66" s="1381"/>
      <c r="DL66" s="1379"/>
      <c r="DM66" s="1380"/>
      <c r="DN66" s="1380"/>
      <c r="DO66" s="1380"/>
      <c r="DP66" s="1381"/>
      <c r="DQ66" s="1379"/>
      <c r="DR66" s="1380"/>
      <c r="DS66" s="1380"/>
      <c r="DT66" s="1380"/>
      <c r="DU66" s="1381"/>
      <c r="DV66" s="1379"/>
      <c r="DW66" s="1380"/>
      <c r="DX66" s="1380"/>
      <c r="DY66" s="1380"/>
      <c r="DZ66" s="1381"/>
      <c r="EA66" s="1379"/>
      <c r="EB66" s="1380"/>
      <c r="EC66" s="1380"/>
      <c r="ED66" s="1380"/>
      <c r="EE66" s="1381"/>
      <c r="EF66" s="1379"/>
      <c r="EG66" s="1380"/>
      <c r="EH66" s="1380"/>
      <c r="EI66" s="1380"/>
      <c r="EJ66" s="1381"/>
      <c r="EK66" s="1379"/>
      <c r="EL66" s="1380"/>
      <c r="EM66" s="1380"/>
      <c r="EN66" s="1380"/>
      <c r="EO66" s="1381"/>
      <c r="EP66" s="1379"/>
      <c r="EQ66" s="1380"/>
      <c r="ER66" s="1380"/>
      <c r="ES66" s="1380"/>
      <c r="ET66" s="1381"/>
      <c r="EU66" s="1379"/>
      <c r="EV66" s="1380"/>
      <c r="EW66" s="1380"/>
      <c r="EX66" s="1380"/>
      <c r="EY66" s="1381"/>
      <c r="EZ66" s="1379"/>
      <c r="FA66" s="1380"/>
      <c r="FB66" s="1380"/>
      <c r="FC66" s="1380"/>
      <c r="FD66" s="1381"/>
    </row>
    <row r="67" spans="1:160" ht="15" hidden="1" customHeight="1">
      <c r="A67" s="599">
        <v>15</v>
      </c>
      <c r="B67" s="580"/>
      <c r="C67" s="579"/>
      <c r="D67" s="630"/>
      <c r="F67" s="1404"/>
      <c r="G67" s="1405"/>
      <c r="H67" s="1405"/>
      <c r="I67" s="1405"/>
      <c r="J67" s="1406"/>
      <c r="K67" s="1404"/>
      <c r="L67" s="1405"/>
      <c r="M67" s="1405"/>
      <c r="N67" s="1405"/>
      <c r="O67" s="1407"/>
      <c r="P67" s="1404"/>
      <c r="Q67" s="1405"/>
      <c r="R67" s="1405"/>
      <c r="S67" s="1405"/>
      <c r="T67" s="1407"/>
      <c r="U67" s="1404"/>
      <c r="V67" s="1405"/>
      <c r="W67" s="1405"/>
      <c r="X67" s="1405"/>
      <c r="Y67" s="1407"/>
      <c r="Z67" s="1404"/>
      <c r="AA67" s="1405"/>
      <c r="AB67" s="1405"/>
      <c r="AC67" s="1405"/>
      <c r="AD67" s="1407"/>
      <c r="AE67" s="1404"/>
      <c r="AF67" s="1405"/>
      <c r="AG67" s="1405"/>
      <c r="AH67" s="1405"/>
      <c r="AI67" s="1407"/>
      <c r="AJ67" s="1404"/>
      <c r="AK67" s="1405"/>
      <c r="AL67" s="1405"/>
      <c r="AM67" s="1405"/>
      <c r="AN67" s="1407"/>
      <c r="AO67" s="1404"/>
      <c r="AP67" s="1405"/>
      <c r="AQ67" s="1405"/>
      <c r="AR67" s="1405"/>
      <c r="AS67" s="1407"/>
      <c r="AT67" s="1404"/>
      <c r="AU67" s="1405"/>
      <c r="AV67" s="1405"/>
      <c r="AW67" s="1405"/>
      <c r="AX67" s="1407"/>
      <c r="AY67" s="1404"/>
      <c r="AZ67" s="1405"/>
      <c r="BA67" s="1405"/>
      <c r="BB67" s="1405"/>
      <c r="BC67" s="1407"/>
      <c r="BD67" s="1404"/>
      <c r="BE67" s="1405"/>
      <c r="BF67" s="1405"/>
      <c r="BG67" s="1405"/>
      <c r="BH67" s="1407"/>
      <c r="BI67" s="1404"/>
      <c r="BJ67" s="1405"/>
      <c r="BK67" s="1405"/>
      <c r="BL67" s="1405"/>
      <c r="BM67" s="1407"/>
      <c r="BN67" s="1404"/>
      <c r="BO67" s="1405"/>
      <c r="BP67" s="1405"/>
      <c r="BQ67" s="1405"/>
      <c r="BR67" s="1407"/>
      <c r="BS67" s="1404"/>
      <c r="BT67" s="1405"/>
      <c r="BU67" s="1405"/>
      <c r="BV67" s="1405"/>
      <c r="BW67" s="1407"/>
      <c r="BX67" s="1404"/>
      <c r="BY67" s="1405"/>
      <c r="BZ67" s="1405"/>
      <c r="CA67" s="1405"/>
      <c r="CB67" s="1407"/>
      <c r="CC67" s="1404"/>
      <c r="CD67" s="1405"/>
      <c r="CE67" s="1405"/>
      <c r="CF67" s="1405"/>
      <c r="CG67" s="1407"/>
      <c r="CH67" s="1404"/>
      <c r="CI67" s="1405"/>
      <c r="CJ67" s="1405"/>
      <c r="CK67" s="1405"/>
      <c r="CL67" s="1407"/>
      <c r="CM67" s="1404"/>
      <c r="CN67" s="1405"/>
      <c r="CO67" s="1405"/>
      <c r="CP67" s="1405"/>
      <c r="CQ67" s="1407"/>
      <c r="CR67" s="1404"/>
      <c r="CS67" s="1405"/>
      <c r="CT67" s="1405"/>
      <c r="CU67" s="1405"/>
      <c r="CV67" s="1407"/>
      <c r="CW67" s="1404"/>
      <c r="CX67" s="1405"/>
      <c r="CY67" s="1405"/>
      <c r="CZ67" s="1405"/>
      <c r="DA67" s="1407"/>
      <c r="DB67" s="1404"/>
      <c r="DC67" s="1405"/>
      <c r="DD67" s="1405"/>
      <c r="DE67" s="1405"/>
      <c r="DF67" s="1407"/>
      <c r="DG67" s="1404"/>
      <c r="DH67" s="1405"/>
      <c r="DI67" s="1405"/>
      <c r="DJ67" s="1405"/>
      <c r="DK67" s="1407"/>
      <c r="DL67" s="1404"/>
      <c r="DM67" s="1405"/>
      <c r="DN67" s="1405"/>
      <c r="DO67" s="1405"/>
      <c r="DP67" s="1407"/>
      <c r="DQ67" s="1404"/>
      <c r="DR67" s="1405"/>
      <c r="DS67" s="1405"/>
      <c r="DT67" s="1405"/>
      <c r="DU67" s="1407"/>
      <c r="DV67" s="1404"/>
      <c r="DW67" s="1405"/>
      <c r="DX67" s="1405"/>
      <c r="DY67" s="1405"/>
      <c r="DZ67" s="1407"/>
      <c r="EA67" s="1404"/>
      <c r="EB67" s="1405"/>
      <c r="EC67" s="1405"/>
      <c r="ED67" s="1405"/>
      <c r="EE67" s="1407"/>
      <c r="EF67" s="1404"/>
      <c r="EG67" s="1405"/>
      <c r="EH67" s="1405"/>
      <c r="EI67" s="1405"/>
      <c r="EJ67" s="1407"/>
      <c r="EK67" s="1404"/>
      <c r="EL67" s="1405"/>
      <c r="EM67" s="1405"/>
      <c r="EN67" s="1405"/>
      <c r="EO67" s="1407"/>
      <c r="EP67" s="1404"/>
      <c r="EQ67" s="1405"/>
      <c r="ER67" s="1405"/>
      <c r="ES67" s="1405"/>
      <c r="ET67" s="1407"/>
      <c r="EU67" s="1404"/>
      <c r="EV67" s="1405"/>
      <c r="EW67" s="1405"/>
      <c r="EX67" s="1405"/>
      <c r="EY67" s="1407"/>
      <c r="EZ67" s="1404"/>
      <c r="FA67" s="1405"/>
      <c r="FB67" s="1405"/>
      <c r="FC67" s="1405"/>
      <c r="FD67" s="1407"/>
    </row>
    <row r="68" spans="1:160">
      <c r="A68" s="599">
        <v>16</v>
      </c>
      <c r="B68" s="580"/>
      <c r="C68" s="579"/>
      <c r="D68" s="630"/>
      <c r="F68" s="1063" t="s">
        <v>1669</v>
      </c>
      <c r="G68" s="1395"/>
      <c r="H68" s="1395"/>
      <c r="I68" s="1395"/>
      <c r="J68" s="1396"/>
      <c r="K68" s="1063" t="s">
        <v>1569</v>
      </c>
      <c r="L68" s="1395"/>
      <c r="M68" s="1395"/>
      <c r="N68" s="1395"/>
      <c r="O68" s="1064"/>
      <c r="P68" s="1063" t="s">
        <v>1570</v>
      </c>
      <c r="Q68" s="1395"/>
      <c r="R68" s="1395"/>
      <c r="S68" s="1395"/>
      <c r="T68" s="1064"/>
      <c r="U68" s="1063" t="s">
        <v>1571</v>
      </c>
      <c r="V68" s="1395"/>
      <c r="W68" s="1395"/>
      <c r="X68" s="1395"/>
      <c r="Y68" s="1064"/>
      <c r="Z68" s="1063" t="s">
        <v>1572</v>
      </c>
      <c r="AA68" s="1395"/>
      <c r="AB68" s="1395"/>
      <c r="AC68" s="1395"/>
      <c r="AD68" s="1064"/>
      <c r="AE68" s="1063" t="s">
        <v>1573</v>
      </c>
      <c r="AF68" s="1395"/>
      <c r="AG68" s="1395"/>
      <c r="AH68" s="1395"/>
      <c r="AI68" s="1064"/>
      <c r="AJ68" s="1063" t="s">
        <v>1574</v>
      </c>
      <c r="AK68" s="1395"/>
      <c r="AL68" s="1395"/>
      <c r="AM68" s="1395"/>
      <c r="AN68" s="1064"/>
      <c r="AO68" s="1063" t="s">
        <v>1575</v>
      </c>
      <c r="AP68" s="1395"/>
      <c r="AQ68" s="1395"/>
      <c r="AR68" s="1395"/>
      <c r="AS68" s="1064"/>
      <c r="AT68" s="1063" t="s">
        <v>1576</v>
      </c>
      <c r="AU68" s="1395"/>
      <c r="AV68" s="1395"/>
      <c r="AW68" s="1395"/>
      <c r="AX68" s="1064"/>
      <c r="AY68" s="1063" t="s">
        <v>1577</v>
      </c>
      <c r="AZ68" s="1395"/>
      <c r="BA68" s="1395"/>
      <c r="BB68" s="1395"/>
      <c r="BC68" s="1064"/>
      <c r="BD68" s="1063" t="s">
        <v>1578</v>
      </c>
      <c r="BE68" s="1395"/>
      <c r="BF68" s="1395"/>
      <c r="BG68" s="1395"/>
      <c r="BH68" s="1064"/>
      <c r="BI68" s="1063" t="s">
        <v>1579</v>
      </c>
      <c r="BJ68" s="1395"/>
      <c r="BK68" s="1395"/>
      <c r="BL68" s="1395"/>
      <c r="BM68" s="1064"/>
      <c r="BN68" s="1063" t="s">
        <v>1580</v>
      </c>
      <c r="BO68" s="1395"/>
      <c r="BP68" s="1395"/>
      <c r="BQ68" s="1395"/>
      <c r="BR68" s="1064"/>
      <c r="BS68" s="1063" t="s">
        <v>1581</v>
      </c>
      <c r="BT68" s="1395"/>
      <c r="BU68" s="1395"/>
      <c r="BV68" s="1395"/>
      <c r="BW68" s="1064"/>
      <c r="BX68" s="1063" t="s">
        <v>1582</v>
      </c>
      <c r="BY68" s="1395"/>
      <c r="BZ68" s="1395"/>
      <c r="CA68" s="1395"/>
      <c r="CB68" s="1064"/>
      <c r="CC68" s="1063" t="s">
        <v>1583</v>
      </c>
      <c r="CD68" s="1395"/>
      <c r="CE68" s="1395"/>
      <c r="CF68" s="1395"/>
      <c r="CG68" s="1064"/>
      <c r="CH68" s="1063" t="s">
        <v>1584</v>
      </c>
      <c r="CI68" s="1395"/>
      <c r="CJ68" s="1395"/>
      <c r="CK68" s="1395"/>
      <c r="CL68" s="1064"/>
      <c r="CM68" s="1063" t="s">
        <v>1585</v>
      </c>
      <c r="CN68" s="1395"/>
      <c r="CO68" s="1395"/>
      <c r="CP68" s="1395"/>
      <c r="CQ68" s="1064"/>
      <c r="CR68" s="1063" t="s">
        <v>1586</v>
      </c>
      <c r="CS68" s="1395"/>
      <c r="CT68" s="1395"/>
      <c r="CU68" s="1395"/>
      <c r="CV68" s="1064"/>
      <c r="CW68" s="1063" t="s">
        <v>1587</v>
      </c>
      <c r="CX68" s="1395"/>
      <c r="CY68" s="1395"/>
      <c r="CZ68" s="1395"/>
      <c r="DA68" s="1064"/>
      <c r="DB68" s="1063" t="s">
        <v>1588</v>
      </c>
      <c r="DC68" s="1395"/>
      <c r="DD68" s="1395"/>
      <c r="DE68" s="1395"/>
      <c r="DF68" s="1064"/>
      <c r="DG68" s="1063" t="s">
        <v>1589</v>
      </c>
      <c r="DH68" s="1395"/>
      <c r="DI68" s="1395"/>
      <c r="DJ68" s="1395"/>
      <c r="DK68" s="1064"/>
      <c r="DL68" s="1063" t="s">
        <v>1590</v>
      </c>
      <c r="DM68" s="1395"/>
      <c r="DN68" s="1395"/>
      <c r="DO68" s="1395"/>
      <c r="DP68" s="1064"/>
      <c r="DQ68" s="1063" t="s">
        <v>1591</v>
      </c>
      <c r="DR68" s="1395"/>
      <c r="DS68" s="1395"/>
      <c r="DT68" s="1395"/>
      <c r="DU68" s="1064"/>
      <c r="DV68" s="1063" t="s">
        <v>1592</v>
      </c>
      <c r="DW68" s="1395"/>
      <c r="DX68" s="1395"/>
      <c r="DY68" s="1395"/>
      <c r="DZ68" s="1064"/>
      <c r="EA68" s="1063" t="s">
        <v>1593</v>
      </c>
      <c r="EB68" s="1395"/>
      <c r="EC68" s="1395"/>
      <c r="ED68" s="1395"/>
      <c r="EE68" s="1064"/>
      <c r="EF68" s="1063" t="s">
        <v>1594</v>
      </c>
      <c r="EG68" s="1395"/>
      <c r="EH68" s="1395"/>
      <c r="EI68" s="1395"/>
      <c r="EJ68" s="1064"/>
      <c r="EK68" s="1063" t="s">
        <v>1595</v>
      </c>
      <c r="EL68" s="1395"/>
      <c r="EM68" s="1395"/>
      <c r="EN68" s="1395"/>
      <c r="EO68" s="1064"/>
      <c r="EP68" s="1063" t="s">
        <v>1596</v>
      </c>
      <c r="EQ68" s="1395"/>
      <c r="ER68" s="1395"/>
      <c r="ES68" s="1395"/>
      <c r="ET68" s="1064"/>
      <c r="EU68" s="1063" t="s">
        <v>1597</v>
      </c>
      <c r="EV68" s="1395"/>
      <c r="EW68" s="1395"/>
      <c r="EX68" s="1395"/>
      <c r="EY68" s="1064"/>
      <c r="EZ68" s="1063" t="s">
        <v>1598</v>
      </c>
      <c r="FA68" s="1395"/>
      <c r="FB68" s="1395"/>
      <c r="FC68" s="1395"/>
      <c r="FD68" s="1064"/>
    </row>
    <row r="69" spans="1:160">
      <c r="A69" s="599">
        <v>17</v>
      </c>
      <c r="B69" s="580"/>
      <c r="C69" s="579"/>
      <c r="D69" s="630"/>
      <c r="F69" s="1382" t="s">
        <v>1670</v>
      </c>
      <c r="G69" s="1383"/>
      <c r="H69" s="1383"/>
      <c r="I69" s="1383"/>
      <c r="J69" s="1384"/>
      <c r="K69" s="1379">
        <v>12</v>
      </c>
      <c r="L69" s="1380"/>
      <c r="M69" s="1380"/>
      <c r="N69" s="1380"/>
      <c r="O69" s="1381"/>
      <c r="P69" s="1379"/>
      <c r="Q69" s="1380"/>
      <c r="R69" s="1380"/>
      <c r="S69" s="1380"/>
      <c r="T69" s="1381"/>
      <c r="U69" s="1379"/>
      <c r="V69" s="1380"/>
      <c r="W69" s="1380"/>
      <c r="X69" s="1380"/>
      <c r="Y69" s="1381"/>
      <c r="Z69" s="1379"/>
      <c r="AA69" s="1380"/>
      <c r="AB69" s="1380"/>
      <c r="AC69" s="1380"/>
      <c r="AD69" s="1381"/>
      <c r="AE69" s="1379"/>
      <c r="AF69" s="1380"/>
      <c r="AG69" s="1380"/>
      <c r="AH69" s="1380"/>
      <c r="AI69" s="1381"/>
      <c r="AJ69" s="1379"/>
      <c r="AK69" s="1380"/>
      <c r="AL69" s="1380"/>
      <c r="AM69" s="1380"/>
      <c r="AN69" s="1381"/>
      <c r="AO69" s="1379"/>
      <c r="AP69" s="1380"/>
      <c r="AQ69" s="1380"/>
      <c r="AR69" s="1380"/>
      <c r="AS69" s="1381"/>
      <c r="AT69" s="1379"/>
      <c r="AU69" s="1380"/>
      <c r="AV69" s="1380"/>
      <c r="AW69" s="1380"/>
      <c r="AX69" s="1381"/>
      <c r="AY69" s="1379"/>
      <c r="AZ69" s="1380"/>
      <c r="BA69" s="1380"/>
      <c r="BB69" s="1380"/>
      <c r="BC69" s="1381"/>
      <c r="BD69" s="1379"/>
      <c r="BE69" s="1380"/>
      <c r="BF69" s="1380"/>
      <c r="BG69" s="1380"/>
      <c r="BH69" s="1381"/>
      <c r="BI69" s="1379"/>
      <c r="BJ69" s="1380"/>
      <c r="BK69" s="1380"/>
      <c r="BL69" s="1380"/>
      <c r="BM69" s="1381"/>
      <c r="BN69" s="1379"/>
      <c r="BO69" s="1380"/>
      <c r="BP69" s="1380"/>
      <c r="BQ69" s="1380"/>
      <c r="BR69" s="1381"/>
      <c r="BS69" s="1379"/>
      <c r="BT69" s="1380"/>
      <c r="BU69" s="1380"/>
      <c r="BV69" s="1380"/>
      <c r="BW69" s="1381"/>
      <c r="BX69" s="1379"/>
      <c r="BY69" s="1380"/>
      <c r="BZ69" s="1380"/>
      <c r="CA69" s="1380"/>
      <c r="CB69" s="1381"/>
      <c r="CC69" s="1379"/>
      <c r="CD69" s="1380"/>
      <c r="CE69" s="1380"/>
      <c r="CF69" s="1380"/>
      <c r="CG69" s="1381"/>
      <c r="CH69" s="1379"/>
      <c r="CI69" s="1380"/>
      <c r="CJ69" s="1380"/>
      <c r="CK69" s="1380"/>
      <c r="CL69" s="1381"/>
      <c r="CM69" s="1379"/>
      <c r="CN69" s="1380"/>
      <c r="CO69" s="1380"/>
      <c r="CP69" s="1380"/>
      <c r="CQ69" s="1381"/>
      <c r="CR69" s="1379"/>
      <c r="CS69" s="1380"/>
      <c r="CT69" s="1380"/>
      <c r="CU69" s="1380"/>
      <c r="CV69" s="1381"/>
      <c r="CW69" s="1379"/>
      <c r="CX69" s="1380"/>
      <c r="CY69" s="1380"/>
      <c r="CZ69" s="1380"/>
      <c r="DA69" s="1381"/>
      <c r="DB69" s="1379"/>
      <c r="DC69" s="1380"/>
      <c r="DD69" s="1380"/>
      <c r="DE69" s="1380"/>
      <c r="DF69" s="1381"/>
      <c r="DG69" s="1379"/>
      <c r="DH69" s="1380"/>
      <c r="DI69" s="1380"/>
      <c r="DJ69" s="1380"/>
      <c r="DK69" s="1381"/>
      <c r="DL69" s="1379"/>
      <c r="DM69" s="1380"/>
      <c r="DN69" s="1380"/>
      <c r="DO69" s="1380"/>
      <c r="DP69" s="1381"/>
      <c r="DQ69" s="1379"/>
      <c r="DR69" s="1380"/>
      <c r="DS69" s="1380"/>
      <c r="DT69" s="1380"/>
      <c r="DU69" s="1381"/>
      <c r="DV69" s="1379"/>
      <c r="DW69" s="1380"/>
      <c r="DX69" s="1380"/>
      <c r="DY69" s="1380"/>
      <c r="DZ69" s="1381"/>
      <c r="EA69" s="1379"/>
      <c r="EB69" s="1380"/>
      <c r="EC69" s="1380"/>
      <c r="ED69" s="1380"/>
      <c r="EE69" s="1381"/>
      <c r="EF69" s="1379"/>
      <c r="EG69" s="1380"/>
      <c r="EH69" s="1380"/>
      <c r="EI69" s="1380"/>
      <c r="EJ69" s="1381"/>
      <c r="EK69" s="1379"/>
      <c r="EL69" s="1380"/>
      <c r="EM69" s="1380"/>
      <c r="EN69" s="1380"/>
      <c r="EO69" s="1381"/>
      <c r="EP69" s="1379"/>
      <c r="EQ69" s="1380"/>
      <c r="ER69" s="1380"/>
      <c r="ES69" s="1380"/>
      <c r="ET69" s="1381"/>
      <c r="EU69" s="1379"/>
      <c r="EV69" s="1380"/>
      <c r="EW69" s="1380"/>
      <c r="EX69" s="1380"/>
      <c r="EY69" s="1381"/>
      <c r="EZ69" s="1379"/>
      <c r="FA69" s="1380"/>
      <c r="FB69" s="1380"/>
      <c r="FC69" s="1380"/>
      <c r="FD69" s="1381"/>
    </row>
    <row r="70" spans="1:160">
      <c r="A70" s="599">
        <v>18</v>
      </c>
      <c r="B70" s="580"/>
      <c r="C70" s="579"/>
      <c r="D70" s="630"/>
      <c r="F70" s="1382" t="s">
        <v>1671</v>
      </c>
      <c r="G70" s="1383"/>
      <c r="H70" s="1383"/>
      <c r="I70" s="1383"/>
      <c r="J70" s="1384"/>
      <c r="K70" s="1379"/>
      <c r="L70" s="1380"/>
      <c r="M70" s="1380"/>
      <c r="N70" s="1380"/>
      <c r="O70" s="1381"/>
      <c r="P70" s="1379"/>
      <c r="Q70" s="1380"/>
      <c r="R70" s="1380"/>
      <c r="S70" s="1380"/>
      <c r="T70" s="1381"/>
      <c r="U70" s="1379"/>
      <c r="V70" s="1380"/>
      <c r="W70" s="1380"/>
      <c r="X70" s="1380"/>
      <c r="Y70" s="1381"/>
      <c r="Z70" s="1379"/>
      <c r="AA70" s="1380"/>
      <c r="AB70" s="1380"/>
      <c r="AC70" s="1380"/>
      <c r="AD70" s="1381"/>
      <c r="AE70" s="1379"/>
      <c r="AF70" s="1380"/>
      <c r="AG70" s="1380"/>
      <c r="AH70" s="1380"/>
      <c r="AI70" s="1381"/>
      <c r="AJ70" s="1379"/>
      <c r="AK70" s="1380"/>
      <c r="AL70" s="1380"/>
      <c r="AM70" s="1380"/>
      <c r="AN70" s="1381"/>
      <c r="AO70" s="1379"/>
      <c r="AP70" s="1380"/>
      <c r="AQ70" s="1380"/>
      <c r="AR70" s="1380"/>
      <c r="AS70" s="1381"/>
      <c r="AT70" s="1379"/>
      <c r="AU70" s="1380"/>
      <c r="AV70" s="1380"/>
      <c r="AW70" s="1380"/>
      <c r="AX70" s="1381"/>
      <c r="AY70" s="1379"/>
      <c r="AZ70" s="1380"/>
      <c r="BA70" s="1380"/>
      <c r="BB70" s="1380"/>
      <c r="BC70" s="1381"/>
      <c r="BD70" s="1379"/>
      <c r="BE70" s="1380"/>
      <c r="BF70" s="1380"/>
      <c r="BG70" s="1380"/>
      <c r="BH70" s="1381"/>
      <c r="BI70" s="1379"/>
      <c r="BJ70" s="1380"/>
      <c r="BK70" s="1380"/>
      <c r="BL70" s="1380"/>
      <c r="BM70" s="1381"/>
      <c r="BN70" s="1379"/>
      <c r="BO70" s="1380"/>
      <c r="BP70" s="1380"/>
      <c r="BQ70" s="1380"/>
      <c r="BR70" s="1381"/>
      <c r="BS70" s="1379"/>
      <c r="BT70" s="1380"/>
      <c r="BU70" s="1380"/>
      <c r="BV70" s="1380"/>
      <c r="BW70" s="1381"/>
      <c r="BX70" s="1379"/>
      <c r="BY70" s="1380"/>
      <c r="BZ70" s="1380"/>
      <c r="CA70" s="1380"/>
      <c r="CB70" s="1381"/>
      <c r="CC70" s="1379"/>
      <c r="CD70" s="1380"/>
      <c r="CE70" s="1380"/>
      <c r="CF70" s="1380"/>
      <c r="CG70" s="1381"/>
      <c r="CH70" s="1379"/>
      <c r="CI70" s="1380"/>
      <c r="CJ70" s="1380"/>
      <c r="CK70" s="1380"/>
      <c r="CL70" s="1381"/>
      <c r="CM70" s="1379"/>
      <c r="CN70" s="1380"/>
      <c r="CO70" s="1380"/>
      <c r="CP70" s="1380"/>
      <c r="CQ70" s="1381"/>
      <c r="CR70" s="1379"/>
      <c r="CS70" s="1380"/>
      <c r="CT70" s="1380"/>
      <c r="CU70" s="1380"/>
      <c r="CV70" s="1381"/>
      <c r="CW70" s="1379"/>
      <c r="CX70" s="1380"/>
      <c r="CY70" s="1380"/>
      <c r="CZ70" s="1380"/>
      <c r="DA70" s="1381"/>
      <c r="DB70" s="1379"/>
      <c r="DC70" s="1380"/>
      <c r="DD70" s="1380"/>
      <c r="DE70" s="1380"/>
      <c r="DF70" s="1381"/>
      <c r="DG70" s="1379"/>
      <c r="DH70" s="1380"/>
      <c r="DI70" s="1380"/>
      <c r="DJ70" s="1380"/>
      <c r="DK70" s="1381"/>
      <c r="DL70" s="1379"/>
      <c r="DM70" s="1380"/>
      <c r="DN70" s="1380"/>
      <c r="DO70" s="1380"/>
      <c r="DP70" s="1381"/>
      <c r="DQ70" s="1379"/>
      <c r="DR70" s="1380"/>
      <c r="DS70" s="1380"/>
      <c r="DT70" s="1380"/>
      <c r="DU70" s="1381"/>
      <c r="DV70" s="1379"/>
      <c r="DW70" s="1380"/>
      <c r="DX70" s="1380"/>
      <c r="DY70" s="1380"/>
      <c r="DZ70" s="1381"/>
      <c r="EA70" s="1379"/>
      <c r="EB70" s="1380"/>
      <c r="EC70" s="1380"/>
      <c r="ED70" s="1380"/>
      <c r="EE70" s="1381"/>
      <c r="EF70" s="1379"/>
      <c r="EG70" s="1380"/>
      <c r="EH70" s="1380"/>
      <c r="EI70" s="1380"/>
      <c r="EJ70" s="1381"/>
      <c r="EK70" s="1379"/>
      <c r="EL70" s="1380"/>
      <c r="EM70" s="1380"/>
      <c r="EN70" s="1380"/>
      <c r="EO70" s="1381"/>
      <c r="EP70" s="1379"/>
      <c r="EQ70" s="1380"/>
      <c r="ER70" s="1380"/>
      <c r="ES70" s="1380"/>
      <c r="ET70" s="1381"/>
      <c r="EU70" s="1379"/>
      <c r="EV70" s="1380"/>
      <c r="EW70" s="1380"/>
      <c r="EX70" s="1380"/>
      <c r="EY70" s="1381"/>
      <c r="EZ70" s="1379"/>
      <c r="FA70" s="1380"/>
      <c r="FB70" s="1380"/>
      <c r="FC70" s="1380"/>
      <c r="FD70" s="1381"/>
    </row>
    <row r="71" spans="1:160">
      <c r="A71" s="599">
        <v>19</v>
      </c>
      <c r="B71" s="580"/>
      <c r="C71" s="579"/>
      <c r="D71" s="630"/>
      <c r="F71" s="1382" t="s">
        <v>1672</v>
      </c>
      <c r="G71" s="1383"/>
      <c r="H71" s="1383"/>
      <c r="I71" s="1383"/>
      <c r="J71" s="1384"/>
      <c r="K71" s="1379" t="s">
        <v>1984</v>
      </c>
      <c r="L71" s="1380"/>
      <c r="M71" s="1380"/>
      <c r="N71" s="1380"/>
      <c r="O71" s="1381"/>
      <c r="P71" s="1379"/>
      <c r="Q71" s="1380"/>
      <c r="R71" s="1380"/>
      <c r="S71" s="1380"/>
      <c r="T71" s="1381"/>
      <c r="U71" s="1379"/>
      <c r="V71" s="1380"/>
      <c r="W71" s="1380"/>
      <c r="X71" s="1380"/>
      <c r="Y71" s="1381"/>
      <c r="Z71" s="1379"/>
      <c r="AA71" s="1380"/>
      <c r="AB71" s="1380"/>
      <c r="AC71" s="1380"/>
      <c r="AD71" s="1381"/>
      <c r="AE71" s="1379"/>
      <c r="AF71" s="1380"/>
      <c r="AG71" s="1380"/>
      <c r="AH71" s="1380"/>
      <c r="AI71" s="1381"/>
      <c r="AJ71" s="1379"/>
      <c r="AK71" s="1380"/>
      <c r="AL71" s="1380"/>
      <c r="AM71" s="1380"/>
      <c r="AN71" s="1381"/>
      <c r="AO71" s="1379"/>
      <c r="AP71" s="1380"/>
      <c r="AQ71" s="1380"/>
      <c r="AR71" s="1380"/>
      <c r="AS71" s="1381"/>
      <c r="AT71" s="1379"/>
      <c r="AU71" s="1380"/>
      <c r="AV71" s="1380"/>
      <c r="AW71" s="1380"/>
      <c r="AX71" s="1381"/>
      <c r="AY71" s="1379"/>
      <c r="AZ71" s="1380"/>
      <c r="BA71" s="1380"/>
      <c r="BB71" s="1380"/>
      <c r="BC71" s="1381"/>
      <c r="BD71" s="1379"/>
      <c r="BE71" s="1380"/>
      <c r="BF71" s="1380"/>
      <c r="BG71" s="1380"/>
      <c r="BH71" s="1381"/>
      <c r="BI71" s="1379"/>
      <c r="BJ71" s="1380"/>
      <c r="BK71" s="1380"/>
      <c r="BL71" s="1380"/>
      <c r="BM71" s="1381"/>
      <c r="BN71" s="1379"/>
      <c r="BO71" s="1380"/>
      <c r="BP71" s="1380"/>
      <c r="BQ71" s="1380"/>
      <c r="BR71" s="1381"/>
      <c r="BS71" s="1379"/>
      <c r="BT71" s="1380"/>
      <c r="BU71" s="1380"/>
      <c r="BV71" s="1380"/>
      <c r="BW71" s="1381"/>
      <c r="BX71" s="1379"/>
      <c r="BY71" s="1380"/>
      <c r="BZ71" s="1380"/>
      <c r="CA71" s="1380"/>
      <c r="CB71" s="1381"/>
      <c r="CC71" s="1379"/>
      <c r="CD71" s="1380"/>
      <c r="CE71" s="1380"/>
      <c r="CF71" s="1380"/>
      <c r="CG71" s="1381"/>
      <c r="CH71" s="1379"/>
      <c r="CI71" s="1380"/>
      <c r="CJ71" s="1380"/>
      <c r="CK71" s="1380"/>
      <c r="CL71" s="1381"/>
      <c r="CM71" s="1379"/>
      <c r="CN71" s="1380"/>
      <c r="CO71" s="1380"/>
      <c r="CP71" s="1380"/>
      <c r="CQ71" s="1381"/>
      <c r="CR71" s="1379"/>
      <c r="CS71" s="1380"/>
      <c r="CT71" s="1380"/>
      <c r="CU71" s="1380"/>
      <c r="CV71" s="1381"/>
      <c r="CW71" s="1379"/>
      <c r="CX71" s="1380"/>
      <c r="CY71" s="1380"/>
      <c r="CZ71" s="1380"/>
      <c r="DA71" s="1381"/>
      <c r="DB71" s="1379"/>
      <c r="DC71" s="1380"/>
      <c r="DD71" s="1380"/>
      <c r="DE71" s="1380"/>
      <c r="DF71" s="1381"/>
      <c r="DG71" s="1379"/>
      <c r="DH71" s="1380"/>
      <c r="DI71" s="1380"/>
      <c r="DJ71" s="1380"/>
      <c r="DK71" s="1381"/>
      <c r="DL71" s="1379"/>
      <c r="DM71" s="1380"/>
      <c r="DN71" s="1380"/>
      <c r="DO71" s="1380"/>
      <c r="DP71" s="1381"/>
      <c r="DQ71" s="1379"/>
      <c r="DR71" s="1380"/>
      <c r="DS71" s="1380"/>
      <c r="DT71" s="1380"/>
      <c r="DU71" s="1381"/>
      <c r="DV71" s="1379"/>
      <c r="DW71" s="1380"/>
      <c r="DX71" s="1380"/>
      <c r="DY71" s="1380"/>
      <c r="DZ71" s="1381"/>
      <c r="EA71" s="1379"/>
      <c r="EB71" s="1380"/>
      <c r="EC71" s="1380"/>
      <c r="ED71" s="1380"/>
      <c r="EE71" s="1381"/>
      <c r="EF71" s="1379"/>
      <c r="EG71" s="1380"/>
      <c r="EH71" s="1380"/>
      <c r="EI71" s="1380"/>
      <c r="EJ71" s="1381"/>
      <c r="EK71" s="1379"/>
      <c r="EL71" s="1380"/>
      <c r="EM71" s="1380"/>
      <c r="EN71" s="1380"/>
      <c r="EO71" s="1381"/>
      <c r="EP71" s="1379"/>
      <c r="EQ71" s="1380"/>
      <c r="ER71" s="1380"/>
      <c r="ES71" s="1380"/>
      <c r="ET71" s="1381"/>
      <c r="EU71" s="1379"/>
      <c r="EV71" s="1380"/>
      <c r="EW71" s="1380"/>
      <c r="EX71" s="1380"/>
      <c r="EY71" s="1381"/>
      <c r="EZ71" s="1379"/>
      <c r="FA71" s="1380"/>
      <c r="FB71" s="1380"/>
      <c r="FC71" s="1380"/>
      <c r="FD71" s="1381"/>
    </row>
    <row r="72" spans="1:160">
      <c r="A72" s="599">
        <v>20</v>
      </c>
      <c r="B72" s="580"/>
      <c r="C72" s="579"/>
      <c r="D72" s="630"/>
      <c r="F72" s="1382" t="s">
        <v>1673</v>
      </c>
      <c r="G72" s="1383"/>
      <c r="H72" s="1383"/>
      <c r="I72" s="1383"/>
      <c r="J72" s="1384"/>
      <c r="K72" s="1379" t="s">
        <v>447</v>
      </c>
      <c r="L72" s="1380"/>
      <c r="M72" s="1380"/>
      <c r="N72" s="1380"/>
      <c r="O72" s="1381"/>
      <c r="P72" s="1379"/>
      <c r="Q72" s="1380"/>
      <c r="R72" s="1380"/>
      <c r="S72" s="1380"/>
      <c r="T72" s="1381"/>
      <c r="U72" s="1379"/>
      <c r="V72" s="1380"/>
      <c r="W72" s="1380"/>
      <c r="X72" s="1380"/>
      <c r="Y72" s="1381"/>
      <c r="Z72" s="1379"/>
      <c r="AA72" s="1380"/>
      <c r="AB72" s="1380"/>
      <c r="AC72" s="1380"/>
      <c r="AD72" s="1381"/>
      <c r="AE72" s="1379"/>
      <c r="AF72" s="1380"/>
      <c r="AG72" s="1380"/>
      <c r="AH72" s="1380"/>
      <c r="AI72" s="1381"/>
      <c r="AJ72" s="1379"/>
      <c r="AK72" s="1380"/>
      <c r="AL72" s="1380"/>
      <c r="AM72" s="1380"/>
      <c r="AN72" s="1381"/>
      <c r="AO72" s="1379"/>
      <c r="AP72" s="1380"/>
      <c r="AQ72" s="1380"/>
      <c r="AR72" s="1380"/>
      <c r="AS72" s="1381"/>
      <c r="AT72" s="1379"/>
      <c r="AU72" s="1380"/>
      <c r="AV72" s="1380"/>
      <c r="AW72" s="1380"/>
      <c r="AX72" s="1381"/>
      <c r="AY72" s="1379"/>
      <c r="AZ72" s="1380"/>
      <c r="BA72" s="1380"/>
      <c r="BB72" s="1380"/>
      <c r="BC72" s="1381"/>
      <c r="BD72" s="1379"/>
      <c r="BE72" s="1380"/>
      <c r="BF72" s="1380"/>
      <c r="BG72" s="1380"/>
      <c r="BH72" s="1381"/>
      <c r="BI72" s="1379"/>
      <c r="BJ72" s="1380"/>
      <c r="BK72" s="1380"/>
      <c r="BL72" s="1380"/>
      <c r="BM72" s="1381"/>
      <c r="BN72" s="1379"/>
      <c r="BO72" s="1380"/>
      <c r="BP72" s="1380"/>
      <c r="BQ72" s="1380"/>
      <c r="BR72" s="1381"/>
      <c r="BS72" s="1379"/>
      <c r="BT72" s="1380"/>
      <c r="BU72" s="1380"/>
      <c r="BV72" s="1380"/>
      <c r="BW72" s="1381"/>
      <c r="BX72" s="1379"/>
      <c r="BY72" s="1380"/>
      <c r="BZ72" s="1380"/>
      <c r="CA72" s="1380"/>
      <c r="CB72" s="1381"/>
      <c r="CC72" s="1379"/>
      <c r="CD72" s="1380"/>
      <c r="CE72" s="1380"/>
      <c r="CF72" s="1380"/>
      <c r="CG72" s="1381"/>
      <c r="CH72" s="1379"/>
      <c r="CI72" s="1380"/>
      <c r="CJ72" s="1380"/>
      <c r="CK72" s="1380"/>
      <c r="CL72" s="1381"/>
      <c r="CM72" s="1379"/>
      <c r="CN72" s="1380"/>
      <c r="CO72" s="1380"/>
      <c r="CP72" s="1380"/>
      <c r="CQ72" s="1381"/>
      <c r="CR72" s="1379"/>
      <c r="CS72" s="1380"/>
      <c r="CT72" s="1380"/>
      <c r="CU72" s="1380"/>
      <c r="CV72" s="1381"/>
      <c r="CW72" s="1379"/>
      <c r="CX72" s="1380"/>
      <c r="CY72" s="1380"/>
      <c r="CZ72" s="1380"/>
      <c r="DA72" s="1381"/>
      <c r="DB72" s="1379"/>
      <c r="DC72" s="1380"/>
      <c r="DD72" s="1380"/>
      <c r="DE72" s="1380"/>
      <c r="DF72" s="1381"/>
      <c r="DG72" s="1379"/>
      <c r="DH72" s="1380"/>
      <c r="DI72" s="1380"/>
      <c r="DJ72" s="1380"/>
      <c r="DK72" s="1381"/>
      <c r="DL72" s="1379"/>
      <c r="DM72" s="1380"/>
      <c r="DN72" s="1380"/>
      <c r="DO72" s="1380"/>
      <c r="DP72" s="1381"/>
      <c r="DQ72" s="1379"/>
      <c r="DR72" s="1380"/>
      <c r="DS72" s="1380"/>
      <c r="DT72" s="1380"/>
      <c r="DU72" s="1381"/>
      <c r="DV72" s="1379"/>
      <c r="DW72" s="1380"/>
      <c r="DX72" s="1380"/>
      <c r="DY72" s="1380"/>
      <c r="DZ72" s="1381"/>
      <c r="EA72" s="1379"/>
      <c r="EB72" s="1380"/>
      <c r="EC72" s="1380"/>
      <c r="ED72" s="1380"/>
      <c r="EE72" s="1381"/>
      <c r="EF72" s="1379"/>
      <c r="EG72" s="1380"/>
      <c r="EH72" s="1380"/>
      <c r="EI72" s="1380"/>
      <c r="EJ72" s="1381"/>
      <c r="EK72" s="1379"/>
      <c r="EL72" s="1380"/>
      <c r="EM72" s="1380"/>
      <c r="EN72" s="1380"/>
      <c r="EO72" s="1381"/>
      <c r="EP72" s="1379"/>
      <c r="EQ72" s="1380"/>
      <c r="ER72" s="1380"/>
      <c r="ES72" s="1380"/>
      <c r="ET72" s="1381"/>
      <c r="EU72" s="1379"/>
      <c r="EV72" s="1380"/>
      <c r="EW72" s="1380"/>
      <c r="EX72" s="1380"/>
      <c r="EY72" s="1381"/>
      <c r="EZ72" s="1379"/>
      <c r="FA72" s="1380"/>
      <c r="FB72" s="1380"/>
      <c r="FC72" s="1380"/>
      <c r="FD72" s="1381"/>
    </row>
    <row r="73" spans="1:160">
      <c r="A73" s="599">
        <v>21</v>
      </c>
      <c r="B73" s="580"/>
      <c r="C73" s="579"/>
      <c r="D73" s="630"/>
      <c r="F73" s="1382" t="s">
        <v>1674</v>
      </c>
      <c r="G73" s="1383"/>
      <c r="H73" s="1383"/>
      <c r="I73" s="1383"/>
      <c r="J73" s="1384"/>
      <c r="K73" s="1379"/>
      <c r="L73" s="1380"/>
      <c r="M73" s="1380"/>
      <c r="N73" s="1380"/>
      <c r="O73" s="1381"/>
      <c r="P73" s="1379"/>
      <c r="Q73" s="1380"/>
      <c r="R73" s="1380"/>
      <c r="S73" s="1380"/>
      <c r="T73" s="1381"/>
      <c r="U73" s="1379"/>
      <c r="V73" s="1380"/>
      <c r="W73" s="1380"/>
      <c r="X73" s="1380"/>
      <c r="Y73" s="1381"/>
      <c r="Z73" s="1379"/>
      <c r="AA73" s="1380"/>
      <c r="AB73" s="1380"/>
      <c r="AC73" s="1380"/>
      <c r="AD73" s="1381"/>
      <c r="AE73" s="1379"/>
      <c r="AF73" s="1380"/>
      <c r="AG73" s="1380"/>
      <c r="AH73" s="1380"/>
      <c r="AI73" s="1381"/>
      <c r="AJ73" s="1379"/>
      <c r="AK73" s="1380"/>
      <c r="AL73" s="1380"/>
      <c r="AM73" s="1380"/>
      <c r="AN73" s="1381"/>
      <c r="AO73" s="1379"/>
      <c r="AP73" s="1380"/>
      <c r="AQ73" s="1380"/>
      <c r="AR73" s="1380"/>
      <c r="AS73" s="1381"/>
      <c r="AT73" s="1379"/>
      <c r="AU73" s="1380"/>
      <c r="AV73" s="1380"/>
      <c r="AW73" s="1380"/>
      <c r="AX73" s="1381"/>
      <c r="AY73" s="1379"/>
      <c r="AZ73" s="1380"/>
      <c r="BA73" s="1380"/>
      <c r="BB73" s="1380"/>
      <c r="BC73" s="1381"/>
      <c r="BD73" s="1379"/>
      <c r="BE73" s="1380"/>
      <c r="BF73" s="1380"/>
      <c r="BG73" s="1380"/>
      <c r="BH73" s="1381"/>
      <c r="BI73" s="1379"/>
      <c r="BJ73" s="1380"/>
      <c r="BK73" s="1380"/>
      <c r="BL73" s="1380"/>
      <c r="BM73" s="1381"/>
      <c r="BN73" s="1379"/>
      <c r="BO73" s="1380"/>
      <c r="BP73" s="1380"/>
      <c r="BQ73" s="1380"/>
      <c r="BR73" s="1381"/>
      <c r="BS73" s="1379"/>
      <c r="BT73" s="1380"/>
      <c r="BU73" s="1380"/>
      <c r="BV73" s="1380"/>
      <c r="BW73" s="1381"/>
      <c r="BX73" s="1379"/>
      <c r="BY73" s="1380"/>
      <c r="BZ73" s="1380"/>
      <c r="CA73" s="1380"/>
      <c r="CB73" s="1381"/>
      <c r="CC73" s="1379"/>
      <c r="CD73" s="1380"/>
      <c r="CE73" s="1380"/>
      <c r="CF73" s="1380"/>
      <c r="CG73" s="1381"/>
      <c r="CH73" s="1379"/>
      <c r="CI73" s="1380"/>
      <c r="CJ73" s="1380"/>
      <c r="CK73" s="1380"/>
      <c r="CL73" s="1381"/>
      <c r="CM73" s="1379"/>
      <c r="CN73" s="1380"/>
      <c r="CO73" s="1380"/>
      <c r="CP73" s="1380"/>
      <c r="CQ73" s="1381"/>
      <c r="CR73" s="1379"/>
      <c r="CS73" s="1380"/>
      <c r="CT73" s="1380"/>
      <c r="CU73" s="1380"/>
      <c r="CV73" s="1381"/>
      <c r="CW73" s="1379"/>
      <c r="CX73" s="1380"/>
      <c r="CY73" s="1380"/>
      <c r="CZ73" s="1380"/>
      <c r="DA73" s="1381"/>
      <c r="DB73" s="1379"/>
      <c r="DC73" s="1380"/>
      <c r="DD73" s="1380"/>
      <c r="DE73" s="1380"/>
      <c r="DF73" s="1381"/>
      <c r="DG73" s="1379"/>
      <c r="DH73" s="1380"/>
      <c r="DI73" s="1380"/>
      <c r="DJ73" s="1380"/>
      <c r="DK73" s="1381"/>
      <c r="DL73" s="1379"/>
      <c r="DM73" s="1380"/>
      <c r="DN73" s="1380"/>
      <c r="DO73" s="1380"/>
      <c r="DP73" s="1381"/>
      <c r="DQ73" s="1379"/>
      <c r="DR73" s="1380"/>
      <c r="DS73" s="1380"/>
      <c r="DT73" s="1380"/>
      <c r="DU73" s="1381"/>
      <c r="DV73" s="1379"/>
      <c r="DW73" s="1380"/>
      <c r="DX73" s="1380"/>
      <c r="DY73" s="1380"/>
      <c r="DZ73" s="1381"/>
      <c r="EA73" s="1379"/>
      <c r="EB73" s="1380"/>
      <c r="EC73" s="1380"/>
      <c r="ED73" s="1380"/>
      <c r="EE73" s="1381"/>
      <c r="EF73" s="1379"/>
      <c r="EG73" s="1380"/>
      <c r="EH73" s="1380"/>
      <c r="EI73" s="1380"/>
      <c r="EJ73" s="1381"/>
      <c r="EK73" s="1379"/>
      <c r="EL73" s="1380"/>
      <c r="EM73" s="1380"/>
      <c r="EN73" s="1380"/>
      <c r="EO73" s="1381"/>
      <c r="EP73" s="1379"/>
      <c r="EQ73" s="1380"/>
      <c r="ER73" s="1380"/>
      <c r="ES73" s="1380"/>
      <c r="ET73" s="1381"/>
      <c r="EU73" s="1379"/>
      <c r="EV73" s="1380"/>
      <c r="EW73" s="1380"/>
      <c r="EX73" s="1380"/>
      <c r="EY73" s="1381"/>
      <c r="EZ73" s="1379"/>
      <c r="FA73" s="1380"/>
      <c r="FB73" s="1380"/>
      <c r="FC73" s="1380"/>
      <c r="FD73" s="1381"/>
    </row>
    <row r="74" spans="1:160">
      <c r="A74" s="599">
        <v>22</v>
      </c>
      <c r="B74" s="580"/>
      <c r="C74" s="579"/>
      <c r="D74" s="630"/>
      <c r="F74" s="1382" t="s">
        <v>1608</v>
      </c>
      <c r="G74" s="1383"/>
      <c r="H74" s="1383"/>
      <c r="I74" s="1383"/>
      <c r="J74" s="1384"/>
      <c r="K74" s="1379" t="s">
        <v>1976</v>
      </c>
      <c r="L74" s="1380"/>
      <c r="M74" s="1380"/>
      <c r="N74" s="1380"/>
      <c r="O74" s="1381"/>
      <c r="P74" s="1379"/>
      <c r="Q74" s="1380"/>
      <c r="R74" s="1380"/>
      <c r="S74" s="1380"/>
      <c r="T74" s="1381"/>
      <c r="U74" s="1379"/>
      <c r="V74" s="1380"/>
      <c r="W74" s="1380"/>
      <c r="X74" s="1380"/>
      <c r="Y74" s="1381"/>
      <c r="Z74" s="1379"/>
      <c r="AA74" s="1380"/>
      <c r="AB74" s="1380"/>
      <c r="AC74" s="1380"/>
      <c r="AD74" s="1381"/>
      <c r="AE74" s="1379"/>
      <c r="AF74" s="1380"/>
      <c r="AG74" s="1380"/>
      <c r="AH74" s="1380"/>
      <c r="AI74" s="1381"/>
      <c r="AJ74" s="1379"/>
      <c r="AK74" s="1380"/>
      <c r="AL74" s="1380"/>
      <c r="AM74" s="1380"/>
      <c r="AN74" s="1381"/>
      <c r="AO74" s="1379"/>
      <c r="AP74" s="1380"/>
      <c r="AQ74" s="1380"/>
      <c r="AR74" s="1380"/>
      <c r="AS74" s="1381"/>
      <c r="AT74" s="1379"/>
      <c r="AU74" s="1380"/>
      <c r="AV74" s="1380"/>
      <c r="AW74" s="1380"/>
      <c r="AX74" s="1381"/>
      <c r="AY74" s="1379"/>
      <c r="AZ74" s="1380"/>
      <c r="BA74" s="1380"/>
      <c r="BB74" s="1380"/>
      <c r="BC74" s="1381"/>
      <c r="BD74" s="1379"/>
      <c r="BE74" s="1380"/>
      <c r="BF74" s="1380"/>
      <c r="BG74" s="1380"/>
      <c r="BH74" s="1381"/>
      <c r="BI74" s="1379"/>
      <c r="BJ74" s="1380"/>
      <c r="BK74" s="1380"/>
      <c r="BL74" s="1380"/>
      <c r="BM74" s="1381"/>
      <c r="BN74" s="1379"/>
      <c r="BO74" s="1380"/>
      <c r="BP74" s="1380"/>
      <c r="BQ74" s="1380"/>
      <c r="BR74" s="1381"/>
      <c r="BS74" s="1379"/>
      <c r="BT74" s="1380"/>
      <c r="BU74" s="1380"/>
      <c r="BV74" s="1380"/>
      <c r="BW74" s="1381"/>
      <c r="BX74" s="1379"/>
      <c r="BY74" s="1380"/>
      <c r="BZ74" s="1380"/>
      <c r="CA74" s="1380"/>
      <c r="CB74" s="1381"/>
      <c r="CC74" s="1379"/>
      <c r="CD74" s="1380"/>
      <c r="CE74" s="1380"/>
      <c r="CF74" s="1380"/>
      <c r="CG74" s="1381"/>
      <c r="CH74" s="1379"/>
      <c r="CI74" s="1380"/>
      <c r="CJ74" s="1380"/>
      <c r="CK74" s="1380"/>
      <c r="CL74" s="1381"/>
      <c r="CM74" s="1379"/>
      <c r="CN74" s="1380"/>
      <c r="CO74" s="1380"/>
      <c r="CP74" s="1380"/>
      <c r="CQ74" s="1381"/>
      <c r="CR74" s="1379"/>
      <c r="CS74" s="1380"/>
      <c r="CT74" s="1380"/>
      <c r="CU74" s="1380"/>
      <c r="CV74" s="1381"/>
      <c r="CW74" s="1379"/>
      <c r="CX74" s="1380"/>
      <c r="CY74" s="1380"/>
      <c r="CZ74" s="1380"/>
      <c r="DA74" s="1381"/>
      <c r="DB74" s="1379"/>
      <c r="DC74" s="1380"/>
      <c r="DD74" s="1380"/>
      <c r="DE74" s="1380"/>
      <c r="DF74" s="1381"/>
      <c r="DG74" s="1379"/>
      <c r="DH74" s="1380"/>
      <c r="DI74" s="1380"/>
      <c r="DJ74" s="1380"/>
      <c r="DK74" s="1381"/>
      <c r="DL74" s="1379"/>
      <c r="DM74" s="1380"/>
      <c r="DN74" s="1380"/>
      <c r="DO74" s="1380"/>
      <c r="DP74" s="1381"/>
      <c r="DQ74" s="1379"/>
      <c r="DR74" s="1380"/>
      <c r="DS74" s="1380"/>
      <c r="DT74" s="1380"/>
      <c r="DU74" s="1381"/>
      <c r="DV74" s="1379"/>
      <c r="DW74" s="1380"/>
      <c r="DX74" s="1380"/>
      <c r="DY74" s="1380"/>
      <c r="DZ74" s="1381"/>
      <c r="EA74" s="1379"/>
      <c r="EB74" s="1380"/>
      <c r="EC74" s="1380"/>
      <c r="ED74" s="1380"/>
      <c r="EE74" s="1381"/>
      <c r="EF74" s="1379"/>
      <c r="EG74" s="1380"/>
      <c r="EH74" s="1380"/>
      <c r="EI74" s="1380"/>
      <c r="EJ74" s="1381"/>
      <c r="EK74" s="1379"/>
      <c r="EL74" s="1380"/>
      <c r="EM74" s="1380"/>
      <c r="EN74" s="1380"/>
      <c r="EO74" s="1381"/>
      <c r="EP74" s="1379"/>
      <c r="EQ74" s="1380"/>
      <c r="ER74" s="1380"/>
      <c r="ES74" s="1380"/>
      <c r="ET74" s="1381"/>
      <c r="EU74" s="1379"/>
      <c r="EV74" s="1380"/>
      <c r="EW74" s="1380"/>
      <c r="EX74" s="1380"/>
      <c r="EY74" s="1381"/>
      <c r="EZ74" s="1379"/>
      <c r="FA74" s="1380"/>
      <c r="FB74" s="1380"/>
      <c r="FC74" s="1380"/>
      <c r="FD74" s="1381"/>
    </row>
    <row r="75" spans="1:160">
      <c r="A75" s="599">
        <v>23</v>
      </c>
      <c r="B75" s="580"/>
      <c r="C75" s="579"/>
      <c r="D75" s="630"/>
      <c r="F75" s="1382" t="s">
        <v>1609</v>
      </c>
      <c r="G75" s="1383"/>
      <c r="H75" s="1383"/>
      <c r="I75" s="1383"/>
      <c r="J75" s="1384"/>
      <c r="K75" s="1379" t="s">
        <v>776</v>
      </c>
      <c r="L75" s="1380"/>
      <c r="M75" s="1380"/>
      <c r="N75" s="1380"/>
      <c r="O75" s="1381"/>
      <c r="P75" s="1379"/>
      <c r="Q75" s="1380"/>
      <c r="R75" s="1380"/>
      <c r="S75" s="1380"/>
      <c r="T75" s="1381"/>
      <c r="U75" s="1379"/>
      <c r="V75" s="1380"/>
      <c r="W75" s="1380"/>
      <c r="X75" s="1380"/>
      <c r="Y75" s="1381"/>
      <c r="Z75" s="1379"/>
      <c r="AA75" s="1380"/>
      <c r="AB75" s="1380"/>
      <c r="AC75" s="1380"/>
      <c r="AD75" s="1381"/>
      <c r="AE75" s="1379"/>
      <c r="AF75" s="1380"/>
      <c r="AG75" s="1380"/>
      <c r="AH75" s="1380"/>
      <c r="AI75" s="1381"/>
      <c r="AJ75" s="1379"/>
      <c r="AK75" s="1380"/>
      <c r="AL75" s="1380"/>
      <c r="AM75" s="1380"/>
      <c r="AN75" s="1381"/>
      <c r="AO75" s="1379"/>
      <c r="AP75" s="1380"/>
      <c r="AQ75" s="1380"/>
      <c r="AR75" s="1380"/>
      <c r="AS75" s="1381"/>
      <c r="AT75" s="1379"/>
      <c r="AU75" s="1380"/>
      <c r="AV75" s="1380"/>
      <c r="AW75" s="1380"/>
      <c r="AX75" s="1381"/>
      <c r="AY75" s="1379"/>
      <c r="AZ75" s="1380"/>
      <c r="BA75" s="1380"/>
      <c r="BB75" s="1380"/>
      <c r="BC75" s="1381"/>
      <c r="BD75" s="1379"/>
      <c r="BE75" s="1380"/>
      <c r="BF75" s="1380"/>
      <c r="BG75" s="1380"/>
      <c r="BH75" s="1381"/>
      <c r="BI75" s="1379"/>
      <c r="BJ75" s="1380"/>
      <c r="BK75" s="1380"/>
      <c r="BL75" s="1380"/>
      <c r="BM75" s="1381"/>
      <c r="BN75" s="1379"/>
      <c r="BO75" s="1380"/>
      <c r="BP75" s="1380"/>
      <c r="BQ75" s="1380"/>
      <c r="BR75" s="1381"/>
      <c r="BS75" s="1379"/>
      <c r="BT75" s="1380"/>
      <c r="BU75" s="1380"/>
      <c r="BV75" s="1380"/>
      <c r="BW75" s="1381"/>
      <c r="BX75" s="1379"/>
      <c r="BY75" s="1380"/>
      <c r="BZ75" s="1380"/>
      <c r="CA75" s="1380"/>
      <c r="CB75" s="1381"/>
      <c r="CC75" s="1379"/>
      <c r="CD75" s="1380"/>
      <c r="CE75" s="1380"/>
      <c r="CF75" s="1380"/>
      <c r="CG75" s="1381"/>
      <c r="CH75" s="1379"/>
      <c r="CI75" s="1380"/>
      <c r="CJ75" s="1380"/>
      <c r="CK75" s="1380"/>
      <c r="CL75" s="1381"/>
      <c r="CM75" s="1379"/>
      <c r="CN75" s="1380"/>
      <c r="CO75" s="1380"/>
      <c r="CP75" s="1380"/>
      <c r="CQ75" s="1381"/>
      <c r="CR75" s="1379"/>
      <c r="CS75" s="1380"/>
      <c r="CT75" s="1380"/>
      <c r="CU75" s="1380"/>
      <c r="CV75" s="1381"/>
      <c r="CW75" s="1379"/>
      <c r="CX75" s="1380"/>
      <c r="CY75" s="1380"/>
      <c r="CZ75" s="1380"/>
      <c r="DA75" s="1381"/>
      <c r="DB75" s="1379"/>
      <c r="DC75" s="1380"/>
      <c r="DD75" s="1380"/>
      <c r="DE75" s="1380"/>
      <c r="DF75" s="1381"/>
      <c r="DG75" s="1379"/>
      <c r="DH75" s="1380"/>
      <c r="DI75" s="1380"/>
      <c r="DJ75" s="1380"/>
      <c r="DK75" s="1381"/>
      <c r="DL75" s="1379"/>
      <c r="DM75" s="1380"/>
      <c r="DN75" s="1380"/>
      <c r="DO75" s="1380"/>
      <c r="DP75" s="1381"/>
      <c r="DQ75" s="1379"/>
      <c r="DR75" s="1380"/>
      <c r="DS75" s="1380"/>
      <c r="DT75" s="1380"/>
      <c r="DU75" s="1381"/>
      <c r="DV75" s="1379"/>
      <c r="DW75" s="1380"/>
      <c r="DX75" s="1380"/>
      <c r="DY75" s="1380"/>
      <c r="DZ75" s="1381"/>
      <c r="EA75" s="1379"/>
      <c r="EB75" s="1380"/>
      <c r="EC75" s="1380"/>
      <c r="ED75" s="1380"/>
      <c r="EE75" s="1381"/>
      <c r="EF75" s="1379"/>
      <c r="EG75" s="1380"/>
      <c r="EH75" s="1380"/>
      <c r="EI75" s="1380"/>
      <c r="EJ75" s="1381"/>
      <c r="EK75" s="1379"/>
      <c r="EL75" s="1380"/>
      <c r="EM75" s="1380"/>
      <c r="EN75" s="1380"/>
      <c r="EO75" s="1381"/>
      <c r="EP75" s="1379"/>
      <c r="EQ75" s="1380"/>
      <c r="ER75" s="1380"/>
      <c r="ES75" s="1380"/>
      <c r="ET75" s="1381"/>
      <c r="EU75" s="1379"/>
      <c r="EV75" s="1380"/>
      <c r="EW75" s="1380"/>
      <c r="EX75" s="1380"/>
      <c r="EY75" s="1381"/>
      <c r="EZ75" s="1379"/>
      <c r="FA75" s="1380"/>
      <c r="FB75" s="1380"/>
      <c r="FC75" s="1380"/>
      <c r="FD75" s="1381"/>
    </row>
    <row r="76" spans="1:160">
      <c r="A76" s="599">
        <v>24</v>
      </c>
      <c r="B76" s="580"/>
      <c r="C76" s="579"/>
      <c r="D76" s="630"/>
      <c r="F76" s="1382" t="s">
        <v>1610</v>
      </c>
      <c r="G76" s="1383"/>
      <c r="H76" s="1383"/>
      <c r="I76" s="1383"/>
      <c r="J76" s="1384"/>
      <c r="K76" s="1408">
        <v>19335</v>
      </c>
      <c r="L76" s="1409"/>
      <c r="M76" s="1409"/>
      <c r="N76" s="1409"/>
      <c r="O76" s="1410"/>
      <c r="P76" s="1411"/>
      <c r="Q76" s="1412"/>
      <c r="R76" s="1412"/>
      <c r="S76" s="1412"/>
      <c r="T76" s="1413"/>
      <c r="U76" s="1411"/>
      <c r="V76" s="1412"/>
      <c r="W76" s="1412"/>
      <c r="X76" s="1412"/>
      <c r="Y76" s="1413"/>
      <c r="Z76" s="1411"/>
      <c r="AA76" s="1412"/>
      <c r="AB76" s="1412"/>
      <c r="AC76" s="1412"/>
      <c r="AD76" s="1413"/>
      <c r="AE76" s="1411"/>
      <c r="AF76" s="1412"/>
      <c r="AG76" s="1412"/>
      <c r="AH76" s="1412"/>
      <c r="AI76" s="1413"/>
      <c r="AJ76" s="1411"/>
      <c r="AK76" s="1412"/>
      <c r="AL76" s="1412"/>
      <c r="AM76" s="1412"/>
      <c r="AN76" s="1413"/>
      <c r="AO76" s="1411"/>
      <c r="AP76" s="1412"/>
      <c r="AQ76" s="1412"/>
      <c r="AR76" s="1412"/>
      <c r="AS76" s="1413"/>
      <c r="AT76" s="1411"/>
      <c r="AU76" s="1412"/>
      <c r="AV76" s="1412"/>
      <c r="AW76" s="1412"/>
      <c r="AX76" s="1413"/>
      <c r="AY76" s="1411"/>
      <c r="AZ76" s="1412"/>
      <c r="BA76" s="1412"/>
      <c r="BB76" s="1412"/>
      <c r="BC76" s="1413"/>
      <c r="BD76" s="1411"/>
      <c r="BE76" s="1412"/>
      <c r="BF76" s="1412"/>
      <c r="BG76" s="1412"/>
      <c r="BH76" s="1413"/>
      <c r="BI76" s="1411"/>
      <c r="BJ76" s="1412"/>
      <c r="BK76" s="1412"/>
      <c r="BL76" s="1412"/>
      <c r="BM76" s="1413"/>
      <c r="BN76" s="1411"/>
      <c r="BO76" s="1412"/>
      <c r="BP76" s="1412"/>
      <c r="BQ76" s="1412"/>
      <c r="BR76" s="1413"/>
      <c r="BS76" s="1411"/>
      <c r="BT76" s="1412"/>
      <c r="BU76" s="1412"/>
      <c r="BV76" s="1412"/>
      <c r="BW76" s="1413"/>
      <c r="BX76" s="1411"/>
      <c r="BY76" s="1412"/>
      <c r="BZ76" s="1412"/>
      <c r="CA76" s="1412"/>
      <c r="CB76" s="1413"/>
      <c r="CC76" s="1411"/>
      <c r="CD76" s="1412"/>
      <c r="CE76" s="1412"/>
      <c r="CF76" s="1412"/>
      <c r="CG76" s="1413"/>
      <c r="CH76" s="1411"/>
      <c r="CI76" s="1412"/>
      <c r="CJ76" s="1412"/>
      <c r="CK76" s="1412"/>
      <c r="CL76" s="1413"/>
      <c r="CM76" s="1411"/>
      <c r="CN76" s="1412"/>
      <c r="CO76" s="1412"/>
      <c r="CP76" s="1412"/>
      <c r="CQ76" s="1413"/>
      <c r="CR76" s="1411"/>
      <c r="CS76" s="1412"/>
      <c r="CT76" s="1412"/>
      <c r="CU76" s="1412"/>
      <c r="CV76" s="1413"/>
      <c r="CW76" s="1411"/>
      <c r="CX76" s="1412"/>
      <c r="CY76" s="1412"/>
      <c r="CZ76" s="1412"/>
      <c r="DA76" s="1413"/>
      <c r="DB76" s="1411"/>
      <c r="DC76" s="1412"/>
      <c r="DD76" s="1412"/>
      <c r="DE76" s="1412"/>
      <c r="DF76" s="1413"/>
      <c r="DG76" s="1411"/>
      <c r="DH76" s="1412"/>
      <c r="DI76" s="1412"/>
      <c r="DJ76" s="1412"/>
      <c r="DK76" s="1413"/>
      <c r="DL76" s="1411"/>
      <c r="DM76" s="1412"/>
      <c r="DN76" s="1412"/>
      <c r="DO76" s="1412"/>
      <c r="DP76" s="1413"/>
      <c r="DQ76" s="1411"/>
      <c r="DR76" s="1412"/>
      <c r="DS76" s="1412"/>
      <c r="DT76" s="1412"/>
      <c r="DU76" s="1413"/>
      <c r="DV76" s="1411"/>
      <c r="DW76" s="1412"/>
      <c r="DX76" s="1412"/>
      <c r="DY76" s="1412"/>
      <c r="DZ76" s="1413"/>
      <c r="EA76" s="1411"/>
      <c r="EB76" s="1412"/>
      <c r="EC76" s="1412"/>
      <c r="ED76" s="1412"/>
      <c r="EE76" s="1413"/>
      <c r="EF76" s="1411"/>
      <c r="EG76" s="1412"/>
      <c r="EH76" s="1412"/>
      <c r="EI76" s="1412"/>
      <c r="EJ76" s="1413"/>
      <c r="EK76" s="1411"/>
      <c r="EL76" s="1412"/>
      <c r="EM76" s="1412"/>
      <c r="EN76" s="1412"/>
      <c r="EO76" s="1413"/>
      <c r="EP76" s="1411"/>
      <c r="EQ76" s="1412"/>
      <c r="ER76" s="1412"/>
      <c r="ES76" s="1412"/>
      <c r="ET76" s="1413"/>
      <c r="EU76" s="1411"/>
      <c r="EV76" s="1412"/>
      <c r="EW76" s="1412"/>
      <c r="EX76" s="1412"/>
      <c r="EY76" s="1413"/>
      <c r="EZ76" s="1411"/>
      <c r="FA76" s="1412"/>
      <c r="FB76" s="1412"/>
      <c r="FC76" s="1412"/>
      <c r="FD76" s="1413"/>
    </row>
    <row r="77" spans="1:160">
      <c r="A77" s="599">
        <v>25</v>
      </c>
      <c r="B77" s="580"/>
      <c r="C77" s="579"/>
      <c r="D77" s="630"/>
      <c r="F77" s="1382" t="s">
        <v>1675</v>
      </c>
      <c r="G77" s="1383"/>
      <c r="H77" s="1383"/>
      <c r="I77" s="1383"/>
      <c r="J77" s="1384"/>
      <c r="K77" s="1379"/>
      <c r="L77" s="1380"/>
      <c r="M77" s="1380"/>
      <c r="N77" s="1380"/>
      <c r="O77" s="1381"/>
      <c r="P77" s="1379"/>
      <c r="Q77" s="1380"/>
      <c r="R77" s="1380"/>
      <c r="S77" s="1380"/>
      <c r="T77" s="1381"/>
      <c r="U77" s="1379"/>
      <c r="V77" s="1380"/>
      <c r="W77" s="1380"/>
      <c r="X77" s="1380"/>
      <c r="Y77" s="1381"/>
      <c r="Z77" s="1379"/>
      <c r="AA77" s="1380"/>
      <c r="AB77" s="1380"/>
      <c r="AC77" s="1380"/>
      <c r="AD77" s="1381"/>
      <c r="AE77" s="1379"/>
      <c r="AF77" s="1380"/>
      <c r="AG77" s="1380"/>
      <c r="AH77" s="1380"/>
      <c r="AI77" s="1381"/>
      <c r="AJ77" s="1379"/>
      <c r="AK77" s="1380"/>
      <c r="AL77" s="1380"/>
      <c r="AM77" s="1380"/>
      <c r="AN77" s="1381"/>
      <c r="AO77" s="1379"/>
      <c r="AP77" s="1380"/>
      <c r="AQ77" s="1380"/>
      <c r="AR77" s="1380"/>
      <c r="AS77" s="1381"/>
      <c r="AT77" s="1379"/>
      <c r="AU77" s="1380"/>
      <c r="AV77" s="1380"/>
      <c r="AW77" s="1380"/>
      <c r="AX77" s="1381"/>
      <c r="AY77" s="1379"/>
      <c r="AZ77" s="1380"/>
      <c r="BA77" s="1380"/>
      <c r="BB77" s="1380"/>
      <c r="BC77" s="1381"/>
      <c r="BD77" s="1379"/>
      <c r="BE77" s="1380"/>
      <c r="BF77" s="1380"/>
      <c r="BG77" s="1380"/>
      <c r="BH77" s="1381"/>
      <c r="BI77" s="1379"/>
      <c r="BJ77" s="1380"/>
      <c r="BK77" s="1380"/>
      <c r="BL77" s="1380"/>
      <c r="BM77" s="1381"/>
      <c r="BN77" s="1379"/>
      <c r="BO77" s="1380"/>
      <c r="BP77" s="1380"/>
      <c r="BQ77" s="1380"/>
      <c r="BR77" s="1381"/>
      <c r="BS77" s="1379"/>
      <c r="BT77" s="1380"/>
      <c r="BU77" s="1380"/>
      <c r="BV77" s="1380"/>
      <c r="BW77" s="1381"/>
      <c r="BX77" s="1379"/>
      <c r="BY77" s="1380"/>
      <c r="BZ77" s="1380"/>
      <c r="CA77" s="1380"/>
      <c r="CB77" s="1381"/>
      <c r="CC77" s="1379"/>
      <c r="CD77" s="1380"/>
      <c r="CE77" s="1380"/>
      <c r="CF77" s="1380"/>
      <c r="CG77" s="1381"/>
      <c r="CH77" s="1379"/>
      <c r="CI77" s="1380"/>
      <c r="CJ77" s="1380"/>
      <c r="CK77" s="1380"/>
      <c r="CL77" s="1381"/>
      <c r="CM77" s="1379"/>
      <c r="CN77" s="1380"/>
      <c r="CO77" s="1380"/>
      <c r="CP77" s="1380"/>
      <c r="CQ77" s="1381"/>
      <c r="CR77" s="1379"/>
      <c r="CS77" s="1380"/>
      <c r="CT77" s="1380"/>
      <c r="CU77" s="1380"/>
      <c r="CV77" s="1381"/>
      <c r="CW77" s="1379"/>
      <c r="CX77" s="1380"/>
      <c r="CY77" s="1380"/>
      <c r="CZ77" s="1380"/>
      <c r="DA77" s="1381"/>
      <c r="DB77" s="1379"/>
      <c r="DC77" s="1380"/>
      <c r="DD77" s="1380"/>
      <c r="DE77" s="1380"/>
      <c r="DF77" s="1381"/>
      <c r="DG77" s="1379"/>
      <c r="DH77" s="1380"/>
      <c r="DI77" s="1380"/>
      <c r="DJ77" s="1380"/>
      <c r="DK77" s="1381"/>
      <c r="DL77" s="1379"/>
      <c r="DM77" s="1380"/>
      <c r="DN77" s="1380"/>
      <c r="DO77" s="1380"/>
      <c r="DP77" s="1381"/>
      <c r="DQ77" s="1379"/>
      <c r="DR77" s="1380"/>
      <c r="DS77" s="1380"/>
      <c r="DT77" s="1380"/>
      <c r="DU77" s="1381"/>
      <c r="DV77" s="1379"/>
      <c r="DW77" s="1380"/>
      <c r="DX77" s="1380"/>
      <c r="DY77" s="1380"/>
      <c r="DZ77" s="1381"/>
      <c r="EA77" s="1379"/>
      <c r="EB77" s="1380"/>
      <c r="EC77" s="1380"/>
      <c r="ED77" s="1380"/>
      <c r="EE77" s="1381"/>
      <c r="EF77" s="1379"/>
      <c r="EG77" s="1380"/>
      <c r="EH77" s="1380"/>
      <c r="EI77" s="1380"/>
      <c r="EJ77" s="1381"/>
      <c r="EK77" s="1379"/>
      <c r="EL77" s="1380"/>
      <c r="EM77" s="1380"/>
      <c r="EN77" s="1380"/>
      <c r="EO77" s="1381"/>
      <c r="EP77" s="1379"/>
      <c r="EQ77" s="1380"/>
      <c r="ER77" s="1380"/>
      <c r="ES77" s="1380"/>
      <c r="ET77" s="1381"/>
      <c r="EU77" s="1379"/>
      <c r="EV77" s="1380"/>
      <c r="EW77" s="1380"/>
      <c r="EX77" s="1380"/>
      <c r="EY77" s="1381"/>
      <c r="EZ77" s="1379"/>
      <c r="FA77" s="1380"/>
      <c r="FB77" s="1380"/>
      <c r="FC77" s="1380"/>
      <c r="FD77" s="1381"/>
    </row>
    <row r="78" spans="1:160">
      <c r="A78" s="599">
        <v>26</v>
      </c>
      <c r="B78" s="580"/>
      <c r="C78" s="579"/>
      <c r="D78" s="630"/>
      <c r="F78" s="1382" t="s">
        <v>1676</v>
      </c>
      <c r="G78" s="1383"/>
      <c r="H78" s="1383"/>
      <c r="I78" s="1383"/>
      <c r="J78" s="1384"/>
      <c r="K78" s="1379"/>
      <c r="L78" s="1380"/>
      <c r="M78" s="1380"/>
      <c r="N78" s="1380"/>
      <c r="O78" s="1381"/>
      <c r="P78" s="1379"/>
      <c r="Q78" s="1380"/>
      <c r="R78" s="1380"/>
      <c r="S78" s="1380"/>
      <c r="T78" s="1381"/>
      <c r="U78" s="1379"/>
      <c r="V78" s="1380"/>
      <c r="W78" s="1380"/>
      <c r="X78" s="1380"/>
      <c r="Y78" s="1381"/>
      <c r="Z78" s="1379"/>
      <c r="AA78" s="1380"/>
      <c r="AB78" s="1380"/>
      <c r="AC78" s="1380"/>
      <c r="AD78" s="1381"/>
      <c r="AE78" s="1379"/>
      <c r="AF78" s="1380"/>
      <c r="AG78" s="1380"/>
      <c r="AH78" s="1380"/>
      <c r="AI78" s="1381"/>
      <c r="AJ78" s="1379"/>
      <c r="AK78" s="1380"/>
      <c r="AL78" s="1380"/>
      <c r="AM78" s="1380"/>
      <c r="AN78" s="1381"/>
      <c r="AO78" s="1379"/>
      <c r="AP78" s="1380"/>
      <c r="AQ78" s="1380"/>
      <c r="AR78" s="1380"/>
      <c r="AS78" s="1381"/>
      <c r="AT78" s="1379"/>
      <c r="AU78" s="1380"/>
      <c r="AV78" s="1380"/>
      <c r="AW78" s="1380"/>
      <c r="AX78" s="1381"/>
      <c r="AY78" s="1379"/>
      <c r="AZ78" s="1380"/>
      <c r="BA78" s="1380"/>
      <c r="BB78" s="1380"/>
      <c r="BC78" s="1381"/>
      <c r="BD78" s="1379"/>
      <c r="BE78" s="1380"/>
      <c r="BF78" s="1380"/>
      <c r="BG78" s="1380"/>
      <c r="BH78" s="1381"/>
      <c r="BI78" s="1379"/>
      <c r="BJ78" s="1380"/>
      <c r="BK78" s="1380"/>
      <c r="BL78" s="1380"/>
      <c r="BM78" s="1381"/>
      <c r="BN78" s="1379"/>
      <c r="BO78" s="1380"/>
      <c r="BP78" s="1380"/>
      <c r="BQ78" s="1380"/>
      <c r="BR78" s="1381"/>
      <c r="BS78" s="1379"/>
      <c r="BT78" s="1380"/>
      <c r="BU78" s="1380"/>
      <c r="BV78" s="1380"/>
      <c r="BW78" s="1381"/>
      <c r="BX78" s="1379"/>
      <c r="BY78" s="1380"/>
      <c r="BZ78" s="1380"/>
      <c r="CA78" s="1380"/>
      <c r="CB78" s="1381"/>
      <c r="CC78" s="1379"/>
      <c r="CD78" s="1380"/>
      <c r="CE78" s="1380"/>
      <c r="CF78" s="1380"/>
      <c r="CG78" s="1381"/>
      <c r="CH78" s="1379"/>
      <c r="CI78" s="1380"/>
      <c r="CJ78" s="1380"/>
      <c r="CK78" s="1380"/>
      <c r="CL78" s="1381"/>
      <c r="CM78" s="1379"/>
      <c r="CN78" s="1380"/>
      <c r="CO78" s="1380"/>
      <c r="CP78" s="1380"/>
      <c r="CQ78" s="1381"/>
      <c r="CR78" s="1379"/>
      <c r="CS78" s="1380"/>
      <c r="CT78" s="1380"/>
      <c r="CU78" s="1380"/>
      <c r="CV78" s="1381"/>
      <c r="CW78" s="1379"/>
      <c r="CX78" s="1380"/>
      <c r="CY78" s="1380"/>
      <c r="CZ78" s="1380"/>
      <c r="DA78" s="1381"/>
      <c r="DB78" s="1379"/>
      <c r="DC78" s="1380"/>
      <c r="DD78" s="1380"/>
      <c r="DE78" s="1380"/>
      <c r="DF78" s="1381"/>
      <c r="DG78" s="1379"/>
      <c r="DH78" s="1380"/>
      <c r="DI78" s="1380"/>
      <c r="DJ78" s="1380"/>
      <c r="DK78" s="1381"/>
      <c r="DL78" s="1379"/>
      <c r="DM78" s="1380"/>
      <c r="DN78" s="1380"/>
      <c r="DO78" s="1380"/>
      <c r="DP78" s="1381"/>
      <c r="DQ78" s="1379"/>
      <c r="DR78" s="1380"/>
      <c r="DS78" s="1380"/>
      <c r="DT78" s="1380"/>
      <c r="DU78" s="1381"/>
      <c r="DV78" s="1379"/>
      <c r="DW78" s="1380"/>
      <c r="DX78" s="1380"/>
      <c r="DY78" s="1380"/>
      <c r="DZ78" s="1381"/>
      <c r="EA78" s="1379"/>
      <c r="EB78" s="1380"/>
      <c r="EC78" s="1380"/>
      <c r="ED78" s="1380"/>
      <c r="EE78" s="1381"/>
      <c r="EF78" s="1379"/>
      <c r="EG78" s="1380"/>
      <c r="EH78" s="1380"/>
      <c r="EI78" s="1380"/>
      <c r="EJ78" s="1381"/>
      <c r="EK78" s="1379"/>
      <c r="EL78" s="1380"/>
      <c r="EM78" s="1380"/>
      <c r="EN78" s="1380"/>
      <c r="EO78" s="1381"/>
      <c r="EP78" s="1379"/>
      <c r="EQ78" s="1380"/>
      <c r="ER78" s="1380"/>
      <c r="ES78" s="1380"/>
      <c r="ET78" s="1381"/>
      <c r="EU78" s="1379"/>
      <c r="EV78" s="1380"/>
      <c r="EW78" s="1380"/>
      <c r="EX78" s="1380"/>
      <c r="EY78" s="1381"/>
      <c r="EZ78" s="1379"/>
      <c r="FA78" s="1380"/>
      <c r="FB78" s="1380"/>
      <c r="FC78" s="1380"/>
      <c r="FD78" s="1381"/>
    </row>
    <row r="79" spans="1:160">
      <c r="A79" s="599">
        <v>27</v>
      </c>
      <c r="B79" s="580"/>
      <c r="C79" s="579"/>
      <c r="D79" s="630"/>
      <c r="F79" s="1382" t="s">
        <v>1677</v>
      </c>
      <c r="G79" s="1383"/>
      <c r="H79" s="1383"/>
      <c r="I79" s="1383"/>
      <c r="J79" s="1384"/>
      <c r="K79" s="1379"/>
      <c r="L79" s="1380"/>
      <c r="M79" s="1380"/>
      <c r="N79" s="1380"/>
      <c r="O79" s="1381"/>
      <c r="P79" s="1379"/>
      <c r="Q79" s="1380"/>
      <c r="R79" s="1380"/>
      <c r="S79" s="1380"/>
      <c r="T79" s="1381"/>
      <c r="U79" s="1379"/>
      <c r="V79" s="1380"/>
      <c r="W79" s="1380"/>
      <c r="X79" s="1380"/>
      <c r="Y79" s="1381"/>
      <c r="Z79" s="1379"/>
      <c r="AA79" s="1380"/>
      <c r="AB79" s="1380"/>
      <c r="AC79" s="1380"/>
      <c r="AD79" s="1381"/>
      <c r="AE79" s="1379"/>
      <c r="AF79" s="1380"/>
      <c r="AG79" s="1380"/>
      <c r="AH79" s="1380"/>
      <c r="AI79" s="1381"/>
      <c r="AJ79" s="1379"/>
      <c r="AK79" s="1380"/>
      <c r="AL79" s="1380"/>
      <c r="AM79" s="1380"/>
      <c r="AN79" s="1381"/>
      <c r="AO79" s="1379"/>
      <c r="AP79" s="1380"/>
      <c r="AQ79" s="1380"/>
      <c r="AR79" s="1380"/>
      <c r="AS79" s="1381"/>
      <c r="AT79" s="1379"/>
      <c r="AU79" s="1380"/>
      <c r="AV79" s="1380"/>
      <c r="AW79" s="1380"/>
      <c r="AX79" s="1381"/>
      <c r="AY79" s="1379"/>
      <c r="AZ79" s="1380"/>
      <c r="BA79" s="1380"/>
      <c r="BB79" s="1380"/>
      <c r="BC79" s="1381"/>
      <c r="BD79" s="1379"/>
      <c r="BE79" s="1380"/>
      <c r="BF79" s="1380"/>
      <c r="BG79" s="1380"/>
      <c r="BH79" s="1381"/>
      <c r="BI79" s="1379"/>
      <c r="BJ79" s="1380"/>
      <c r="BK79" s="1380"/>
      <c r="BL79" s="1380"/>
      <c r="BM79" s="1381"/>
      <c r="BN79" s="1379"/>
      <c r="BO79" s="1380"/>
      <c r="BP79" s="1380"/>
      <c r="BQ79" s="1380"/>
      <c r="BR79" s="1381"/>
      <c r="BS79" s="1379"/>
      <c r="BT79" s="1380"/>
      <c r="BU79" s="1380"/>
      <c r="BV79" s="1380"/>
      <c r="BW79" s="1381"/>
      <c r="BX79" s="1379"/>
      <c r="BY79" s="1380"/>
      <c r="BZ79" s="1380"/>
      <c r="CA79" s="1380"/>
      <c r="CB79" s="1381"/>
      <c r="CC79" s="1379"/>
      <c r="CD79" s="1380"/>
      <c r="CE79" s="1380"/>
      <c r="CF79" s="1380"/>
      <c r="CG79" s="1381"/>
      <c r="CH79" s="1379"/>
      <c r="CI79" s="1380"/>
      <c r="CJ79" s="1380"/>
      <c r="CK79" s="1380"/>
      <c r="CL79" s="1381"/>
      <c r="CM79" s="1379"/>
      <c r="CN79" s="1380"/>
      <c r="CO79" s="1380"/>
      <c r="CP79" s="1380"/>
      <c r="CQ79" s="1381"/>
      <c r="CR79" s="1379"/>
      <c r="CS79" s="1380"/>
      <c r="CT79" s="1380"/>
      <c r="CU79" s="1380"/>
      <c r="CV79" s="1381"/>
      <c r="CW79" s="1379"/>
      <c r="CX79" s="1380"/>
      <c r="CY79" s="1380"/>
      <c r="CZ79" s="1380"/>
      <c r="DA79" s="1381"/>
      <c r="DB79" s="1379"/>
      <c r="DC79" s="1380"/>
      <c r="DD79" s="1380"/>
      <c r="DE79" s="1380"/>
      <c r="DF79" s="1381"/>
      <c r="DG79" s="1379"/>
      <c r="DH79" s="1380"/>
      <c r="DI79" s="1380"/>
      <c r="DJ79" s="1380"/>
      <c r="DK79" s="1381"/>
      <c r="DL79" s="1379"/>
      <c r="DM79" s="1380"/>
      <c r="DN79" s="1380"/>
      <c r="DO79" s="1380"/>
      <c r="DP79" s="1381"/>
      <c r="DQ79" s="1379"/>
      <c r="DR79" s="1380"/>
      <c r="DS79" s="1380"/>
      <c r="DT79" s="1380"/>
      <c r="DU79" s="1381"/>
      <c r="DV79" s="1379"/>
      <c r="DW79" s="1380"/>
      <c r="DX79" s="1380"/>
      <c r="DY79" s="1380"/>
      <c r="DZ79" s="1381"/>
      <c r="EA79" s="1379"/>
      <c r="EB79" s="1380"/>
      <c r="EC79" s="1380"/>
      <c r="ED79" s="1380"/>
      <c r="EE79" s="1381"/>
      <c r="EF79" s="1379"/>
      <c r="EG79" s="1380"/>
      <c r="EH79" s="1380"/>
      <c r="EI79" s="1380"/>
      <c r="EJ79" s="1381"/>
      <c r="EK79" s="1379"/>
      <c r="EL79" s="1380"/>
      <c r="EM79" s="1380"/>
      <c r="EN79" s="1380"/>
      <c r="EO79" s="1381"/>
      <c r="EP79" s="1379"/>
      <c r="EQ79" s="1380"/>
      <c r="ER79" s="1380"/>
      <c r="ES79" s="1380"/>
      <c r="ET79" s="1381"/>
      <c r="EU79" s="1379"/>
      <c r="EV79" s="1380"/>
      <c r="EW79" s="1380"/>
      <c r="EX79" s="1380"/>
      <c r="EY79" s="1381"/>
      <c r="EZ79" s="1379"/>
      <c r="FA79" s="1380"/>
      <c r="FB79" s="1380"/>
      <c r="FC79" s="1380"/>
      <c r="FD79" s="1381"/>
    </row>
    <row r="80" spans="1:160">
      <c r="A80" s="599">
        <v>28</v>
      </c>
      <c r="B80" s="580"/>
      <c r="C80" s="579"/>
      <c r="D80" s="630"/>
      <c r="F80" s="1382" t="s">
        <v>1678</v>
      </c>
      <c r="G80" s="1383"/>
      <c r="H80" s="1383"/>
      <c r="I80" s="1383"/>
      <c r="J80" s="1384"/>
      <c r="K80" s="1379"/>
      <c r="L80" s="1380"/>
      <c r="M80" s="1380"/>
      <c r="N80" s="1380"/>
      <c r="O80" s="1381"/>
      <c r="P80" s="1379"/>
      <c r="Q80" s="1380"/>
      <c r="R80" s="1380"/>
      <c r="S80" s="1380"/>
      <c r="T80" s="1381"/>
      <c r="U80" s="1379"/>
      <c r="V80" s="1380"/>
      <c r="W80" s="1380"/>
      <c r="X80" s="1380"/>
      <c r="Y80" s="1381"/>
      <c r="Z80" s="1379"/>
      <c r="AA80" s="1380"/>
      <c r="AB80" s="1380"/>
      <c r="AC80" s="1380"/>
      <c r="AD80" s="1381"/>
      <c r="AE80" s="1379"/>
      <c r="AF80" s="1380"/>
      <c r="AG80" s="1380"/>
      <c r="AH80" s="1380"/>
      <c r="AI80" s="1381"/>
      <c r="AJ80" s="1379"/>
      <c r="AK80" s="1380"/>
      <c r="AL80" s="1380"/>
      <c r="AM80" s="1380"/>
      <c r="AN80" s="1381"/>
      <c r="AO80" s="1379"/>
      <c r="AP80" s="1380"/>
      <c r="AQ80" s="1380"/>
      <c r="AR80" s="1380"/>
      <c r="AS80" s="1381"/>
      <c r="AT80" s="1379"/>
      <c r="AU80" s="1380"/>
      <c r="AV80" s="1380"/>
      <c r="AW80" s="1380"/>
      <c r="AX80" s="1381"/>
      <c r="AY80" s="1379"/>
      <c r="AZ80" s="1380"/>
      <c r="BA80" s="1380"/>
      <c r="BB80" s="1380"/>
      <c r="BC80" s="1381"/>
      <c r="BD80" s="1379"/>
      <c r="BE80" s="1380"/>
      <c r="BF80" s="1380"/>
      <c r="BG80" s="1380"/>
      <c r="BH80" s="1381"/>
      <c r="BI80" s="1379"/>
      <c r="BJ80" s="1380"/>
      <c r="BK80" s="1380"/>
      <c r="BL80" s="1380"/>
      <c r="BM80" s="1381"/>
      <c r="BN80" s="1379"/>
      <c r="BO80" s="1380"/>
      <c r="BP80" s="1380"/>
      <c r="BQ80" s="1380"/>
      <c r="BR80" s="1381"/>
      <c r="BS80" s="1379"/>
      <c r="BT80" s="1380"/>
      <c r="BU80" s="1380"/>
      <c r="BV80" s="1380"/>
      <c r="BW80" s="1381"/>
      <c r="BX80" s="1379"/>
      <c r="BY80" s="1380"/>
      <c r="BZ80" s="1380"/>
      <c r="CA80" s="1380"/>
      <c r="CB80" s="1381"/>
      <c r="CC80" s="1379"/>
      <c r="CD80" s="1380"/>
      <c r="CE80" s="1380"/>
      <c r="CF80" s="1380"/>
      <c r="CG80" s="1381"/>
      <c r="CH80" s="1379"/>
      <c r="CI80" s="1380"/>
      <c r="CJ80" s="1380"/>
      <c r="CK80" s="1380"/>
      <c r="CL80" s="1381"/>
      <c r="CM80" s="1379"/>
      <c r="CN80" s="1380"/>
      <c r="CO80" s="1380"/>
      <c r="CP80" s="1380"/>
      <c r="CQ80" s="1381"/>
      <c r="CR80" s="1379"/>
      <c r="CS80" s="1380"/>
      <c r="CT80" s="1380"/>
      <c r="CU80" s="1380"/>
      <c r="CV80" s="1381"/>
      <c r="CW80" s="1379"/>
      <c r="CX80" s="1380"/>
      <c r="CY80" s="1380"/>
      <c r="CZ80" s="1380"/>
      <c r="DA80" s="1381"/>
      <c r="DB80" s="1379"/>
      <c r="DC80" s="1380"/>
      <c r="DD80" s="1380"/>
      <c r="DE80" s="1380"/>
      <c r="DF80" s="1381"/>
      <c r="DG80" s="1379"/>
      <c r="DH80" s="1380"/>
      <c r="DI80" s="1380"/>
      <c r="DJ80" s="1380"/>
      <c r="DK80" s="1381"/>
      <c r="DL80" s="1379"/>
      <c r="DM80" s="1380"/>
      <c r="DN80" s="1380"/>
      <c r="DO80" s="1380"/>
      <c r="DP80" s="1381"/>
      <c r="DQ80" s="1379"/>
      <c r="DR80" s="1380"/>
      <c r="DS80" s="1380"/>
      <c r="DT80" s="1380"/>
      <c r="DU80" s="1381"/>
      <c r="DV80" s="1379"/>
      <c r="DW80" s="1380"/>
      <c r="DX80" s="1380"/>
      <c r="DY80" s="1380"/>
      <c r="DZ80" s="1381"/>
      <c r="EA80" s="1379"/>
      <c r="EB80" s="1380"/>
      <c r="EC80" s="1380"/>
      <c r="ED80" s="1380"/>
      <c r="EE80" s="1381"/>
      <c r="EF80" s="1379"/>
      <c r="EG80" s="1380"/>
      <c r="EH80" s="1380"/>
      <c r="EI80" s="1380"/>
      <c r="EJ80" s="1381"/>
      <c r="EK80" s="1379"/>
      <c r="EL80" s="1380"/>
      <c r="EM80" s="1380"/>
      <c r="EN80" s="1380"/>
      <c r="EO80" s="1381"/>
      <c r="EP80" s="1379"/>
      <c r="EQ80" s="1380"/>
      <c r="ER80" s="1380"/>
      <c r="ES80" s="1380"/>
      <c r="ET80" s="1381"/>
      <c r="EU80" s="1379"/>
      <c r="EV80" s="1380"/>
      <c r="EW80" s="1380"/>
      <c r="EX80" s="1380"/>
      <c r="EY80" s="1381"/>
      <c r="EZ80" s="1379"/>
      <c r="FA80" s="1380"/>
      <c r="FB80" s="1380"/>
      <c r="FC80" s="1380"/>
      <c r="FD80" s="1381"/>
    </row>
    <row r="81" spans="1:160">
      <c r="A81" s="599">
        <v>29</v>
      </c>
      <c r="B81" s="580"/>
      <c r="C81" s="579"/>
      <c r="D81" s="630"/>
      <c r="F81" s="1382" t="s">
        <v>1679</v>
      </c>
      <c r="G81" s="1383"/>
      <c r="H81" s="1383"/>
      <c r="I81" s="1383"/>
      <c r="J81" s="1384"/>
      <c r="K81" s="1379"/>
      <c r="L81" s="1380"/>
      <c r="M81" s="1380"/>
      <c r="N81" s="1380"/>
      <c r="O81" s="1381"/>
      <c r="P81" s="1379"/>
      <c r="Q81" s="1380"/>
      <c r="R81" s="1380"/>
      <c r="S81" s="1380"/>
      <c r="T81" s="1381"/>
      <c r="U81" s="1379"/>
      <c r="V81" s="1380"/>
      <c r="W81" s="1380"/>
      <c r="X81" s="1380"/>
      <c r="Y81" s="1381"/>
      <c r="Z81" s="1379"/>
      <c r="AA81" s="1380"/>
      <c r="AB81" s="1380"/>
      <c r="AC81" s="1380"/>
      <c r="AD81" s="1381"/>
      <c r="AE81" s="1379"/>
      <c r="AF81" s="1380"/>
      <c r="AG81" s="1380"/>
      <c r="AH81" s="1380"/>
      <c r="AI81" s="1381"/>
      <c r="AJ81" s="1379"/>
      <c r="AK81" s="1380"/>
      <c r="AL81" s="1380"/>
      <c r="AM81" s="1380"/>
      <c r="AN81" s="1381"/>
      <c r="AO81" s="1379"/>
      <c r="AP81" s="1380"/>
      <c r="AQ81" s="1380"/>
      <c r="AR81" s="1380"/>
      <c r="AS81" s="1381"/>
      <c r="AT81" s="1379"/>
      <c r="AU81" s="1380"/>
      <c r="AV81" s="1380"/>
      <c r="AW81" s="1380"/>
      <c r="AX81" s="1381"/>
      <c r="AY81" s="1379"/>
      <c r="AZ81" s="1380"/>
      <c r="BA81" s="1380"/>
      <c r="BB81" s="1380"/>
      <c r="BC81" s="1381"/>
      <c r="BD81" s="1379"/>
      <c r="BE81" s="1380"/>
      <c r="BF81" s="1380"/>
      <c r="BG81" s="1380"/>
      <c r="BH81" s="1381"/>
      <c r="BI81" s="1379"/>
      <c r="BJ81" s="1380"/>
      <c r="BK81" s="1380"/>
      <c r="BL81" s="1380"/>
      <c r="BM81" s="1381"/>
      <c r="BN81" s="1379"/>
      <c r="BO81" s="1380"/>
      <c r="BP81" s="1380"/>
      <c r="BQ81" s="1380"/>
      <c r="BR81" s="1381"/>
      <c r="BS81" s="1379"/>
      <c r="BT81" s="1380"/>
      <c r="BU81" s="1380"/>
      <c r="BV81" s="1380"/>
      <c r="BW81" s="1381"/>
      <c r="BX81" s="1379"/>
      <c r="BY81" s="1380"/>
      <c r="BZ81" s="1380"/>
      <c r="CA81" s="1380"/>
      <c r="CB81" s="1381"/>
      <c r="CC81" s="1379"/>
      <c r="CD81" s="1380"/>
      <c r="CE81" s="1380"/>
      <c r="CF81" s="1380"/>
      <c r="CG81" s="1381"/>
      <c r="CH81" s="1379"/>
      <c r="CI81" s="1380"/>
      <c r="CJ81" s="1380"/>
      <c r="CK81" s="1380"/>
      <c r="CL81" s="1381"/>
      <c r="CM81" s="1379"/>
      <c r="CN81" s="1380"/>
      <c r="CO81" s="1380"/>
      <c r="CP81" s="1380"/>
      <c r="CQ81" s="1381"/>
      <c r="CR81" s="1379"/>
      <c r="CS81" s="1380"/>
      <c r="CT81" s="1380"/>
      <c r="CU81" s="1380"/>
      <c r="CV81" s="1381"/>
      <c r="CW81" s="1379"/>
      <c r="CX81" s="1380"/>
      <c r="CY81" s="1380"/>
      <c r="CZ81" s="1380"/>
      <c r="DA81" s="1381"/>
      <c r="DB81" s="1379"/>
      <c r="DC81" s="1380"/>
      <c r="DD81" s="1380"/>
      <c r="DE81" s="1380"/>
      <c r="DF81" s="1381"/>
      <c r="DG81" s="1379"/>
      <c r="DH81" s="1380"/>
      <c r="DI81" s="1380"/>
      <c r="DJ81" s="1380"/>
      <c r="DK81" s="1381"/>
      <c r="DL81" s="1379"/>
      <c r="DM81" s="1380"/>
      <c r="DN81" s="1380"/>
      <c r="DO81" s="1380"/>
      <c r="DP81" s="1381"/>
      <c r="DQ81" s="1379"/>
      <c r="DR81" s="1380"/>
      <c r="DS81" s="1380"/>
      <c r="DT81" s="1380"/>
      <c r="DU81" s="1381"/>
      <c r="DV81" s="1379"/>
      <c r="DW81" s="1380"/>
      <c r="DX81" s="1380"/>
      <c r="DY81" s="1380"/>
      <c r="DZ81" s="1381"/>
      <c r="EA81" s="1379"/>
      <c r="EB81" s="1380"/>
      <c r="EC81" s="1380"/>
      <c r="ED81" s="1380"/>
      <c r="EE81" s="1381"/>
      <c r="EF81" s="1379"/>
      <c r="EG81" s="1380"/>
      <c r="EH81" s="1380"/>
      <c r="EI81" s="1380"/>
      <c r="EJ81" s="1381"/>
      <c r="EK81" s="1379"/>
      <c r="EL81" s="1380"/>
      <c r="EM81" s="1380"/>
      <c r="EN81" s="1380"/>
      <c r="EO81" s="1381"/>
      <c r="EP81" s="1379"/>
      <c r="EQ81" s="1380"/>
      <c r="ER81" s="1380"/>
      <c r="ES81" s="1380"/>
      <c r="ET81" s="1381"/>
      <c r="EU81" s="1379"/>
      <c r="EV81" s="1380"/>
      <c r="EW81" s="1380"/>
      <c r="EX81" s="1380"/>
      <c r="EY81" s="1381"/>
      <c r="EZ81" s="1379"/>
      <c r="FA81" s="1380"/>
      <c r="FB81" s="1380"/>
      <c r="FC81" s="1380"/>
      <c r="FD81" s="1381"/>
    </row>
    <row r="82" spans="1:160">
      <c r="A82" s="599">
        <v>30</v>
      </c>
      <c r="B82" s="580"/>
      <c r="C82" s="579"/>
      <c r="D82" s="630"/>
      <c r="F82" s="1404"/>
      <c r="G82" s="1405"/>
      <c r="H82" s="1405"/>
      <c r="I82" s="1405"/>
      <c r="J82" s="1406"/>
      <c r="K82" s="1404"/>
      <c r="L82" s="1405"/>
      <c r="M82" s="1405"/>
      <c r="N82" s="1405"/>
      <c r="O82" s="1407"/>
      <c r="P82" s="1404"/>
      <c r="Q82" s="1405"/>
      <c r="R82" s="1405"/>
      <c r="S82" s="1405"/>
      <c r="T82" s="1407"/>
      <c r="U82" s="1404"/>
      <c r="V82" s="1405"/>
      <c r="W82" s="1405"/>
      <c r="X82" s="1405"/>
      <c r="Y82" s="1407"/>
      <c r="Z82" s="1404"/>
      <c r="AA82" s="1405"/>
      <c r="AB82" s="1405"/>
      <c r="AC82" s="1405"/>
      <c r="AD82" s="1407"/>
      <c r="AE82" s="1404"/>
      <c r="AF82" s="1405"/>
      <c r="AG82" s="1405"/>
      <c r="AH82" s="1405"/>
      <c r="AI82" s="1407"/>
      <c r="AJ82" s="1404"/>
      <c r="AK82" s="1405"/>
      <c r="AL82" s="1405"/>
      <c r="AM82" s="1405"/>
      <c r="AN82" s="1407"/>
      <c r="AO82" s="1404"/>
      <c r="AP82" s="1405"/>
      <c r="AQ82" s="1405"/>
      <c r="AR82" s="1405"/>
      <c r="AS82" s="1407"/>
      <c r="AT82" s="1404"/>
      <c r="AU82" s="1405"/>
      <c r="AV82" s="1405"/>
      <c r="AW82" s="1405"/>
      <c r="AX82" s="1407"/>
      <c r="AY82" s="1404"/>
      <c r="AZ82" s="1405"/>
      <c r="BA82" s="1405"/>
      <c r="BB82" s="1405"/>
      <c r="BC82" s="1407"/>
      <c r="BD82" s="1404"/>
      <c r="BE82" s="1405"/>
      <c r="BF82" s="1405"/>
      <c r="BG82" s="1405"/>
      <c r="BH82" s="1407"/>
      <c r="BI82" s="1404"/>
      <c r="BJ82" s="1405"/>
      <c r="BK82" s="1405"/>
      <c r="BL82" s="1405"/>
      <c r="BM82" s="1407"/>
      <c r="BN82" s="1404"/>
      <c r="BO82" s="1405"/>
      <c r="BP82" s="1405"/>
      <c r="BQ82" s="1405"/>
      <c r="BR82" s="1407"/>
      <c r="BS82" s="1404"/>
      <c r="BT82" s="1405"/>
      <c r="BU82" s="1405"/>
      <c r="BV82" s="1405"/>
      <c r="BW82" s="1407"/>
      <c r="BX82" s="1404"/>
      <c r="BY82" s="1405"/>
      <c r="BZ82" s="1405"/>
      <c r="CA82" s="1405"/>
      <c r="CB82" s="1407"/>
      <c r="CC82" s="1404"/>
      <c r="CD82" s="1405"/>
      <c r="CE82" s="1405"/>
      <c r="CF82" s="1405"/>
      <c r="CG82" s="1407"/>
      <c r="CH82" s="1404"/>
      <c r="CI82" s="1405"/>
      <c r="CJ82" s="1405"/>
      <c r="CK82" s="1405"/>
      <c r="CL82" s="1407"/>
      <c r="CM82" s="1404"/>
      <c r="CN82" s="1405"/>
      <c r="CO82" s="1405"/>
      <c r="CP82" s="1405"/>
      <c r="CQ82" s="1407"/>
      <c r="CR82" s="1404"/>
      <c r="CS82" s="1405"/>
      <c r="CT82" s="1405"/>
      <c r="CU82" s="1405"/>
      <c r="CV82" s="1407"/>
      <c r="CW82" s="1404"/>
      <c r="CX82" s="1405"/>
      <c r="CY82" s="1405"/>
      <c r="CZ82" s="1405"/>
      <c r="DA82" s="1407"/>
      <c r="DB82" s="1404"/>
      <c r="DC82" s="1405"/>
      <c r="DD82" s="1405"/>
      <c r="DE82" s="1405"/>
      <c r="DF82" s="1407"/>
      <c r="DG82" s="1404"/>
      <c r="DH82" s="1405"/>
      <c r="DI82" s="1405"/>
      <c r="DJ82" s="1405"/>
      <c r="DK82" s="1407"/>
      <c r="DL82" s="1404"/>
      <c r="DM82" s="1405"/>
      <c r="DN82" s="1405"/>
      <c r="DO82" s="1405"/>
      <c r="DP82" s="1407"/>
      <c r="DQ82" s="1404"/>
      <c r="DR82" s="1405"/>
      <c r="DS82" s="1405"/>
      <c r="DT82" s="1405"/>
      <c r="DU82" s="1407"/>
      <c r="DV82" s="1404"/>
      <c r="DW82" s="1405"/>
      <c r="DX82" s="1405"/>
      <c r="DY82" s="1405"/>
      <c r="DZ82" s="1407"/>
      <c r="EA82" s="1404"/>
      <c r="EB82" s="1405"/>
      <c r="EC82" s="1405"/>
      <c r="ED82" s="1405"/>
      <c r="EE82" s="1407"/>
      <c r="EF82" s="1404"/>
      <c r="EG82" s="1405"/>
      <c r="EH82" s="1405"/>
      <c r="EI82" s="1405"/>
      <c r="EJ82" s="1407"/>
      <c r="EK82" s="1404"/>
      <c r="EL82" s="1405"/>
      <c r="EM82" s="1405"/>
      <c r="EN82" s="1405"/>
      <c r="EO82" s="1407"/>
      <c r="EP82" s="1404"/>
      <c r="EQ82" s="1405"/>
      <c r="ER82" s="1405"/>
      <c r="ES82" s="1405"/>
      <c r="ET82" s="1407"/>
      <c r="EU82" s="1404"/>
      <c r="EV82" s="1405"/>
      <c r="EW82" s="1405"/>
      <c r="EX82" s="1405"/>
      <c r="EY82" s="1407"/>
      <c r="EZ82" s="1404"/>
      <c r="FA82" s="1405"/>
      <c r="FB82" s="1405"/>
      <c r="FC82" s="1405"/>
      <c r="FD82" s="1407"/>
    </row>
    <row r="83" spans="1:160">
      <c r="A83" s="599">
        <v>31</v>
      </c>
      <c r="B83" s="580"/>
      <c r="C83" s="579"/>
      <c r="D83" s="630"/>
      <c r="F83" s="1063" t="s">
        <v>1680</v>
      </c>
      <c r="G83" s="1395"/>
      <c r="H83" s="1395"/>
      <c r="I83" s="1395"/>
      <c r="J83" s="1396"/>
      <c r="K83" s="1063" t="s">
        <v>1569</v>
      </c>
      <c r="L83" s="1395"/>
      <c r="M83" s="1395"/>
      <c r="N83" s="1395"/>
      <c r="O83" s="1064"/>
      <c r="P83" s="1063" t="s">
        <v>1570</v>
      </c>
      <c r="Q83" s="1395"/>
      <c r="R83" s="1395"/>
      <c r="S83" s="1395"/>
      <c r="T83" s="1064"/>
      <c r="U83" s="1063" t="s">
        <v>1571</v>
      </c>
      <c r="V83" s="1395"/>
      <c r="W83" s="1395"/>
      <c r="X83" s="1395"/>
      <c r="Y83" s="1064"/>
      <c r="Z83" s="1063" t="s">
        <v>1572</v>
      </c>
      <c r="AA83" s="1395"/>
      <c r="AB83" s="1395"/>
      <c r="AC83" s="1395"/>
      <c r="AD83" s="1064"/>
      <c r="AE83" s="1063" t="s">
        <v>1573</v>
      </c>
      <c r="AF83" s="1395"/>
      <c r="AG83" s="1395"/>
      <c r="AH83" s="1395"/>
      <c r="AI83" s="1064"/>
      <c r="AJ83" s="1063" t="s">
        <v>1574</v>
      </c>
      <c r="AK83" s="1395"/>
      <c r="AL83" s="1395"/>
      <c r="AM83" s="1395"/>
      <c r="AN83" s="1064"/>
      <c r="AO83" s="1063" t="s">
        <v>1575</v>
      </c>
      <c r="AP83" s="1395"/>
      <c r="AQ83" s="1395"/>
      <c r="AR83" s="1395"/>
      <c r="AS83" s="1064"/>
      <c r="AT83" s="1063" t="s">
        <v>1576</v>
      </c>
      <c r="AU83" s="1395"/>
      <c r="AV83" s="1395"/>
      <c r="AW83" s="1395"/>
      <c r="AX83" s="1064"/>
      <c r="AY83" s="1063" t="s">
        <v>1577</v>
      </c>
      <c r="AZ83" s="1395"/>
      <c r="BA83" s="1395"/>
      <c r="BB83" s="1395"/>
      <c r="BC83" s="1064"/>
      <c r="BD83" s="1063" t="s">
        <v>1578</v>
      </c>
      <c r="BE83" s="1395"/>
      <c r="BF83" s="1395"/>
      <c r="BG83" s="1395"/>
      <c r="BH83" s="1064"/>
      <c r="BI83" s="1063" t="s">
        <v>1579</v>
      </c>
      <c r="BJ83" s="1395"/>
      <c r="BK83" s="1395"/>
      <c r="BL83" s="1395"/>
      <c r="BM83" s="1064"/>
      <c r="BN83" s="1063" t="s">
        <v>1580</v>
      </c>
      <c r="BO83" s="1395"/>
      <c r="BP83" s="1395"/>
      <c r="BQ83" s="1395"/>
      <c r="BR83" s="1064"/>
      <c r="BS83" s="1063" t="s">
        <v>1581</v>
      </c>
      <c r="BT83" s="1395"/>
      <c r="BU83" s="1395"/>
      <c r="BV83" s="1395"/>
      <c r="BW83" s="1064"/>
      <c r="BX83" s="1063" t="s">
        <v>1582</v>
      </c>
      <c r="BY83" s="1395"/>
      <c r="BZ83" s="1395"/>
      <c r="CA83" s="1395"/>
      <c r="CB83" s="1064"/>
      <c r="CC83" s="1063" t="s">
        <v>1583</v>
      </c>
      <c r="CD83" s="1395"/>
      <c r="CE83" s="1395"/>
      <c r="CF83" s="1395"/>
      <c r="CG83" s="1064"/>
      <c r="CH83" s="1063" t="s">
        <v>1584</v>
      </c>
      <c r="CI83" s="1395"/>
      <c r="CJ83" s="1395"/>
      <c r="CK83" s="1395"/>
      <c r="CL83" s="1064"/>
      <c r="CM83" s="1063" t="s">
        <v>1585</v>
      </c>
      <c r="CN83" s="1395"/>
      <c r="CO83" s="1395"/>
      <c r="CP83" s="1395"/>
      <c r="CQ83" s="1064"/>
      <c r="CR83" s="1063" t="s">
        <v>1586</v>
      </c>
      <c r="CS83" s="1395"/>
      <c r="CT83" s="1395"/>
      <c r="CU83" s="1395"/>
      <c r="CV83" s="1064"/>
      <c r="CW83" s="1063" t="s">
        <v>1587</v>
      </c>
      <c r="CX83" s="1395"/>
      <c r="CY83" s="1395"/>
      <c r="CZ83" s="1395"/>
      <c r="DA83" s="1064"/>
      <c r="DB83" s="1063" t="s">
        <v>1588</v>
      </c>
      <c r="DC83" s="1395"/>
      <c r="DD83" s="1395"/>
      <c r="DE83" s="1395"/>
      <c r="DF83" s="1064"/>
      <c r="DG83" s="1063" t="s">
        <v>1589</v>
      </c>
      <c r="DH83" s="1395"/>
      <c r="DI83" s="1395"/>
      <c r="DJ83" s="1395"/>
      <c r="DK83" s="1064"/>
      <c r="DL83" s="1063" t="s">
        <v>1590</v>
      </c>
      <c r="DM83" s="1395"/>
      <c r="DN83" s="1395"/>
      <c r="DO83" s="1395"/>
      <c r="DP83" s="1064"/>
      <c r="DQ83" s="1063" t="s">
        <v>1591</v>
      </c>
      <c r="DR83" s="1395"/>
      <c r="DS83" s="1395"/>
      <c r="DT83" s="1395"/>
      <c r="DU83" s="1064"/>
      <c r="DV83" s="1063" t="s">
        <v>1592</v>
      </c>
      <c r="DW83" s="1395"/>
      <c r="DX83" s="1395"/>
      <c r="DY83" s="1395"/>
      <c r="DZ83" s="1064"/>
      <c r="EA83" s="1063" t="s">
        <v>1593</v>
      </c>
      <c r="EB83" s="1395"/>
      <c r="EC83" s="1395"/>
      <c r="ED83" s="1395"/>
      <c r="EE83" s="1064"/>
      <c r="EF83" s="1063" t="s">
        <v>1594</v>
      </c>
      <c r="EG83" s="1395"/>
      <c r="EH83" s="1395"/>
      <c r="EI83" s="1395"/>
      <c r="EJ83" s="1064"/>
      <c r="EK83" s="1063" t="s">
        <v>1595</v>
      </c>
      <c r="EL83" s="1395"/>
      <c r="EM83" s="1395"/>
      <c r="EN83" s="1395"/>
      <c r="EO83" s="1064"/>
      <c r="EP83" s="1063" t="s">
        <v>1596</v>
      </c>
      <c r="EQ83" s="1395"/>
      <c r="ER83" s="1395"/>
      <c r="ES83" s="1395"/>
      <c r="ET83" s="1064"/>
      <c r="EU83" s="1063" t="s">
        <v>1597</v>
      </c>
      <c r="EV83" s="1395"/>
      <c r="EW83" s="1395"/>
      <c r="EX83" s="1395"/>
      <c r="EY83" s="1064"/>
      <c r="EZ83" s="1063" t="s">
        <v>1598</v>
      </c>
      <c r="FA83" s="1395"/>
      <c r="FB83" s="1395"/>
      <c r="FC83" s="1395"/>
      <c r="FD83" s="1064"/>
    </row>
    <row r="84" spans="1:160" ht="41.25" customHeight="1">
      <c r="A84" s="599">
        <v>32</v>
      </c>
      <c r="B84" s="580"/>
      <c r="C84" s="579"/>
      <c r="D84" s="630"/>
      <c r="F84" s="1414"/>
      <c r="G84" s="1415"/>
      <c r="H84" s="1415"/>
      <c r="I84" s="1415"/>
      <c r="J84" s="1415"/>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2" t="s">
        <v>705</v>
      </c>
      <c r="G85" s="1383"/>
      <c r="H85" s="1383"/>
      <c r="I85" s="1383"/>
      <c r="J85" s="138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2" t="s">
        <v>732</v>
      </c>
      <c r="G86" s="1383"/>
      <c r="H86" s="1383"/>
      <c r="I86" s="1383"/>
      <c r="J86" s="138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2" t="s">
        <v>862</v>
      </c>
      <c r="G87" s="1383"/>
      <c r="H87" s="1383"/>
      <c r="I87" s="1383"/>
      <c r="J87" s="138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2" t="s">
        <v>49</v>
      </c>
      <c r="G88" s="1383"/>
      <c r="H88" s="1383"/>
      <c r="I88" s="1383"/>
      <c r="J88" s="138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2" t="s">
        <v>51</v>
      </c>
      <c r="G89" s="1383"/>
      <c r="H89" s="1383"/>
      <c r="I89" s="1383"/>
      <c r="J89" s="138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2" t="s">
        <v>738</v>
      </c>
      <c r="G90" s="1383"/>
      <c r="H90" s="1383"/>
      <c r="I90" s="1383"/>
      <c r="J90" s="138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2" t="s">
        <v>52</v>
      </c>
      <c r="G91" s="1383"/>
      <c r="H91" s="1383"/>
      <c r="I91" s="1383"/>
      <c r="J91" s="138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2" t="s">
        <v>53</v>
      </c>
      <c r="G92" s="1383"/>
      <c r="H92" s="1383"/>
      <c r="I92" s="1383"/>
      <c r="J92" s="138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2" t="s">
        <v>54</v>
      </c>
      <c r="G93" s="1383"/>
      <c r="H93" s="1383"/>
      <c r="I93" s="1383"/>
      <c r="J93" s="138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2" t="s">
        <v>726</v>
      </c>
      <c r="G94" s="1383"/>
      <c r="H94" s="1383"/>
      <c r="I94" s="1383"/>
      <c r="J94" s="138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2" t="s">
        <v>116</v>
      </c>
      <c r="G95" s="1383"/>
      <c r="H95" s="1383"/>
      <c r="I95" s="1383"/>
      <c r="J95" s="138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2" t="s">
        <v>117</v>
      </c>
      <c r="G96" s="1383"/>
      <c r="H96" s="1383"/>
      <c r="I96" s="1383"/>
      <c r="J96" s="138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2" t="s">
        <v>118</v>
      </c>
      <c r="G97" s="1383"/>
      <c r="H97" s="1383"/>
      <c r="I97" s="1383"/>
      <c r="J97" s="138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2" t="s">
        <v>119</v>
      </c>
      <c r="G98" s="1383"/>
      <c r="H98" s="1383"/>
      <c r="I98" s="1383"/>
      <c r="J98" s="138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2" t="s">
        <v>120</v>
      </c>
      <c r="G99" s="1383"/>
      <c r="H99" s="1383"/>
      <c r="I99" s="1383"/>
      <c r="J99" s="138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2" t="s">
        <v>1684</v>
      </c>
      <c r="G100" s="1383"/>
      <c r="H100" s="1383"/>
      <c r="I100" s="1383"/>
      <c r="J100" s="138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2" t="s">
        <v>56</v>
      </c>
      <c r="G101" s="1383"/>
      <c r="H101" s="1383"/>
      <c r="I101" s="1383"/>
      <c r="J101" s="138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2" t="s">
        <v>794</v>
      </c>
      <c r="G102" s="1383"/>
      <c r="H102" s="1383"/>
      <c r="I102" s="1383"/>
      <c r="J102" s="138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2" t="s">
        <v>795</v>
      </c>
      <c r="G103" s="1383"/>
      <c r="H103" s="1383"/>
      <c r="I103" s="1383"/>
      <c r="J103" s="138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2" t="s">
        <v>1061</v>
      </c>
      <c r="G104" s="1383"/>
      <c r="H104" s="1383"/>
      <c r="I104" s="1383"/>
      <c r="J104" s="138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2" t="s">
        <v>796</v>
      </c>
      <c r="G105" s="1383"/>
      <c r="H105" s="1383"/>
      <c r="I105" s="1383"/>
      <c r="J105" s="138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4"/>
      <c r="G106" s="1405"/>
      <c r="H106" s="1405"/>
      <c r="I106" s="1405"/>
      <c r="J106" s="1406"/>
      <c r="K106" s="1404"/>
      <c r="L106" s="1405"/>
      <c r="M106" s="1405"/>
      <c r="N106" s="1405"/>
      <c r="O106" s="1407"/>
      <c r="P106" s="1404"/>
      <c r="Q106" s="1405"/>
      <c r="R106" s="1405"/>
      <c r="S106" s="1405"/>
      <c r="T106" s="1407"/>
      <c r="U106" s="1404"/>
      <c r="V106" s="1405"/>
      <c r="W106" s="1405"/>
      <c r="X106" s="1405"/>
      <c r="Y106" s="1407"/>
      <c r="Z106" s="1404"/>
      <c r="AA106" s="1405"/>
      <c r="AB106" s="1405"/>
      <c r="AC106" s="1405"/>
      <c r="AD106" s="1407"/>
      <c r="AE106" s="1404"/>
      <c r="AF106" s="1405"/>
      <c r="AG106" s="1405"/>
      <c r="AH106" s="1405"/>
      <c r="AI106" s="1407"/>
      <c r="AJ106" s="1404"/>
      <c r="AK106" s="1405"/>
      <c r="AL106" s="1405"/>
      <c r="AM106" s="1405"/>
      <c r="AN106" s="1407"/>
      <c r="AO106" s="1404"/>
      <c r="AP106" s="1405"/>
      <c r="AQ106" s="1405"/>
      <c r="AR106" s="1405"/>
      <c r="AS106" s="1407"/>
      <c r="AT106" s="1404"/>
      <c r="AU106" s="1405"/>
      <c r="AV106" s="1405"/>
      <c r="AW106" s="1405"/>
      <c r="AX106" s="1407"/>
      <c r="AY106" s="1404"/>
      <c r="AZ106" s="1405"/>
      <c r="BA106" s="1405"/>
      <c r="BB106" s="1405"/>
      <c r="BC106" s="1407"/>
      <c r="BD106" s="1404"/>
      <c r="BE106" s="1405"/>
      <c r="BF106" s="1405"/>
      <c r="BG106" s="1405"/>
      <c r="BH106" s="1407"/>
      <c r="BI106" s="1404"/>
      <c r="BJ106" s="1405"/>
      <c r="BK106" s="1405"/>
      <c r="BL106" s="1405"/>
      <c r="BM106" s="1407"/>
      <c r="BN106" s="1404"/>
      <c r="BO106" s="1405"/>
      <c r="BP106" s="1405"/>
      <c r="BQ106" s="1405"/>
      <c r="BR106" s="1407"/>
      <c r="BS106" s="1404"/>
      <c r="BT106" s="1405"/>
      <c r="BU106" s="1405"/>
      <c r="BV106" s="1405"/>
      <c r="BW106" s="1407"/>
      <c r="BX106" s="1404"/>
      <c r="BY106" s="1405"/>
      <c r="BZ106" s="1405"/>
      <c r="CA106" s="1405"/>
      <c r="CB106" s="1407"/>
      <c r="CC106" s="1404"/>
      <c r="CD106" s="1405"/>
      <c r="CE106" s="1405"/>
      <c r="CF106" s="1405"/>
      <c r="CG106" s="1407"/>
      <c r="CH106" s="1404"/>
      <c r="CI106" s="1405"/>
      <c r="CJ106" s="1405"/>
      <c r="CK106" s="1405"/>
      <c r="CL106" s="1407"/>
      <c r="CM106" s="1404"/>
      <c r="CN106" s="1405"/>
      <c r="CO106" s="1405"/>
      <c r="CP106" s="1405"/>
      <c r="CQ106" s="1407"/>
      <c r="CR106" s="1404"/>
      <c r="CS106" s="1405"/>
      <c r="CT106" s="1405"/>
      <c r="CU106" s="1405"/>
      <c r="CV106" s="1407"/>
      <c r="CW106" s="1404"/>
      <c r="CX106" s="1405"/>
      <c r="CY106" s="1405"/>
      <c r="CZ106" s="1405"/>
      <c r="DA106" s="1407"/>
      <c r="DB106" s="1404"/>
      <c r="DC106" s="1405"/>
      <c r="DD106" s="1405"/>
      <c r="DE106" s="1405"/>
      <c r="DF106" s="1407"/>
      <c r="DG106" s="1404"/>
      <c r="DH106" s="1405"/>
      <c r="DI106" s="1405"/>
      <c r="DJ106" s="1405"/>
      <c r="DK106" s="1407"/>
      <c r="DL106" s="1404"/>
      <c r="DM106" s="1405"/>
      <c r="DN106" s="1405"/>
      <c r="DO106" s="1405"/>
      <c r="DP106" s="1407"/>
      <c r="DQ106" s="1404"/>
      <c r="DR106" s="1405"/>
      <c r="DS106" s="1405"/>
      <c r="DT106" s="1405"/>
      <c r="DU106" s="1407"/>
      <c r="DV106" s="1404"/>
      <c r="DW106" s="1405"/>
      <c r="DX106" s="1405"/>
      <c r="DY106" s="1405"/>
      <c r="DZ106" s="1407"/>
      <c r="EA106" s="1404"/>
      <c r="EB106" s="1405"/>
      <c r="EC106" s="1405"/>
      <c r="ED106" s="1405"/>
      <c r="EE106" s="1407"/>
      <c r="EF106" s="1404"/>
      <c r="EG106" s="1405"/>
      <c r="EH106" s="1405"/>
      <c r="EI106" s="1405"/>
      <c r="EJ106" s="1407"/>
      <c r="EK106" s="1404"/>
      <c r="EL106" s="1405"/>
      <c r="EM106" s="1405"/>
      <c r="EN106" s="1405"/>
      <c r="EO106" s="1407"/>
      <c r="EP106" s="1404"/>
      <c r="EQ106" s="1405"/>
      <c r="ER106" s="1405"/>
      <c r="ES106" s="1405"/>
      <c r="ET106" s="1407"/>
      <c r="EU106" s="1404"/>
      <c r="EV106" s="1405"/>
      <c r="EW106" s="1405"/>
      <c r="EX106" s="1405"/>
      <c r="EY106" s="1407"/>
      <c r="EZ106" s="1404"/>
      <c r="FA106" s="1405"/>
      <c r="FB106" s="1405"/>
      <c r="FC106" s="1405"/>
      <c r="FD106" s="1407"/>
    </row>
    <row r="107" spans="6:160">
      <c r="F107" s="1063" t="s">
        <v>1685</v>
      </c>
      <c r="G107" s="1395"/>
      <c r="H107" s="1395"/>
      <c r="I107" s="1395"/>
      <c r="J107" s="1396"/>
      <c r="K107" s="1063" t="s">
        <v>1569</v>
      </c>
      <c r="L107" s="1395"/>
      <c r="M107" s="1395"/>
      <c r="N107" s="1395"/>
      <c r="O107" s="1064"/>
      <c r="P107" s="1063" t="s">
        <v>1570</v>
      </c>
      <c r="Q107" s="1395"/>
      <c r="R107" s="1395"/>
      <c r="S107" s="1395"/>
      <c r="T107" s="1064"/>
      <c r="U107" s="1063" t="s">
        <v>1571</v>
      </c>
      <c r="V107" s="1395"/>
      <c r="W107" s="1395"/>
      <c r="X107" s="1395"/>
      <c r="Y107" s="1064"/>
      <c r="Z107" s="1063" t="s">
        <v>1572</v>
      </c>
      <c r="AA107" s="1395"/>
      <c r="AB107" s="1395"/>
      <c r="AC107" s="1395"/>
      <c r="AD107" s="1064"/>
      <c r="AE107" s="1063" t="s">
        <v>1573</v>
      </c>
      <c r="AF107" s="1395"/>
      <c r="AG107" s="1395"/>
      <c r="AH107" s="1395"/>
      <c r="AI107" s="1064"/>
      <c r="AJ107" s="1063" t="s">
        <v>1574</v>
      </c>
      <c r="AK107" s="1395"/>
      <c r="AL107" s="1395"/>
      <c r="AM107" s="1395"/>
      <c r="AN107" s="1064"/>
      <c r="AO107" s="1063" t="s">
        <v>1575</v>
      </c>
      <c r="AP107" s="1395"/>
      <c r="AQ107" s="1395"/>
      <c r="AR107" s="1395"/>
      <c r="AS107" s="1064"/>
      <c r="AT107" s="1063" t="s">
        <v>1576</v>
      </c>
      <c r="AU107" s="1395"/>
      <c r="AV107" s="1395"/>
      <c r="AW107" s="1395"/>
      <c r="AX107" s="1064"/>
      <c r="AY107" s="1063" t="s">
        <v>1577</v>
      </c>
      <c r="AZ107" s="1395"/>
      <c r="BA107" s="1395"/>
      <c r="BB107" s="1395"/>
      <c r="BC107" s="1064"/>
      <c r="BD107" s="1063" t="s">
        <v>1578</v>
      </c>
      <c r="BE107" s="1395"/>
      <c r="BF107" s="1395"/>
      <c r="BG107" s="1395"/>
      <c r="BH107" s="1064"/>
      <c r="BI107" s="1063" t="s">
        <v>1579</v>
      </c>
      <c r="BJ107" s="1395"/>
      <c r="BK107" s="1395"/>
      <c r="BL107" s="1395"/>
      <c r="BM107" s="1064"/>
      <c r="BN107" s="1063" t="s">
        <v>1580</v>
      </c>
      <c r="BO107" s="1395"/>
      <c r="BP107" s="1395"/>
      <c r="BQ107" s="1395"/>
      <c r="BR107" s="1064"/>
      <c r="BS107" s="1063" t="s">
        <v>1581</v>
      </c>
      <c r="BT107" s="1395"/>
      <c r="BU107" s="1395"/>
      <c r="BV107" s="1395"/>
      <c r="BW107" s="1064"/>
      <c r="BX107" s="1063" t="s">
        <v>1582</v>
      </c>
      <c r="BY107" s="1395"/>
      <c r="BZ107" s="1395"/>
      <c r="CA107" s="1395"/>
      <c r="CB107" s="1064"/>
      <c r="CC107" s="1063" t="s">
        <v>1583</v>
      </c>
      <c r="CD107" s="1395"/>
      <c r="CE107" s="1395"/>
      <c r="CF107" s="1395"/>
      <c r="CG107" s="1064"/>
      <c r="CH107" s="1063" t="s">
        <v>1584</v>
      </c>
      <c r="CI107" s="1395"/>
      <c r="CJ107" s="1395"/>
      <c r="CK107" s="1395"/>
      <c r="CL107" s="1064"/>
      <c r="CM107" s="1063" t="s">
        <v>1585</v>
      </c>
      <c r="CN107" s="1395"/>
      <c r="CO107" s="1395"/>
      <c r="CP107" s="1395"/>
      <c r="CQ107" s="1064"/>
      <c r="CR107" s="1063" t="s">
        <v>1586</v>
      </c>
      <c r="CS107" s="1395"/>
      <c r="CT107" s="1395"/>
      <c r="CU107" s="1395"/>
      <c r="CV107" s="1064"/>
      <c r="CW107" s="1063" t="s">
        <v>1587</v>
      </c>
      <c r="CX107" s="1395"/>
      <c r="CY107" s="1395"/>
      <c r="CZ107" s="1395"/>
      <c r="DA107" s="1064"/>
      <c r="DB107" s="1063" t="s">
        <v>1588</v>
      </c>
      <c r="DC107" s="1395"/>
      <c r="DD107" s="1395"/>
      <c r="DE107" s="1395"/>
      <c r="DF107" s="1064"/>
      <c r="DG107" s="1063" t="s">
        <v>1589</v>
      </c>
      <c r="DH107" s="1395"/>
      <c r="DI107" s="1395"/>
      <c r="DJ107" s="1395"/>
      <c r="DK107" s="1064"/>
      <c r="DL107" s="1063" t="s">
        <v>1590</v>
      </c>
      <c r="DM107" s="1395"/>
      <c r="DN107" s="1395"/>
      <c r="DO107" s="1395"/>
      <c r="DP107" s="1064"/>
      <c r="DQ107" s="1063" t="s">
        <v>1591</v>
      </c>
      <c r="DR107" s="1395"/>
      <c r="DS107" s="1395"/>
      <c r="DT107" s="1395"/>
      <c r="DU107" s="1064"/>
      <c r="DV107" s="1063" t="s">
        <v>1592</v>
      </c>
      <c r="DW107" s="1395"/>
      <c r="DX107" s="1395"/>
      <c r="DY107" s="1395"/>
      <c r="DZ107" s="1064"/>
      <c r="EA107" s="1063" t="s">
        <v>1593</v>
      </c>
      <c r="EB107" s="1395"/>
      <c r="EC107" s="1395"/>
      <c r="ED107" s="1395"/>
      <c r="EE107" s="1064"/>
      <c r="EF107" s="1063" t="s">
        <v>1594</v>
      </c>
      <c r="EG107" s="1395"/>
      <c r="EH107" s="1395"/>
      <c r="EI107" s="1395"/>
      <c r="EJ107" s="1064"/>
      <c r="EK107" s="1063" t="s">
        <v>1595</v>
      </c>
      <c r="EL107" s="1395"/>
      <c r="EM107" s="1395"/>
      <c r="EN107" s="1395"/>
      <c r="EO107" s="1064"/>
      <c r="EP107" s="1063" t="s">
        <v>1596</v>
      </c>
      <c r="EQ107" s="1395"/>
      <c r="ER107" s="1395"/>
      <c r="ES107" s="1395"/>
      <c r="ET107" s="1064"/>
      <c r="EU107" s="1063" t="s">
        <v>1597</v>
      </c>
      <c r="EV107" s="1395"/>
      <c r="EW107" s="1395"/>
      <c r="EX107" s="1395"/>
      <c r="EY107" s="1064"/>
      <c r="EZ107" s="1063" t="s">
        <v>1598</v>
      </c>
      <c r="FA107" s="1395"/>
      <c r="FB107" s="1395"/>
      <c r="FC107" s="1395"/>
      <c r="FD107" s="1064"/>
    </row>
    <row r="108" spans="6:160" ht="45" customHeight="1">
      <c r="F108" s="1414"/>
      <c r="G108" s="1415"/>
      <c r="H108" s="1415"/>
      <c r="I108" s="1415"/>
      <c r="J108" s="1415"/>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2" t="s">
        <v>1441</v>
      </c>
      <c r="G109" s="1383"/>
      <c r="H109" s="1383"/>
      <c r="I109" s="1383"/>
      <c r="J109" s="1384"/>
      <c r="K109" s="711"/>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2" t="s">
        <v>886</v>
      </c>
      <c r="G110" s="1383"/>
      <c r="H110" s="1383"/>
      <c r="I110" s="1383"/>
      <c r="J110" s="138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2" t="s">
        <v>890</v>
      </c>
      <c r="G111" s="1383"/>
      <c r="H111" s="1383"/>
      <c r="I111" s="1383"/>
      <c r="J111" s="1384"/>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2" t="s">
        <v>122</v>
      </c>
      <c r="G112" s="1383"/>
      <c r="H112" s="1383"/>
      <c r="I112" s="1383"/>
      <c r="J112" s="138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2" t="s">
        <v>889</v>
      </c>
      <c r="G113" s="1383"/>
      <c r="H113" s="1383"/>
      <c r="I113" s="1383"/>
      <c r="J113" s="138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2" t="s">
        <v>887</v>
      </c>
      <c r="G114" s="1383"/>
      <c r="H114" s="1383"/>
      <c r="I114" s="1383"/>
      <c r="J114" s="138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2" t="s">
        <v>124</v>
      </c>
      <c r="G115" s="1383"/>
      <c r="H115" s="1383"/>
      <c r="I115" s="1383"/>
      <c r="J115" s="138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2" t="s">
        <v>1438</v>
      </c>
      <c r="G116" s="1383"/>
      <c r="H116" s="1383"/>
      <c r="I116" s="1383"/>
      <c r="J116" s="138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2" t="s">
        <v>888</v>
      </c>
      <c r="G117" s="1383"/>
      <c r="H117" s="1383"/>
      <c r="I117" s="1383"/>
      <c r="J117" s="138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2" t="s">
        <v>59</v>
      </c>
      <c r="G118" s="1383"/>
      <c r="H118" s="1383"/>
      <c r="I118" s="1383"/>
      <c r="J118" s="138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2" t="s">
        <v>58</v>
      </c>
      <c r="G119" s="1383"/>
      <c r="H119" s="1383"/>
      <c r="I119" s="1383"/>
      <c r="J119" s="138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2" t="s">
        <v>1087</v>
      </c>
      <c r="G120" s="1383"/>
      <c r="H120" s="1383"/>
      <c r="I120" s="1383"/>
      <c r="J120" s="138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2" t="s">
        <v>1088</v>
      </c>
      <c r="G121" s="1383"/>
      <c r="H121" s="1383"/>
      <c r="I121" s="1383"/>
      <c r="J121" s="138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2" t="s">
        <v>1089</v>
      </c>
      <c r="G122" s="1383"/>
      <c r="H122" s="1383"/>
      <c r="I122" s="1383"/>
      <c r="J122" s="138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2" t="s">
        <v>1090</v>
      </c>
      <c r="G123" s="1383"/>
      <c r="H123" s="1383"/>
      <c r="I123" s="1383"/>
      <c r="J123" s="138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2" t="s">
        <v>1208</v>
      </c>
      <c r="G124" s="1383"/>
      <c r="H124" s="1383"/>
      <c r="I124" s="1383"/>
      <c r="J124" s="1384"/>
      <c r="K124" s="711"/>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2" t="s">
        <v>1207</v>
      </c>
      <c r="G125" s="1383"/>
      <c r="H125" s="1383"/>
      <c r="I125" s="1383"/>
      <c r="J125" s="1384"/>
      <c r="K125" s="711"/>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5" t="s">
        <v>1206</v>
      </c>
      <c r="G126" s="1386"/>
      <c r="H126" s="1386"/>
      <c r="I126" s="1386"/>
      <c r="J126" s="1387"/>
      <c r="K126" s="711"/>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5" t="s">
        <v>1455</v>
      </c>
      <c r="G127" s="1386"/>
      <c r="H127" s="1386"/>
      <c r="I127" s="1386"/>
      <c r="J127" s="1387"/>
      <c r="K127" s="711"/>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4"/>
      <c r="G128" s="1405"/>
      <c r="H128" s="1405"/>
      <c r="I128" s="1405"/>
      <c r="J128" s="1406"/>
      <c r="K128" s="1404"/>
      <c r="L128" s="1405"/>
      <c r="M128" s="1405"/>
      <c r="N128" s="1405"/>
      <c r="O128" s="1407"/>
      <c r="P128" s="1404"/>
      <c r="Q128" s="1405"/>
      <c r="R128" s="1405"/>
      <c r="S128" s="1405"/>
      <c r="T128" s="1407"/>
      <c r="U128" s="1404"/>
      <c r="V128" s="1405"/>
      <c r="W128" s="1405"/>
      <c r="X128" s="1405"/>
      <c r="Y128" s="1407"/>
      <c r="Z128" s="1404"/>
      <c r="AA128" s="1405"/>
      <c r="AB128" s="1405"/>
      <c r="AC128" s="1405"/>
      <c r="AD128" s="1407"/>
      <c r="AE128" s="1404"/>
      <c r="AF128" s="1405"/>
      <c r="AG128" s="1405"/>
      <c r="AH128" s="1405"/>
      <c r="AI128" s="1407"/>
      <c r="AJ128" s="1404"/>
      <c r="AK128" s="1405"/>
      <c r="AL128" s="1405"/>
      <c r="AM128" s="1405"/>
      <c r="AN128" s="1407"/>
      <c r="AO128" s="1404"/>
      <c r="AP128" s="1405"/>
      <c r="AQ128" s="1405"/>
      <c r="AR128" s="1405"/>
      <c r="AS128" s="1407"/>
      <c r="AT128" s="1404"/>
      <c r="AU128" s="1405"/>
      <c r="AV128" s="1405"/>
      <c r="AW128" s="1405"/>
      <c r="AX128" s="1407"/>
      <c r="AY128" s="1404"/>
      <c r="AZ128" s="1405"/>
      <c r="BA128" s="1405"/>
      <c r="BB128" s="1405"/>
      <c r="BC128" s="1407"/>
      <c r="BD128" s="1404"/>
      <c r="BE128" s="1405"/>
      <c r="BF128" s="1405"/>
      <c r="BG128" s="1405"/>
      <c r="BH128" s="1407"/>
      <c r="BI128" s="1404"/>
      <c r="BJ128" s="1405"/>
      <c r="BK128" s="1405"/>
      <c r="BL128" s="1405"/>
      <c r="BM128" s="1407"/>
      <c r="BN128" s="1404"/>
      <c r="BO128" s="1405"/>
      <c r="BP128" s="1405"/>
      <c r="BQ128" s="1405"/>
      <c r="BR128" s="1407"/>
      <c r="BS128" s="1404"/>
      <c r="BT128" s="1405"/>
      <c r="BU128" s="1405"/>
      <c r="BV128" s="1405"/>
      <c r="BW128" s="1407"/>
      <c r="BX128" s="1404"/>
      <c r="BY128" s="1405"/>
      <c r="BZ128" s="1405"/>
      <c r="CA128" s="1405"/>
      <c r="CB128" s="1407"/>
      <c r="CC128" s="1404"/>
      <c r="CD128" s="1405"/>
      <c r="CE128" s="1405"/>
      <c r="CF128" s="1405"/>
      <c r="CG128" s="1407"/>
      <c r="CH128" s="1404"/>
      <c r="CI128" s="1405"/>
      <c r="CJ128" s="1405"/>
      <c r="CK128" s="1405"/>
      <c r="CL128" s="1407"/>
      <c r="CM128" s="1404"/>
      <c r="CN128" s="1405"/>
      <c r="CO128" s="1405"/>
      <c r="CP128" s="1405"/>
      <c r="CQ128" s="1407"/>
      <c r="CR128" s="1404"/>
      <c r="CS128" s="1405"/>
      <c r="CT128" s="1405"/>
      <c r="CU128" s="1405"/>
      <c r="CV128" s="1407"/>
      <c r="CW128" s="1404"/>
      <c r="CX128" s="1405"/>
      <c r="CY128" s="1405"/>
      <c r="CZ128" s="1405"/>
      <c r="DA128" s="1407"/>
      <c r="DB128" s="1404"/>
      <c r="DC128" s="1405"/>
      <c r="DD128" s="1405"/>
      <c r="DE128" s="1405"/>
      <c r="DF128" s="1407"/>
      <c r="DG128" s="1404"/>
      <c r="DH128" s="1405"/>
      <c r="DI128" s="1405"/>
      <c r="DJ128" s="1405"/>
      <c r="DK128" s="1407"/>
      <c r="DL128" s="1404"/>
      <c r="DM128" s="1405"/>
      <c r="DN128" s="1405"/>
      <c r="DO128" s="1405"/>
      <c r="DP128" s="1407"/>
      <c r="DQ128" s="1404"/>
      <c r="DR128" s="1405"/>
      <c r="DS128" s="1405"/>
      <c r="DT128" s="1405"/>
      <c r="DU128" s="1407"/>
      <c r="DV128" s="1404"/>
      <c r="DW128" s="1405"/>
      <c r="DX128" s="1405"/>
      <c r="DY128" s="1405"/>
      <c r="DZ128" s="1407"/>
      <c r="EA128" s="1404"/>
      <c r="EB128" s="1405"/>
      <c r="EC128" s="1405"/>
      <c r="ED128" s="1405"/>
      <c r="EE128" s="1407"/>
      <c r="EF128" s="1404"/>
      <c r="EG128" s="1405"/>
      <c r="EH128" s="1405"/>
      <c r="EI128" s="1405"/>
      <c r="EJ128" s="1407"/>
      <c r="EK128" s="1404"/>
      <c r="EL128" s="1405"/>
      <c r="EM128" s="1405"/>
      <c r="EN128" s="1405"/>
      <c r="EO128" s="1407"/>
      <c r="EP128" s="1404"/>
      <c r="EQ128" s="1405"/>
      <c r="ER128" s="1405"/>
      <c r="ES128" s="1405"/>
      <c r="ET128" s="1407"/>
      <c r="EU128" s="1404"/>
      <c r="EV128" s="1405"/>
      <c r="EW128" s="1405"/>
      <c r="EX128" s="1405"/>
      <c r="EY128" s="1407"/>
      <c r="EZ128" s="1404"/>
      <c r="FA128" s="1405"/>
      <c r="FB128" s="1405"/>
      <c r="FC128" s="1405"/>
      <c r="FD128" s="1407"/>
    </row>
    <row r="129" spans="6:160">
      <c r="F129" s="1063" t="s">
        <v>1686</v>
      </c>
      <c r="G129" s="1395"/>
      <c r="H129" s="1395"/>
      <c r="I129" s="1395"/>
      <c r="J129" s="1396"/>
      <c r="K129" s="1063" t="s">
        <v>1569</v>
      </c>
      <c r="L129" s="1395"/>
      <c r="M129" s="1395"/>
      <c r="N129" s="1395"/>
      <c r="O129" s="1064"/>
      <c r="P129" s="1063" t="s">
        <v>1570</v>
      </c>
      <c r="Q129" s="1395"/>
      <c r="R129" s="1395"/>
      <c r="S129" s="1395"/>
      <c r="T129" s="1064"/>
      <c r="U129" s="1063" t="s">
        <v>1571</v>
      </c>
      <c r="V129" s="1395"/>
      <c r="W129" s="1395"/>
      <c r="X129" s="1395"/>
      <c r="Y129" s="1064"/>
      <c r="Z129" s="1063" t="s">
        <v>1572</v>
      </c>
      <c r="AA129" s="1395"/>
      <c r="AB129" s="1395"/>
      <c r="AC129" s="1395"/>
      <c r="AD129" s="1064"/>
      <c r="AE129" s="1063" t="s">
        <v>1573</v>
      </c>
      <c r="AF129" s="1395"/>
      <c r="AG129" s="1395"/>
      <c r="AH129" s="1395"/>
      <c r="AI129" s="1064"/>
      <c r="AJ129" s="1063" t="s">
        <v>1574</v>
      </c>
      <c r="AK129" s="1395"/>
      <c r="AL129" s="1395"/>
      <c r="AM129" s="1395"/>
      <c r="AN129" s="1064"/>
      <c r="AO129" s="1063" t="s">
        <v>1575</v>
      </c>
      <c r="AP129" s="1395"/>
      <c r="AQ129" s="1395"/>
      <c r="AR129" s="1395"/>
      <c r="AS129" s="1064"/>
      <c r="AT129" s="1063" t="s">
        <v>1576</v>
      </c>
      <c r="AU129" s="1395"/>
      <c r="AV129" s="1395"/>
      <c r="AW129" s="1395"/>
      <c r="AX129" s="1064"/>
      <c r="AY129" s="1063" t="s">
        <v>1577</v>
      </c>
      <c r="AZ129" s="1395"/>
      <c r="BA129" s="1395"/>
      <c r="BB129" s="1395"/>
      <c r="BC129" s="1064"/>
      <c r="BD129" s="1063" t="s">
        <v>1578</v>
      </c>
      <c r="BE129" s="1395"/>
      <c r="BF129" s="1395"/>
      <c r="BG129" s="1395"/>
      <c r="BH129" s="1064"/>
      <c r="BI129" s="1063" t="s">
        <v>1579</v>
      </c>
      <c r="BJ129" s="1395"/>
      <c r="BK129" s="1395"/>
      <c r="BL129" s="1395"/>
      <c r="BM129" s="1064"/>
      <c r="BN129" s="1063" t="s">
        <v>1580</v>
      </c>
      <c r="BO129" s="1395"/>
      <c r="BP129" s="1395"/>
      <c r="BQ129" s="1395"/>
      <c r="BR129" s="1064"/>
      <c r="BS129" s="1063" t="s">
        <v>1581</v>
      </c>
      <c r="BT129" s="1395"/>
      <c r="BU129" s="1395"/>
      <c r="BV129" s="1395"/>
      <c r="BW129" s="1064"/>
      <c r="BX129" s="1063" t="s">
        <v>1582</v>
      </c>
      <c r="BY129" s="1395"/>
      <c r="BZ129" s="1395"/>
      <c r="CA129" s="1395"/>
      <c r="CB129" s="1064"/>
      <c r="CC129" s="1063" t="s">
        <v>1583</v>
      </c>
      <c r="CD129" s="1395"/>
      <c r="CE129" s="1395"/>
      <c r="CF129" s="1395"/>
      <c r="CG129" s="1064"/>
      <c r="CH129" s="1063" t="s">
        <v>1584</v>
      </c>
      <c r="CI129" s="1395"/>
      <c r="CJ129" s="1395"/>
      <c r="CK129" s="1395"/>
      <c r="CL129" s="1064"/>
      <c r="CM129" s="1063" t="s">
        <v>1585</v>
      </c>
      <c r="CN129" s="1395"/>
      <c r="CO129" s="1395"/>
      <c r="CP129" s="1395"/>
      <c r="CQ129" s="1064"/>
      <c r="CR129" s="1063" t="s">
        <v>1586</v>
      </c>
      <c r="CS129" s="1395"/>
      <c r="CT129" s="1395"/>
      <c r="CU129" s="1395"/>
      <c r="CV129" s="1064"/>
      <c r="CW129" s="1063" t="s">
        <v>1587</v>
      </c>
      <c r="CX129" s="1395"/>
      <c r="CY129" s="1395"/>
      <c r="CZ129" s="1395"/>
      <c r="DA129" s="1064"/>
      <c r="DB129" s="1063" t="s">
        <v>1588</v>
      </c>
      <c r="DC129" s="1395"/>
      <c r="DD129" s="1395"/>
      <c r="DE129" s="1395"/>
      <c r="DF129" s="1064"/>
      <c r="DG129" s="1063" t="s">
        <v>1589</v>
      </c>
      <c r="DH129" s="1395"/>
      <c r="DI129" s="1395"/>
      <c r="DJ129" s="1395"/>
      <c r="DK129" s="1064"/>
      <c r="DL129" s="1063" t="s">
        <v>1590</v>
      </c>
      <c r="DM129" s="1395"/>
      <c r="DN129" s="1395"/>
      <c r="DO129" s="1395"/>
      <c r="DP129" s="1064"/>
      <c r="DQ129" s="1063" t="s">
        <v>1591</v>
      </c>
      <c r="DR129" s="1395"/>
      <c r="DS129" s="1395"/>
      <c r="DT129" s="1395"/>
      <c r="DU129" s="1064"/>
      <c r="DV129" s="1063" t="s">
        <v>1592</v>
      </c>
      <c r="DW129" s="1395"/>
      <c r="DX129" s="1395"/>
      <c r="DY129" s="1395"/>
      <c r="DZ129" s="1064"/>
      <c r="EA129" s="1063" t="s">
        <v>1593</v>
      </c>
      <c r="EB129" s="1395"/>
      <c r="EC129" s="1395"/>
      <c r="ED129" s="1395"/>
      <c r="EE129" s="1064"/>
      <c r="EF129" s="1063" t="s">
        <v>1594</v>
      </c>
      <c r="EG129" s="1395"/>
      <c r="EH129" s="1395"/>
      <c r="EI129" s="1395"/>
      <c r="EJ129" s="1064"/>
      <c r="EK129" s="1063" t="s">
        <v>1595</v>
      </c>
      <c r="EL129" s="1395"/>
      <c r="EM129" s="1395"/>
      <c r="EN129" s="1395"/>
      <c r="EO129" s="1064"/>
      <c r="EP129" s="1063" t="s">
        <v>1596</v>
      </c>
      <c r="EQ129" s="1395"/>
      <c r="ER129" s="1395"/>
      <c r="ES129" s="1395"/>
      <c r="ET129" s="1064"/>
      <c r="EU129" s="1063" t="s">
        <v>1597</v>
      </c>
      <c r="EV129" s="1395"/>
      <c r="EW129" s="1395"/>
      <c r="EX129" s="1395"/>
      <c r="EY129" s="1064"/>
      <c r="EZ129" s="1063" t="s">
        <v>1598</v>
      </c>
      <c r="FA129" s="1395"/>
      <c r="FB129" s="1395"/>
      <c r="FC129" s="1395"/>
      <c r="FD129" s="1064"/>
    </row>
    <row r="130" spans="6:160">
      <c r="F130" s="1382" t="s">
        <v>1687</v>
      </c>
      <c r="G130" s="1383"/>
      <c r="H130" s="1383"/>
      <c r="I130" s="1383"/>
      <c r="J130" s="1384"/>
      <c r="K130" s="1379" t="s">
        <v>1985</v>
      </c>
      <c r="L130" s="1380"/>
      <c r="M130" s="1380"/>
      <c r="N130" s="1380"/>
      <c r="O130" s="1381"/>
      <c r="P130" s="1379"/>
      <c r="Q130" s="1380"/>
      <c r="R130" s="1380"/>
      <c r="S130" s="1380"/>
      <c r="T130" s="1381"/>
      <c r="U130" s="1379"/>
      <c r="V130" s="1380"/>
      <c r="W130" s="1380"/>
      <c r="X130" s="1380"/>
      <c r="Y130" s="1381"/>
      <c r="Z130" s="1379"/>
      <c r="AA130" s="1380"/>
      <c r="AB130" s="1380"/>
      <c r="AC130" s="1380"/>
      <c r="AD130" s="1381"/>
      <c r="AE130" s="1379"/>
      <c r="AF130" s="1380"/>
      <c r="AG130" s="1380"/>
      <c r="AH130" s="1380"/>
      <c r="AI130" s="1381"/>
      <c r="AJ130" s="1379"/>
      <c r="AK130" s="1380"/>
      <c r="AL130" s="1380"/>
      <c r="AM130" s="1380"/>
      <c r="AN130" s="1381"/>
      <c r="AO130" s="1379"/>
      <c r="AP130" s="1380"/>
      <c r="AQ130" s="1380"/>
      <c r="AR130" s="1380"/>
      <c r="AS130" s="1381"/>
      <c r="AT130" s="1379"/>
      <c r="AU130" s="1380"/>
      <c r="AV130" s="1380"/>
      <c r="AW130" s="1380"/>
      <c r="AX130" s="1381"/>
      <c r="AY130" s="1379"/>
      <c r="AZ130" s="1380"/>
      <c r="BA130" s="1380"/>
      <c r="BB130" s="1380"/>
      <c r="BC130" s="1381"/>
      <c r="BD130" s="1379"/>
      <c r="BE130" s="1380"/>
      <c r="BF130" s="1380"/>
      <c r="BG130" s="1380"/>
      <c r="BH130" s="1381"/>
      <c r="BI130" s="1379"/>
      <c r="BJ130" s="1380"/>
      <c r="BK130" s="1380"/>
      <c r="BL130" s="1380"/>
      <c r="BM130" s="1381"/>
      <c r="BN130" s="1379"/>
      <c r="BO130" s="1380"/>
      <c r="BP130" s="1380"/>
      <c r="BQ130" s="1380"/>
      <c r="BR130" s="1381"/>
      <c r="BS130" s="1379"/>
      <c r="BT130" s="1380"/>
      <c r="BU130" s="1380"/>
      <c r="BV130" s="1380"/>
      <c r="BW130" s="1381"/>
      <c r="BX130" s="1379"/>
      <c r="BY130" s="1380"/>
      <c r="BZ130" s="1380"/>
      <c r="CA130" s="1380"/>
      <c r="CB130" s="1381"/>
      <c r="CC130" s="1379"/>
      <c r="CD130" s="1380"/>
      <c r="CE130" s="1380"/>
      <c r="CF130" s="1380"/>
      <c r="CG130" s="1381"/>
      <c r="CH130" s="1379"/>
      <c r="CI130" s="1380"/>
      <c r="CJ130" s="1380"/>
      <c r="CK130" s="1380"/>
      <c r="CL130" s="1381"/>
      <c r="CM130" s="1379"/>
      <c r="CN130" s="1380"/>
      <c r="CO130" s="1380"/>
      <c r="CP130" s="1380"/>
      <c r="CQ130" s="1381"/>
      <c r="CR130" s="1379"/>
      <c r="CS130" s="1380"/>
      <c r="CT130" s="1380"/>
      <c r="CU130" s="1380"/>
      <c r="CV130" s="1381"/>
      <c r="CW130" s="1379"/>
      <c r="CX130" s="1380"/>
      <c r="CY130" s="1380"/>
      <c r="CZ130" s="1380"/>
      <c r="DA130" s="1381"/>
      <c r="DB130" s="1379"/>
      <c r="DC130" s="1380"/>
      <c r="DD130" s="1380"/>
      <c r="DE130" s="1380"/>
      <c r="DF130" s="1381"/>
      <c r="DG130" s="1379"/>
      <c r="DH130" s="1380"/>
      <c r="DI130" s="1380"/>
      <c r="DJ130" s="1380"/>
      <c r="DK130" s="1381"/>
      <c r="DL130" s="1379"/>
      <c r="DM130" s="1380"/>
      <c r="DN130" s="1380"/>
      <c r="DO130" s="1380"/>
      <c r="DP130" s="1381"/>
      <c r="DQ130" s="1379"/>
      <c r="DR130" s="1380"/>
      <c r="DS130" s="1380"/>
      <c r="DT130" s="1380"/>
      <c r="DU130" s="1381"/>
      <c r="DV130" s="1379"/>
      <c r="DW130" s="1380"/>
      <c r="DX130" s="1380"/>
      <c r="DY130" s="1380"/>
      <c r="DZ130" s="1381"/>
      <c r="EA130" s="1379"/>
      <c r="EB130" s="1380"/>
      <c r="EC130" s="1380"/>
      <c r="ED130" s="1380"/>
      <c r="EE130" s="1381"/>
      <c r="EF130" s="1379"/>
      <c r="EG130" s="1380"/>
      <c r="EH130" s="1380"/>
      <c r="EI130" s="1380"/>
      <c r="EJ130" s="1381"/>
      <c r="EK130" s="1379"/>
      <c r="EL130" s="1380"/>
      <c r="EM130" s="1380"/>
      <c r="EN130" s="1380"/>
      <c r="EO130" s="1381"/>
      <c r="EP130" s="1379"/>
      <c r="EQ130" s="1380"/>
      <c r="ER130" s="1380"/>
      <c r="ES130" s="1380"/>
      <c r="ET130" s="1381"/>
      <c r="EU130" s="1379"/>
      <c r="EV130" s="1380"/>
      <c r="EW130" s="1380"/>
      <c r="EX130" s="1380"/>
      <c r="EY130" s="1381"/>
      <c r="EZ130" s="1379"/>
      <c r="FA130" s="1380"/>
      <c r="FB130" s="1380"/>
      <c r="FC130" s="1380"/>
      <c r="FD130" s="1381"/>
    </row>
    <row r="131" spans="6:160">
      <c r="F131" s="1382" t="s">
        <v>1688</v>
      </c>
      <c r="G131" s="1383"/>
      <c r="H131" s="1383"/>
      <c r="I131" s="1383"/>
      <c r="J131" s="1384"/>
      <c r="K131" s="1416"/>
      <c r="L131" s="1417"/>
      <c r="M131" s="1417"/>
      <c r="N131" s="1417"/>
      <c r="O131" s="1418"/>
      <c r="P131" s="1416"/>
      <c r="Q131" s="1417"/>
      <c r="R131" s="1417"/>
      <c r="S131" s="1417"/>
      <c r="T131" s="1418"/>
      <c r="U131" s="1416"/>
      <c r="V131" s="1417"/>
      <c r="W131" s="1417"/>
      <c r="X131" s="1417"/>
      <c r="Y131" s="1418"/>
      <c r="Z131" s="1416"/>
      <c r="AA131" s="1417"/>
      <c r="AB131" s="1417"/>
      <c r="AC131" s="1417"/>
      <c r="AD131" s="1418"/>
      <c r="AE131" s="1416"/>
      <c r="AF131" s="1417"/>
      <c r="AG131" s="1417"/>
      <c r="AH131" s="1417"/>
      <c r="AI131" s="1418"/>
      <c r="AJ131" s="1416"/>
      <c r="AK131" s="1417"/>
      <c r="AL131" s="1417"/>
      <c r="AM131" s="1417"/>
      <c r="AN131" s="1418"/>
      <c r="AO131" s="1416"/>
      <c r="AP131" s="1417"/>
      <c r="AQ131" s="1417"/>
      <c r="AR131" s="1417"/>
      <c r="AS131" s="1418"/>
      <c r="AT131" s="1416"/>
      <c r="AU131" s="1417"/>
      <c r="AV131" s="1417"/>
      <c r="AW131" s="1417"/>
      <c r="AX131" s="1418"/>
      <c r="AY131" s="1416"/>
      <c r="AZ131" s="1417"/>
      <c r="BA131" s="1417"/>
      <c r="BB131" s="1417"/>
      <c r="BC131" s="1418"/>
      <c r="BD131" s="1416"/>
      <c r="BE131" s="1417"/>
      <c r="BF131" s="1417"/>
      <c r="BG131" s="1417"/>
      <c r="BH131" s="1418"/>
      <c r="BI131" s="1416"/>
      <c r="BJ131" s="1417"/>
      <c r="BK131" s="1417"/>
      <c r="BL131" s="1417"/>
      <c r="BM131" s="1418"/>
      <c r="BN131" s="1416"/>
      <c r="BO131" s="1417"/>
      <c r="BP131" s="1417"/>
      <c r="BQ131" s="1417"/>
      <c r="BR131" s="1418"/>
      <c r="BS131" s="1416"/>
      <c r="BT131" s="1417"/>
      <c r="BU131" s="1417"/>
      <c r="BV131" s="1417"/>
      <c r="BW131" s="1418"/>
      <c r="BX131" s="1416"/>
      <c r="BY131" s="1417"/>
      <c r="BZ131" s="1417"/>
      <c r="CA131" s="1417"/>
      <c r="CB131" s="1418"/>
      <c r="CC131" s="1416"/>
      <c r="CD131" s="1417"/>
      <c r="CE131" s="1417"/>
      <c r="CF131" s="1417"/>
      <c r="CG131" s="1418"/>
      <c r="CH131" s="1416"/>
      <c r="CI131" s="1417"/>
      <c r="CJ131" s="1417"/>
      <c r="CK131" s="1417"/>
      <c r="CL131" s="1418"/>
      <c r="CM131" s="1416"/>
      <c r="CN131" s="1417"/>
      <c r="CO131" s="1417"/>
      <c r="CP131" s="1417"/>
      <c r="CQ131" s="1418"/>
      <c r="CR131" s="1416"/>
      <c r="CS131" s="1417"/>
      <c r="CT131" s="1417"/>
      <c r="CU131" s="1417"/>
      <c r="CV131" s="1418"/>
      <c r="CW131" s="1416"/>
      <c r="CX131" s="1417"/>
      <c r="CY131" s="1417"/>
      <c r="CZ131" s="1417"/>
      <c r="DA131" s="1418"/>
      <c r="DB131" s="1416"/>
      <c r="DC131" s="1417"/>
      <c r="DD131" s="1417"/>
      <c r="DE131" s="1417"/>
      <c r="DF131" s="1418"/>
      <c r="DG131" s="1416"/>
      <c r="DH131" s="1417"/>
      <c r="DI131" s="1417"/>
      <c r="DJ131" s="1417"/>
      <c r="DK131" s="1418"/>
      <c r="DL131" s="1416"/>
      <c r="DM131" s="1417"/>
      <c r="DN131" s="1417"/>
      <c r="DO131" s="1417"/>
      <c r="DP131" s="1418"/>
      <c r="DQ131" s="1416"/>
      <c r="DR131" s="1417"/>
      <c r="DS131" s="1417"/>
      <c r="DT131" s="1417"/>
      <c r="DU131" s="1418"/>
      <c r="DV131" s="1416"/>
      <c r="DW131" s="1417"/>
      <c r="DX131" s="1417"/>
      <c r="DY131" s="1417"/>
      <c r="DZ131" s="1418"/>
      <c r="EA131" s="1416"/>
      <c r="EB131" s="1417"/>
      <c r="EC131" s="1417"/>
      <c r="ED131" s="1417"/>
      <c r="EE131" s="1418"/>
      <c r="EF131" s="1416"/>
      <c r="EG131" s="1417"/>
      <c r="EH131" s="1417"/>
      <c r="EI131" s="1417"/>
      <c r="EJ131" s="1418"/>
      <c r="EK131" s="1416"/>
      <c r="EL131" s="1417"/>
      <c r="EM131" s="1417"/>
      <c r="EN131" s="1417"/>
      <c r="EO131" s="1418"/>
      <c r="EP131" s="1416"/>
      <c r="EQ131" s="1417"/>
      <c r="ER131" s="1417"/>
      <c r="ES131" s="1417"/>
      <c r="ET131" s="1418"/>
      <c r="EU131" s="1416"/>
      <c r="EV131" s="1417"/>
      <c r="EW131" s="1417"/>
      <c r="EX131" s="1417"/>
      <c r="EY131" s="1418"/>
      <c r="EZ131" s="1416"/>
      <c r="FA131" s="1417"/>
      <c r="FB131" s="1417"/>
      <c r="FC131" s="1417"/>
      <c r="FD131" s="1418"/>
    </row>
    <row r="132" spans="6:160">
      <c r="F132" s="1382" t="s">
        <v>1689</v>
      </c>
      <c r="G132" s="1383"/>
      <c r="H132" s="1383"/>
      <c r="I132" s="1383"/>
      <c r="J132" s="1384"/>
      <c r="K132" s="1419"/>
      <c r="L132" s="1380"/>
      <c r="M132" s="1380"/>
      <c r="N132" s="1380"/>
      <c r="O132" s="1381"/>
      <c r="P132" s="1379"/>
      <c r="Q132" s="1380"/>
      <c r="R132" s="1380"/>
      <c r="S132" s="1380"/>
      <c r="T132" s="1381"/>
      <c r="U132" s="1379"/>
      <c r="V132" s="1380"/>
      <c r="W132" s="1380"/>
      <c r="X132" s="1380"/>
      <c r="Y132" s="1381"/>
      <c r="Z132" s="1379"/>
      <c r="AA132" s="1380"/>
      <c r="AB132" s="1380"/>
      <c r="AC132" s="1380"/>
      <c r="AD132" s="1381"/>
      <c r="AE132" s="1379"/>
      <c r="AF132" s="1380"/>
      <c r="AG132" s="1380"/>
      <c r="AH132" s="1380"/>
      <c r="AI132" s="1381"/>
      <c r="AJ132" s="1379"/>
      <c r="AK132" s="1380"/>
      <c r="AL132" s="1380"/>
      <c r="AM132" s="1380"/>
      <c r="AN132" s="1381"/>
      <c r="AO132" s="1379"/>
      <c r="AP132" s="1380"/>
      <c r="AQ132" s="1380"/>
      <c r="AR132" s="1380"/>
      <c r="AS132" s="1381"/>
      <c r="AT132" s="1379"/>
      <c r="AU132" s="1380"/>
      <c r="AV132" s="1380"/>
      <c r="AW132" s="1380"/>
      <c r="AX132" s="1381"/>
      <c r="AY132" s="1379"/>
      <c r="AZ132" s="1380"/>
      <c r="BA132" s="1380"/>
      <c r="BB132" s="1380"/>
      <c r="BC132" s="1381"/>
      <c r="BD132" s="1379"/>
      <c r="BE132" s="1380"/>
      <c r="BF132" s="1380"/>
      <c r="BG132" s="1380"/>
      <c r="BH132" s="1381"/>
      <c r="BI132" s="1379"/>
      <c r="BJ132" s="1380"/>
      <c r="BK132" s="1380"/>
      <c r="BL132" s="1380"/>
      <c r="BM132" s="1381"/>
      <c r="BN132" s="1379"/>
      <c r="BO132" s="1380"/>
      <c r="BP132" s="1380"/>
      <c r="BQ132" s="1380"/>
      <c r="BR132" s="1381"/>
      <c r="BS132" s="1379"/>
      <c r="BT132" s="1380"/>
      <c r="BU132" s="1380"/>
      <c r="BV132" s="1380"/>
      <c r="BW132" s="1381"/>
      <c r="BX132" s="1379"/>
      <c r="BY132" s="1380"/>
      <c r="BZ132" s="1380"/>
      <c r="CA132" s="1380"/>
      <c r="CB132" s="1381"/>
      <c r="CC132" s="1379"/>
      <c r="CD132" s="1380"/>
      <c r="CE132" s="1380"/>
      <c r="CF132" s="1380"/>
      <c r="CG132" s="1381"/>
      <c r="CH132" s="1379"/>
      <c r="CI132" s="1380"/>
      <c r="CJ132" s="1380"/>
      <c r="CK132" s="1380"/>
      <c r="CL132" s="1381"/>
      <c r="CM132" s="1379"/>
      <c r="CN132" s="1380"/>
      <c r="CO132" s="1380"/>
      <c r="CP132" s="1380"/>
      <c r="CQ132" s="1381"/>
      <c r="CR132" s="1379"/>
      <c r="CS132" s="1380"/>
      <c r="CT132" s="1380"/>
      <c r="CU132" s="1380"/>
      <c r="CV132" s="1381"/>
      <c r="CW132" s="1379"/>
      <c r="CX132" s="1380"/>
      <c r="CY132" s="1380"/>
      <c r="CZ132" s="1380"/>
      <c r="DA132" s="1381"/>
      <c r="DB132" s="1379"/>
      <c r="DC132" s="1380"/>
      <c r="DD132" s="1380"/>
      <c r="DE132" s="1380"/>
      <c r="DF132" s="1381"/>
      <c r="DG132" s="1379"/>
      <c r="DH132" s="1380"/>
      <c r="DI132" s="1380"/>
      <c r="DJ132" s="1380"/>
      <c r="DK132" s="1381"/>
      <c r="DL132" s="1379"/>
      <c r="DM132" s="1380"/>
      <c r="DN132" s="1380"/>
      <c r="DO132" s="1380"/>
      <c r="DP132" s="1381"/>
      <c r="DQ132" s="1379"/>
      <c r="DR132" s="1380"/>
      <c r="DS132" s="1380"/>
      <c r="DT132" s="1380"/>
      <c r="DU132" s="1381"/>
      <c r="DV132" s="1379"/>
      <c r="DW132" s="1380"/>
      <c r="DX132" s="1380"/>
      <c r="DY132" s="1380"/>
      <c r="DZ132" s="1381"/>
      <c r="EA132" s="1379"/>
      <c r="EB132" s="1380"/>
      <c r="EC132" s="1380"/>
      <c r="ED132" s="1380"/>
      <c r="EE132" s="1381"/>
      <c r="EF132" s="1379"/>
      <c r="EG132" s="1380"/>
      <c r="EH132" s="1380"/>
      <c r="EI132" s="1380"/>
      <c r="EJ132" s="1381"/>
      <c r="EK132" s="1379"/>
      <c r="EL132" s="1380"/>
      <c r="EM132" s="1380"/>
      <c r="EN132" s="1380"/>
      <c r="EO132" s="1381"/>
      <c r="EP132" s="1379"/>
      <c r="EQ132" s="1380"/>
      <c r="ER132" s="1380"/>
      <c r="ES132" s="1380"/>
      <c r="ET132" s="1381"/>
      <c r="EU132" s="1379"/>
      <c r="EV132" s="1380"/>
      <c r="EW132" s="1380"/>
      <c r="EX132" s="1380"/>
      <c r="EY132" s="1381"/>
      <c r="EZ132" s="1379"/>
      <c r="FA132" s="1380"/>
      <c r="FB132" s="1380"/>
      <c r="FC132" s="1380"/>
      <c r="FD132" s="1381"/>
    </row>
    <row r="133" spans="6:160">
      <c r="F133" s="1382" t="s">
        <v>1690</v>
      </c>
      <c r="G133" s="1383"/>
      <c r="H133" s="1383"/>
      <c r="I133" s="1383"/>
      <c r="J133" s="1384"/>
      <c r="K133" s="1419"/>
      <c r="L133" s="1380"/>
      <c r="M133" s="1380"/>
      <c r="N133" s="1380"/>
      <c r="O133" s="1381"/>
      <c r="P133" s="1379"/>
      <c r="Q133" s="1380"/>
      <c r="R133" s="1380"/>
      <c r="S133" s="1380"/>
      <c r="T133" s="1381"/>
      <c r="U133" s="1379"/>
      <c r="V133" s="1380"/>
      <c r="W133" s="1380"/>
      <c r="X133" s="1380"/>
      <c r="Y133" s="1381"/>
      <c r="Z133" s="1379"/>
      <c r="AA133" s="1380"/>
      <c r="AB133" s="1380"/>
      <c r="AC133" s="1380"/>
      <c r="AD133" s="1381"/>
      <c r="AE133" s="1379"/>
      <c r="AF133" s="1380"/>
      <c r="AG133" s="1380"/>
      <c r="AH133" s="1380"/>
      <c r="AI133" s="1381"/>
      <c r="AJ133" s="1379"/>
      <c r="AK133" s="1380"/>
      <c r="AL133" s="1380"/>
      <c r="AM133" s="1380"/>
      <c r="AN133" s="1381"/>
      <c r="AO133" s="1379"/>
      <c r="AP133" s="1380"/>
      <c r="AQ133" s="1380"/>
      <c r="AR133" s="1380"/>
      <c r="AS133" s="1381"/>
      <c r="AT133" s="1379"/>
      <c r="AU133" s="1380"/>
      <c r="AV133" s="1380"/>
      <c r="AW133" s="1380"/>
      <c r="AX133" s="1381"/>
      <c r="AY133" s="1379"/>
      <c r="AZ133" s="1380"/>
      <c r="BA133" s="1380"/>
      <c r="BB133" s="1380"/>
      <c r="BC133" s="1381"/>
      <c r="BD133" s="1379"/>
      <c r="BE133" s="1380"/>
      <c r="BF133" s="1380"/>
      <c r="BG133" s="1380"/>
      <c r="BH133" s="1381"/>
      <c r="BI133" s="1379"/>
      <c r="BJ133" s="1380"/>
      <c r="BK133" s="1380"/>
      <c r="BL133" s="1380"/>
      <c r="BM133" s="1381"/>
      <c r="BN133" s="1379"/>
      <c r="BO133" s="1380"/>
      <c r="BP133" s="1380"/>
      <c r="BQ133" s="1380"/>
      <c r="BR133" s="1381"/>
      <c r="BS133" s="1379"/>
      <c r="BT133" s="1380"/>
      <c r="BU133" s="1380"/>
      <c r="BV133" s="1380"/>
      <c r="BW133" s="1381"/>
      <c r="BX133" s="1379"/>
      <c r="BY133" s="1380"/>
      <c r="BZ133" s="1380"/>
      <c r="CA133" s="1380"/>
      <c r="CB133" s="1381"/>
      <c r="CC133" s="1379"/>
      <c r="CD133" s="1380"/>
      <c r="CE133" s="1380"/>
      <c r="CF133" s="1380"/>
      <c r="CG133" s="1381"/>
      <c r="CH133" s="1379"/>
      <c r="CI133" s="1380"/>
      <c r="CJ133" s="1380"/>
      <c r="CK133" s="1380"/>
      <c r="CL133" s="1381"/>
      <c r="CM133" s="1379"/>
      <c r="CN133" s="1380"/>
      <c r="CO133" s="1380"/>
      <c r="CP133" s="1380"/>
      <c r="CQ133" s="1381"/>
      <c r="CR133" s="1379"/>
      <c r="CS133" s="1380"/>
      <c r="CT133" s="1380"/>
      <c r="CU133" s="1380"/>
      <c r="CV133" s="1381"/>
      <c r="CW133" s="1379"/>
      <c r="CX133" s="1380"/>
      <c r="CY133" s="1380"/>
      <c r="CZ133" s="1380"/>
      <c r="DA133" s="1381"/>
      <c r="DB133" s="1379"/>
      <c r="DC133" s="1380"/>
      <c r="DD133" s="1380"/>
      <c r="DE133" s="1380"/>
      <c r="DF133" s="1381"/>
      <c r="DG133" s="1379"/>
      <c r="DH133" s="1380"/>
      <c r="DI133" s="1380"/>
      <c r="DJ133" s="1380"/>
      <c r="DK133" s="1381"/>
      <c r="DL133" s="1379"/>
      <c r="DM133" s="1380"/>
      <c r="DN133" s="1380"/>
      <c r="DO133" s="1380"/>
      <c r="DP133" s="1381"/>
      <c r="DQ133" s="1379"/>
      <c r="DR133" s="1380"/>
      <c r="DS133" s="1380"/>
      <c r="DT133" s="1380"/>
      <c r="DU133" s="1381"/>
      <c r="DV133" s="1379"/>
      <c r="DW133" s="1380"/>
      <c r="DX133" s="1380"/>
      <c r="DY133" s="1380"/>
      <c r="DZ133" s="1381"/>
      <c r="EA133" s="1379"/>
      <c r="EB133" s="1380"/>
      <c r="EC133" s="1380"/>
      <c r="ED133" s="1380"/>
      <c r="EE133" s="1381"/>
      <c r="EF133" s="1379"/>
      <c r="EG133" s="1380"/>
      <c r="EH133" s="1380"/>
      <c r="EI133" s="1380"/>
      <c r="EJ133" s="1381"/>
      <c r="EK133" s="1379"/>
      <c r="EL133" s="1380"/>
      <c r="EM133" s="1380"/>
      <c r="EN133" s="1380"/>
      <c r="EO133" s="1381"/>
      <c r="EP133" s="1379"/>
      <c r="EQ133" s="1380"/>
      <c r="ER133" s="1380"/>
      <c r="ES133" s="1380"/>
      <c r="ET133" s="1381"/>
      <c r="EU133" s="1379"/>
      <c r="EV133" s="1380"/>
      <c r="EW133" s="1380"/>
      <c r="EX133" s="1380"/>
      <c r="EY133" s="1381"/>
      <c r="EZ133" s="1379"/>
      <c r="FA133" s="1380"/>
      <c r="FB133" s="1380"/>
      <c r="FC133" s="1380"/>
      <c r="FD133" s="1381"/>
    </row>
    <row r="134" spans="6:160">
      <c r="F134" s="1382" t="s">
        <v>1691</v>
      </c>
      <c r="G134" s="1383"/>
      <c r="H134" s="1383"/>
      <c r="I134" s="1383"/>
      <c r="J134" s="1384"/>
      <c r="K134" s="1419"/>
      <c r="L134" s="1380"/>
      <c r="M134" s="1380"/>
      <c r="N134" s="1380"/>
      <c r="O134" s="1381"/>
      <c r="P134" s="1379"/>
      <c r="Q134" s="1380"/>
      <c r="R134" s="1380"/>
      <c r="S134" s="1380"/>
      <c r="T134" s="1381"/>
      <c r="U134" s="1379"/>
      <c r="V134" s="1380"/>
      <c r="W134" s="1380"/>
      <c r="X134" s="1380"/>
      <c r="Y134" s="1381"/>
      <c r="Z134" s="1379"/>
      <c r="AA134" s="1380"/>
      <c r="AB134" s="1380"/>
      <c r="AC134" s="1380"/>
      <c r="AD134" s="1381"/>
      <c r="AE134" s="1379"/>
      <c r="AF134" s="1380"/>
      <c r="AG134" s="1380"/>
      <c r="AH134" s="1380"/>
      <c r="AI134" s="1381"/>
      <c r="AJ134" s="1379"/>
      <c r="AK134" s="1380"/>
      <c r="AL134" s="1380"/>
      <c r="AM134" s="1380"/>
      <c r="AN134" s="1381"/>
      <c r="AO134" s="1379"/>
      <c r="AP134" s="1380"/>
      <c r="AQ134" s="1380"/>
      <c r="AR134" s="1380"/>
      <c r="AS134" s="1381"/>
      <c r="AT134" s="1379"/>
      <c r="AU134" s="1380"/>
      <c r="AV134" s="1380"/>
      <c r="AW134" s="1380"/>
      <c r="AX134" s="1381"/>
      <c r="AY134" s="1379"/>
      <c r="AZ134" s="1380"/>
      <c r="BA134" s="1380"/>
      <c r="BB134" s="1380"/>
      <c r="BC134" s="1381"/>
      <c r="BD134" s="1379"/>
      <c r="BE134" s="1380"/>
      <c r="BF134" s="1380"/>
      <c r="BG134" s="1380"/>
      <c r="BH134" s="1381"/>
      <c r="BI134" s="1379"/>
      <c r="BJ134" s="1380"/>
      <c r="BK134" s="1380"/>
      <c r="BL134" s="1380"/>
      <c r="BM134" s="1381"/>
      <c r="BN134" s="1379"/>
      <c r="BO134" s="1380"/>
      <c r="BP134" s="1380"/>
      <c r="BQ134" s="1380"/>
      <c r="BR134" s="1381"/>
      <c r="BS134" s="1379"/>
      <c r="BT134" s="1380"/>
      <c r="BU134" s="1380"/>
      <c r="BV134" s="1380"/>
      <c r="BW134" s="1381"/>
      <c r="BX134" s="1379"/>
      <c r="BY134" s="1380"/>
      <c r="BZ134" s="1380"/>
      <c r="CA134" s="1380"/>
      <c r="CB134" s="1381"/>
      <c r="CC134" s="1379"/>
      <c r="CD134" s="1380"/>
      <c r="CE134" s="1380"/>
      <c r="CF134" s="1380"/>
      <c r="CG134" s="1381"/>
      <c r="CH134" s="1379"/>
      <c r="CI134" s="1380"/>
      <c r="CJ134" s="1380"/>
      <c r="CK134" s="1380"/>
      <c r="CL134" s="1381"/>
      <c r="CM134" s="1379"/>
      <c r="CN134" s="1380"/>
      <c r="CO134" s="1380"/>
      <c r="CP134" s="1380"/>
      <c r="CQ134" s="1381"/>
      <c r="CR134" s="1379"/>
      <c r="CS134" s="1380"/>
      <c r="CT134" s="1380"/>
      <c r="CU134" s="1380"/>
      <c r="CV134" s="1381"/>
      <c r="CW134" s="1379"/>
      <c r="CX134" s="1380"/>
      <c r="CY134" s="1380"/>
      <c r="CZ134" s="1380"/>
      <c r="DA134" s="1381"/>
      <c r="DB134" s="1379"/>
      <c r="DC134" s="1380"/>
      <c r="DD134" s="1380"/>
      <c r="DE134" s="1380"/>
      <c r="DF134" s="1381"/>
      <c r="DG134" s="1379"/>
      <c r="DH134" s="1380"/>
      <c r="DI134" s="1380"/>
      <c r="DJ134" s="1380"/>
      <c r="DK134" s="1381"/>
      <c r="DL134" s="1379"/>
      <c r="DM134" s="1380"/>
      <c r="DN134" s="1380"/>
      <c r="DO134" s="1380"/>
      <c r="DP134" s="1381"/>
      <c r="DQ134" s="1379"/>
      <c r="DR134" s="1380"/>
      <c r="DS134" s="1380"/>
      <c r="DT134" s="1380"/>
      <c r="DU134" s="1381"/>
      <c r="DV134" s="1379"/>
      <c r="DW134" s="1380"/>
      <c r="DX134" s="1380"/>
      <c r="DY134" s="1380"/>
      <c r="DZ134" s="1381"/>
      <c r="EA134" s="1379"/>
      <c r="EB134" s="1380"/>
      <c r="EC134" s="1380"/>
      <c r="ED134" s="1380"/>
      <c r="EE134" s="1381"/>
      <c r="EF134" s="1379"/>
      <c r="EG134" s="1380"/>
      <c r="EH134" s="1380"/>
      <c r="EI134" s="1380"/>
      <c r="EJ134" s="1381"/>
      <c r="EK134" s="1379"/>
      <c r="EL134" s="1380"/>
      <c r="EM134" s="1380"/>
      <c r="EN134" s="1380"/>
      <c r="EO134" s="1381"/>
      <c r="EP134" s="1379"/>
      <c r="EQ134" s="1380"/>
      <c r="ER134" s="1380"/>
      <c r="ES134" s="1380"/>
      <c r="ET134" s="1381"/>
      <c r="EU134" s="1379"/>
      <c r="EV134" s="1380"/>
      <c r="EW134" s="1380"/>
      <c r="EX134" s="1380"/>
      <c r="EY134" s="1381"/>
      <c r="EZ134" s="1379"/>
      <c r="FA134" s="1380"/>
      <c r="FB134" s="1380"/>
      <c r="FC134" s="1380"/>
      <c r="FD134" s="1381"/>
    </row>
    <row r="135" spans="6:160">
      <c r="F135" s="1382" t="s">
        <v>1692</v>
      </c>
      <c r="G135" s="1383"/>
      <c r="H135" s="1383"/>
      <c r="I135" s="1383"/>
      <c r="J135" s="1384"/>
      <c r="K135" s="1419"/>
      <c r="L135" s="1380"/>
      <c r="M135" s="1380"/>
      <c r="N135" s="1380"/>
      <c r="O135" s="1381"/>
      <c r="P135" s="1379"/>
      <c r="Q135" s="1380"/>
      <c r="R135" s="1380"/>
      <c r="S135" s="1380"/>
      <c r="T135" s="1381"/>
      <c r="U135" s="1379"/>
      <c r="V135" s="1380"/>
      <c r="W135" s="1380"/>
      <c r="X135" s="1380"/>
      <c r="Y135" s="1381"/>
      <c r="Z135" s="1379"/>
      <c r="AA135" s="1380"/>
      <c r="AB135" s="1380"/>
      <c r="AC135" s="1380"/>
      <c r="AD135" s="1381"/>
      <c r="AE135" s="1379"/>
      <c r="AF135" s="1380"/>
      <c r="AG135" s="1380"/>
      <c r="AH135" s="1380"/>
      <c r="AI135" s="1381"/>
      <c r="AJ135" s="1379"/>
      <c r="AK135" s="1380"/>
      <c r="AL135" s="1380"/>
      <c r="AM135" s="1380"/>
      <c r="AN135" s="1381"/>
      <c r="AO135" s="1379"/>
      <c r="AP135" s="1380"/>
      <c r="AQ135" s="1380"/>
      <c r="AR135" s="1380"/>
      <c r="AS135" s="1381"/>
      <c r="AT135" s="1379"/>
      <c r="AU135" s="1380"/>
      <c r="AV135" s="1380"/>
      <c r="AW135" s="1380"/>
      <c r="AX135" s="1381"/>
      <c r="AY135" s="1379"/>
      <c r="AZ135" s="1380"/>
      <c r="BA135" s="1380"/>
      <c r="BB135" s="1380"/>
      <c r="BC135" s="1381"/>
      <c r="BD135" s="1379"/>
      <c r="BE135" s="1380"/>
      <c r="BF135" s="1380"/>
      <c r="BG135" s="1380"/>
      <c r="BH135" s="1381"/>
      <c r="BI135" s="1379"/>
      <c r="BJ135" s="1380"/>
      <c r="BK135" s="1380"/>
      <c r="BL135" s="1380"/>
      <c r="BM135" s="1381"/>
      <c r="BN135" s="1379"/>
      <c r="BO135" s="1380"/>
      <c r="BP135" s="1380"/>
      <c r="BQ135" s="1380"/>
      <c r="BR135" s="1381"/>
      <c r="BS135" s="1379"/>
      <c r="BT135" s="1380"/>
      <c r="BU135" s="1380"/>
      <c r="BV135" s="1380"/>
      <c r="BW135" s="1381"/>
      <c r="BX135" s="1379"/>
      <c r="BY135" s="1380"/>
      <c r="BZ135" s="1380"/>
      <c r="CA135" s="1380"/>
      <c r="CB135" s="1381"/>
      <c r="CC135" s="1379"/>
      <c r="CD135" s="1380"/>
      <c r="CE135" s="1380"/>
      <c r="CF135" s="1380"/>
      <c r="CG135" s="1381"/>
      <c r="CH135" s="1379"/>
      <c r="CI135" s="1380"/>
      <c r="CJ135" s="1380"/>
      <c r="CK135" s="1380"/>
      <c r="CL135" s="1381"/>
      <c r="CM135" s="1379"/>
      <c r="CN135" s="1380"/>
      <c r="CO135" s="1380"/>
      <c r="CP135" s="1380"/>
      <c r="CQ135" s="1381"/>
      <c r="CR135" s="1379"/>
      <c r="CS135" s="1380"/>
      <c r="CT135" s="1380"/>
      <c r="CU135" s="1380"/>
      <c r="CV135" s="1381"/>
      <c r="CW135" s="1379"/>
      <c r="CX135" s="1380"/>
      <c r="CY135" s="1380"/>
      <c r="CZ135" s="1380"/>
      <c r="DA135" s="1381"/>
      <c r="DB135" s="1379"/>
      <c r="DC135" s="1380"/>
      <c r="DD135" s="1380"/>
      <c r="DE135" s="1380"/>
      <c r="DF135" s="1381"/>
      <c r="DG135" s="1379"/>
      <c r="DH135" s="1380"/>
      <c r="DI135" s="1380"/>
      <c r="DJ135" s="1380"/>
      <c r="DK135" s="1381"/>
      <c r="DL135" s="1379"/>
      <c r="DM135" s="1380"/>
      <c r="DN135" s="1380"/>
      <c r="DO135" s="1380"/>
      <c r="DP135" s="1381"/>
      <c r="DQ135" s="1379"/>
      <c r="DR135" s="1380"/>
      <c r="DS135" s="1380"/>
      <c r="DT135" s="1380"/>
      <c r="DU135" s="1381"/>
      <c r="DV135" s="1379"/>
      <c r="DW135" s="1380"/>
      <c r="DX135" s="1380"/>
      <c r="DY135" s="1380"/>
      <c r="DZ135" s="1381"/>
      <c r="EA135" s="1379"/>
      <c r="EB135" s="1380"/>
      <c r="EC135" s="1380"/>
      <c r="ED135" s="1380"/>
      <c r="EE135" s="1381"/>
      <c r="EF135" s="1379"/>
      <c r="EG135" s="1380"/>
      <c r="EH135" s="1380"/>
      <c r="EI135" s="1380"/>
      <c r="EJ135" s="1381"/>
      <c r="EK135" s="1379"/>
      <c r="EL135" s="1380"/>
      <c r="EM135" s="1380"/>
      <c r="EN135" s="1380"/>
      <c r="EO135" s="1381"/>
      <c r="EP135" s="1379"/>
      <c r="EQ135" s="1380"/>
      <c r="ER135" s="1380"/>
      <c r="ES135" s="1380"/>
      <c r="ET135" s="1381"/>
      <c r="EU135" s="1379"/>
      <c r="EV135" s="1380"/>
      <c r="EW135" s="1380"/>
      <c r="EX135" s="1380"/>
      <c r="EY135" s="1381"/>
      <c r="EZ135" s="1379"/>
      <c r="FA135" s="1380"/>
      <c r="FB135" s="1380"/>
      <c r="FC135" s="1380"/>
      <c r="FD135" s="1381"/>
    </row>
    <row r="136" spans="6:160">
      <c r="F136" s="1382" t="s">
        <v>1693</v>
      </c>
      <c r="G136" s="1383"/>
      <c r="H136" s="1383"/>
      <c r="I136" s="1383"/>
      <c r="J136" s="1384"/>
      <c r="K136" s="1379"/>
      <c r="L136" s="1380"/>
      <c r="M136" s="1380"/>
      <c r="N136" s="1380"/>
      <c r="O136" s="1381"/>
      <c r="P136" s="1379"/>
      <c r="Q136" s="1380"/>
      <c r="R136" s="1380"/>
      <c r="S136" s="1380"/>
      <c r="T136" s="1381"/>
      <c r="U136" s="1379"/>
      <c r="V136" s="1380"/>
      <c r="W136" s="1380"/>
      <c r="X136" s="1380"/>
      <c r="Y136" s="1381"/>
      <c r="Z136" s="1379"/>
      <c r="AA136" s="1380"/>
      <c r="AB136" s="1380"/>
      <c r="AC136" s="1380"/>
      <c r="AD136" s="1381"/>
      <c r="AE136" s="1379"/>
      <c r="AF136" s="1380"/>
      <c r="AG136" s="1380"/>
      <c r="AH136" s="1380"/>
      <c r="AI136" s="1381"/>
      <c r="AJ136" s="1379"/>
      <c r="AK136" s="1380"/>
      <c r="AL136" s="1380"/>
      <c r="AM136" s="1380"/>
      <c r="AN136" s="1381"/>
      <c r="AO136" s="1379"/>
      <c r="AP136" s="1380"/>
      <c r="AQ136" s="1380"/>
      <c r="AR136" s="1380"/>
      <c r="AS136" s="1381"/>
      <c r="AT136" s="1379"/>
      <c r="AU136" s="1380"/>
      <c r="AV136" s="1380"/>
      <c r="AW136" s="1380"/>
      <c r="AX136" s="1381"/>
      <c r="AY136" s="1379"/>
      <c r="AZ136" s="1380"/>
      <c r="BA136" s="1380"/>
      <c r="BB136" s="1380"/>
      <c r="BC136" s="1381"/>
      <c r="BD136" s="1379"/>
      <c r="BE136" s="1380"/>
      <c r="BF136" s="1380"/>
      <c r="BG136" s="1380"/>
      <c r="BH136" s="1381"/>
      <c r="BI136" s="1379"/>
      <c r="BJ136" s="1380"/>
      <c r="BK136" s="1380"/>
      <c r="BL136" s="1380"/>
      <c r="BM136" s="1381"/>
      <c r="BN136" s="1379"/>
      <c r="BO136" s="1380"/>
      <c r="BP136" s="1380"/>
      <c r="BQ136" s="1380"/>
      <c r="BR136" s="1381"/>
      <c r="BS136" s="1379"/>
      <c r="BT136" s="1380"/>
      <c r="BU136" s="1380"/>
      <c r="BV136" s="1380"/>
      <c r="BW136" s="1381"/>
      <c r="BX136" s="1379"/>
      <c r="BY136" s="1380"/>
      <c r="BZ136" s="1380"/>
      <c r="CA136" s="1380"/>
      <c r="CB136" s="1381"/>
      <c r="CC136" s="1379"/>
      <c r="CD136" s="1380"/>
      <c r="CE136" s="1380"/>
      <c r="CF136" s="1380"/>
      <c r="CG136" s="1381"/>
      <c r="CH136" s="1379"/>
      <c r="CI136" s="1380"/>
      <c r="CJ136" s="1380"/>
      <c r="CK136" s="1380"/>
      <c r="CL136" s="1381"/>
      <c r="CM136" s="1379"/>
      <c r="CN136" s="1380"/>
      <c r="CO136" s="1380"/>
      <c r="CP136" s="1380"/>
      <c r="CQ136" s="1381"/>
      <c r="CR136" s="1379"/>
      <c r="CS136" s="1380"/>
      <c r="CT136" s="1380"/>
      <c r="CU136" s="1380"/>
      <c r="CV136" s="1381"/>
      <c r="CW136" s="1379"/>
      <c r="CX136" s="1380"/>
      <c r="CY136" s="1380"/>
      <c r="CZ136" s="1380"/>
      <c r="DA136" s="1381"/>
      <c r="DB136" s="1379"/>
      <c r="DC136" s="1380"/>
      <c r="DD136" s="1380"/>
      <c r="DE136" s="1380"/>
      <c r="DF136" s="1381"/>
      <c r="DG136" s="1379"/>
      <c r="DH136" s="1380"/>
      <c r="DI136" s="1380"/>
      <c r="DJ136" s="1380"/>
      <c r="DK136" s="1381"/>
      <c r="DL136" s="1379"/>
      <c r="DM136" s="1380"/>
      <c r="DN136" s="1380"/>
      <c r="DO136" s="1380"/>
      <c r="DP136" s="1381"/>
      <c r="DQ136" s="1379"/>
      <c r="DR136" s="1380"/>
      <c r="DS136" s="1380"/>
      <c r="DT136" s="1380"/>
      <c r="DU136" s="1381"/>
      <c r="DV136" s="1379"/>
      <c r="DW136" s="1380"/>
      <c r="DX136" s="1380"/>
      <c r="DY136" s="1380"/>
      <c r="DZ136" s="1381"/>
      <c r="EA136" s="1379"/>
      <c r="EB136" s="1380"/>
      <c r="EC136" s="1380"/>
      <c r="ED136" s="1380"/>
      <c r="EE136" s="1381"/>
      <c r="EF136" s="1379"/>
      <c r="EG136" s="1380"/>
      <c r="EH136" s="1380"/>
      <c r="EI136" s="1380"/>
      <c r="EJ136" s="1381"/>
      <c r="EK136" s="1379"/>
      <c r="EL136" s="1380"/>
      <c r="EM136" s="1380"/>
      <c r="EN136" s="1380"/>
      <c r="EO136" s="1381"/>
      <c r="EP136" s="1379"/>
      <c r="EQ136" s="1380"/>
      <c r="ER136" s="1380"/>
      <c r="ES136" s="1380"/>
      <c r="ET136" s="1381"/>
      <c r="EU136" s="1379"/>
      <c r="EV136" s="1380"/>
      <c r="EW136" s="1380"/>
      <c r="EX136" s="1380"/>
      <c r="EY136" s="1381"/>
      <c r="EZ136" s="1379"/>
      <c r="FA136" s="1380"/>
      <c r="FB136" s="1380"/>
      <c r="FC136" s="1380"/>
      <c r="FD136" s="1381"/>
    </row>
    <row r="137" spans="6:160">
      <c r="F137" s="617"/>
      <c r="G137" s="618"/>
      <c r="H137" s="618"/>
      <c r="I137" s="618"/>
      <c r="J137" s="618"/>
      <c r="K137" s="1379"/>
      <c r="L137" s="1380"/>
      <c r="M137" s="1380"/>
      <c r="N137" s="1380"/>
      <c r="O137" s="1381"/>
      <c r="P137" s="1379"/>
      <c r="Q137" s="1380"/>
      <c r="R137" s="1380"/>
      <c r="S137" s="1380"/>
      <c r="T137" s="1381"/>
      <c r="U137" s="1379"/>
      <c r="V137" s="1380"/>
      <c r="W137" s="1380"/>
      <c r="X137" s="1380"/>
      <c r="Y137" s="1381"/>
      <c r="Z137" s="1379"/>
      <c r="AA137" s="1380"/>
      <c r="AB137" s="1380"/>
      <c r="AC137" s="1380"/>
      <c r="AD137" s="1381"/>
      <c r="AE137" s="1379"/>
      <c r="AF137" s="1380"/>
      <c r="AG137" s="1380"/>
      <c r="AH137" s="1380"/>
      <c r="AI137" s="1381"/>
      <c r="AJ137" s="1379"/>
      <c r="AK137" s="1380"/>
      <c r="AL137" s="1380"/>
      <c r="AM137" s="1380"/>
      <c r="AN137" s="1381"/>
      <c r="AO137" s="1379"/>
      <c r="AP137" s="1380"/>
      <c r="AQ137" s="1380"/>
      <c r="AR137" s="1380"/>
      <c r="AS137" s="1381"/>
      <c r="AT137" s="1379"/>
      <c r="AU137" s="1380"/>
      <c r="AV137" s="1380"/>
      <c r="AW137" s="1380"/>
      <c r="AX137" s="1381"/>
      <c r="AY137" s="1379"/>
      <c r="AZ137" s="1380"/>
      <c r="BA137" s="1380"/>
      <c r="BB137" s="1380"/>
      <c r="BC137" s="1381"/>
      <c r="BD137" s="1379"/>
      <c r="BE137" s="1380"/>
      <c r="BF137" s="1380"/>
      <c r="BG137" s="1380"/>
      <c r="BH137" s="1381"/>
      <c r="BI137" s="1379"/>
      <c r="BJ137" s="1380"/>
      <c r="BK137" s="1380"/>
      <c r="BL137" s="1380"/>
      <c r="BM137" s="1381"/>
      <c r="BN137" s="1379"/>
      <c r="BO137" s="1380"/>
      <c r="BP137" s="1380"/>
      <c r="BQ137" s="1380"/>
      <c r="BR137" s="1381"/>
      <c r="BS137" s="1379"/>
      <c r="BT137" s="1380"/>
      <c r="BU137" s="1380"/>
      <c r="BV137" s="1380"/>
      <c r="BW137" s="1381"/>
      <c r="BX137" s="1379"/>
      <c r="BY137" s="1380"/>
      <c r="BZ137" s="1380"/>
      <c r="CA137" s="1380"/>
      <c r="CB137" s="1381"/>
      <c r="CC137" s="1379"/>
      <c r="CD137" s="1380"/>
      <c r="CE137" s="1380"/>
      <c r="CF137" s="1380"/>
      <c r="CG137" s="1381"/>
      <c r="CH137" s="1379"/>
      <c r="CI137" s="1380"/>
      <c r="CJ137" s="1380"/>
      <c r="CK137" s="1380"/>
      <c r="CL137" s="1381"/>
      <c r="CM137" s="1379"/>
      <c r="CN137" s="1380"/>
      <c r="CO137" s="1380"/>
      <c r="CP137" s="1380"/>
      <c r="CQ137" s="1381"/>
      <c r="CR137" s="1379"/>
      <c r="CS137" s="1380"/>
      <c r="CT137" s="1380"/>
      <c r="CU137" s="1380"/>
      <c r="CV137" s="1381"/>
      <c r="CW137" s="1379"/>
      <c r="CX137" s="1380"/>
      <c r="CY137" s="1380"/>
      <c r="CZ137" s="1380"/>
      <c r="DA137" s="1381"/>
      <c r="DB137" s="1379"/>
      <c r="DC137" s="1380"/>
      <c r="DD137" s="1380"/>
      <c r="DE137" s="1380"/>
      <c r="DF137" s="1381"/>
      <c r="DG137" s="1379"/>
      <c r="DH137" s="1380"/>
      <c r="DI137" s="1380"/>
      <c r="DJ137" s="1380"/>
      <c r="DK137" s="1381"/>
      <c r="DL137" s="1379"/>
      <c r="DM137" s="1380"/>
      <c r="DN137" s="1380"/>
      <c r="DO137" s="1380"/>
      <c r="DP137" s="1381"/>
      <c r="DQ137" s="1379"/>
      <c r="DR137" s="1380"/>
      <c r="DS137" s="1380"/>
      <c r="DT137" s="1380"/>
      <c r="DU137" s="1381"/>
      <c r="DV137" s="1379"/>
      <c r="DW137" s="1380"/>
      <c r="DX137" s="1380"/>
      <c r="DY137" s="1380"/>
      <c r="DZ137" s="1381"/>
      <c r="EA137" s="1379"/>
      <c r="EB137" s="1380"/>
      <c r="EC137" s="1380"/>
      <c r="ED137" s="1380"/>
      <c r="EE137" s="1381"/>
      <c r="EF137" s="1379"/>
      <c r="EG137" s="1380"/>
      <c r="EH137" s="1380"/>
      <c r="EI137" s="1380"/>
      <c r="EJ137" s="1381"/>
      <c r="EK137" s="1379"/>
      <c r="EL137" s="1380"/>
      <c r="EM137" s="1380"/>
      <c r="EN137" s="1380"/>
      <c r="EO137" s="1381"/>
      <c r="EP137" s="1379"/>
      <c r="EQ137" s="1380"/>
      <c r="ER137" s="1380"/>
      <c r="ES137" s="1380"/>
      <c r="ET137" s="1381"/>
      <c r="EU137" s="1379"/>
      <c r="EV137" s="1380"/>
      <c r="EW137" s="1380"/>
      <c r="EX137" s="1380"/>
      <c r="EY137" s="1381"/>
      <c r="EZ137" s="1379"/>
      <c r="FA137" s="1380"/>
      <c r="FB137" s="1380"/>
      <c r="FC137" s="1380"/>
      <c r="FD137" s="1381"/>
    </row>
    <row r="138" spans="6:160">
      <c r="F138" s="1063" t="s">
        <v>1694</v>
      </c>
      <c r="G138" s="1395"/>
      <c r="H138" s="1395"/>
      <c r="I138" s="1395"/>
      <c r="J138" s="1396"/>
      <c r="K138" s="1063" t="s">
        <v>1569</v>
      </c>
      <c r="L138" s="1395"/>
      <c r="M138" s="1395"/>
      <c r="N138" s="1395"/>
      <c r="O138" s="1064"/>
      <c r="P138" s="1063" t="s">
        <v>1570</v>
      </c>
      <c r="Q138" s="1395"/>
      <c r="R138" s="1395"/>
      <c r="S138" s="1395"/>
      <c r="T138" s="1064"/>
      <c r="U138" s="1063" t="s">
        <v>1571</v>
      </c>
      <c r="V138" s="1395"/>
      <c r="W138" s="1395"/>
      <c r="X138" s="1395"/>
      <c r="Y138" s="1064"/>
      <c r="Z138" s="1063" t="s">
        <v>1572</v>
      </c>
      <c r="AA138" s="1395"/>
      <c r="AB138" s="1395"/>
      <c r="AC138" s="1395"/>
      <c r="AD138" s="1064"/>
      <c r="AE138" s="1063" t="s">
        <v>1573</v>
      </c>
      <c r="AF138" s="1395"/>
      <c r="AG138" s="1395"/>
      <c r="AH138" s="1395"/>
      <c r="AI138" s="1064"/>
      <c r="AJ138" s="1063" t="s">
        <v>1574</v>
      </c>
      <c r="AK138" s="1395"/>
      <c r="AL138" s="1395"/>
      <c r="AM138" s="1395"/>
      <c r="AN138" s="1064"/>
      <c r="AO138" s="1063" t="s">
        <v>1575</v>
      </c>
      <c r="AP138" s="1395"/>
      <c r="AQ138" s="1395"/>
      <c r="AR138" s="1395"/>
      <c r="AS138" s="1064"/>
      <c r="AT138" s="1063" t="s">
        <v>1576</v>
      </c>
      <c r="AU138" s="1395"/>
      <c r="AV138" s="1395"/>
      <c r="AW138" s="1395"/>
      <c r="AX138" s="1064"/>
      <c r="AY138" s="1063" t="s">
        <v>1577</v>
      </c>
      <c r="AZ138" s="1395"/>
      <c r="BA138" s="1395"/>
      <c r="BB138" s="1395"/>
      <c r="BC138" s="1064"/>
      <c r="BD138" s="1063" t="s">
        <v>1578</v>
      </c>
      <c r="BE138" s="1395"/>
      <c r="BF138" s="1395"/>
      <c r="BG138" s="1395"/>
      <c r="BH138" s="1064"/>
      <c r="BI138" s="1063" t="s">
        <v>1579</v>
      </c>
      <c r="BJ138" s="1395"/>
      <c r="BK138" s="1395"/>
      <c r="BL138" s="1395"/>
      <c r="BM138" s="1064"/>
      <c r="BN138" s="1063" t="s">
        <v>1580</v>
      </c>
      <c r="BO138" s="1395"/>
      <c r="BP138" s="1395"/>
      <c r="BQ138" s="1395"/>
      <c r="BR138" s="1064"/>
      <c r="BS138" s="1063" t="s">
        <v>1581</v>
      </c>
      <c r="BT138" s="1395"/>
      <c r="BU138" s="1395"/>
      <c r="BV138" s="1395"/>
      <c r="BW138" s="1064"/>
      <c r="BX138" s="1063" t="s">
        <v>1582</v>
      </c>
      <c r="BY138" s="1395"/>
      <c r="BZ138" s="1395"/>
      <c r="CA138" s="1395"/>
      <c r="CB138" s="1064"/>
      <c r="CC138" s="1063" t="s">
        <v>1583</v>
      </c>
      <c r="CD138" s="1395"/>
      <c r="CE138" s="1395"/>
      <c r="CF138" s="1395"/>
      <c r="CG138" s="1064"/>
      <c r="CH138" s="1063" t="s">
        <v>1584</v>
      </c>
      <c r="CI138" s="1395"/>
      <c r="CJ138" s="1395"/>
      <c r="CK138" s="1395"/>
      <c r="CL138" s="1064"/>
      <c r="CM138" s="1063" t="s">
        <v>1585</v>
      </c>
      <c r="CN138" s="1395"/>
      <c r="CO138" s="1395"/>
      <c r="CP138" s="1395"/>
      <c r="CQ138" s="1064"/>
      <c r="CR138" s="1063" t="s">
        <v>1586</v>
      </c>
      <c r="CS138" s="1395"/>
      <c r="CT138" s="1395"/>
      <c r="CU138" s="1395"/>
      <c r="CV138" s="1064"/>
      <c r="CW138" s="1063" t="s">
        <v>1587</v>
      </c>
      <c r="CX138" s="1395"/>
      <c r="CY138" s="1395"/>
      <c r="CZ138" s="1395"/>
      <c r="DA138" s="1064"/>
      <c r="DB138" s="1063" t="s">
        <v>1588</v>
      </c>
      <c r="DC138" s="1395"/>
      <c r="DD138" s="1395"/>
      <c r="DE138" s="1395"/>
      <c r="DF138" s="1064"/>
      <c r="DG138" s="1063" t="s">
        <v>1589</v>
      </c>
      <c r="DH138" s="1395"/>
      <c r="DI138" s="1395"/>
      <c r="DJ138" s="1395"/>
      <c r="DK138" s="1064"/>
      <c r="DL138" s="1063" t="s">
        <v>1590</v>
      </c>
      <c r="DM138" s="1395"/>
      <c r="DN138" s="1395"/>
      <c r="DO138" s="1395"/>
      <c r="DP138" s="1064"/>
      <c r="DQ138" s="1063" t="s">
        <v>1591</v>
      </c>
      <c r="DR138" s="1395"/>
      <c r="DS138" s="1395"/>
      <c r="DT138" s="1395"/>
      <c r="DU138" s="1064"/>
      <c r="DV138" s="1063" t="s">
        <v>1592</v>
      </c>
      <c r="DW138" s="1395"/>
      <c r="DX138" s="1395"/>
      <c r="DY138" s="1395"/>
      <c r="DZ138" s="1064"/>
      <c r="EA138" s="1063" t="s">
        <v>1593</v>
      </c>
      <c r="EB138" s="1395"/>
      <c r="EC138" s="1395"/>
      <c r="ED138" s="1395"/>
      <c r="EE138" s="1064"/>
      <c r="EF138" s="1063" t="s">
        <v>1594</v>
      </c>
      <c r="EG138" s="1395"/>
      <c r="EH138" s="1395"/>
      <c r="EI138" s="1395"/>
      <c r="EJ138" s="1064"/>
      <c r="EK138" s="1063" t="s">
        <v>1595</v>
      </c>
      <c r="EL138" s="1395"/>
      <c r="EM138" s="1395"/>
      <c r="EN138" s="1395"/>
      <c r="EO138" s="1064"/>
      <c r="EP138" s="1063" t="s">
        <v>1596</v>
      </c>
      <c r="EQ138" s="1395"/>
      <c r="ER138" s="1395"/>
      <c r="ES138" s="1395"/>
      <c r="ET138" s="1064"/>
      <c r="EU138" s="1063" t="s">
        <v>1597</v>
      </c>
      <c r="EV138" s="1395"/>
      <c r="EW138" s="1395"/>
      <c r="EX138" s="1395"/>
      <c r="EY138" s="1064"/>
      <c r="EZ138" s="1063" t="s">
        <v>1598</v>
      </c>
      <c r="FA138" s="1395"/>
      <c r="FB138" s="1395"/>
      <c r="FC138" s="1395"/>
      <c r="FD138" s="1064"/>
    </row>
    <row r="139" spans="6:160">
      <c r="F139" s="1382" t="s">
        <v>1695</v>
      </c>
      <c r="G139" s="1383"/>
      <c r="H139" s="1383"/>
      <c r="I139" s="1383"/>
      <c r="J139" s="1384"/>
      <c r="K139" s="1379"/>
      <c r="L139" s="1380"/>
      <c r="M139" s="1380"/>
      <c r="N139" s="1380"/>
      <c r="O139" s="1381"/>
      <c r="P139" s="1379"/>
      <c r="Q139" s="1380"/>
      <c r="R139" s="1380"/>
      <c r="S139" s="1380"/>
      <c r="T139" s="1381"/>
      <c r="U139" s="1379"/>
      <c r="V139" s="1380"/>
      <c r="W139" s="1380"/>
      <c r="X139" s="1380"/>
      <c r="Y139" s="1381"/>
      <c r="Z139" s="1379"/>
      <c r="AA139" s="1380"/>
      <c r="AB139" s="1380"/>
      <c r="AC139" s="1380"/>
      <c r="AD139" s="1381"/>
      <c r="AE139" s="1379"/>
      <c r="AF139" s="1380"/>
      <c r="AG139" s="1380"/>
      <c r="AH139" s="1380"/>
      <c r="AI139" s="1381"/>
      <c r="AJ139" s="1379"/>
      <c r="AK139" s="1380"/>
      <c r="AL139" s="1380"/>
      <c r="AM139" s="1380"/>
      <c r="AN139" s="1381"/>
      <c r="AO139" s="1379"/>
      <c r="AP139" s="1380"/>
      <c r="AQ139" s="1380"/>
      <c r="AR139" s="1380"/>
      <c r="AS139" s="1381"/>
      <c r="AT139" s="1379"/>
      <c r="AU139" s="1380"/>
      <c r="AV139" s="1380"/>
      <c r="AW139" s="1380"/>
      <c r="AX139" s="1381"/>
      <c r="AY139" s="1379"/>
      <c r="AZ139" s="1380"/>
      <c r="BA139" s="1380"/>
      <c r="BB139" s="1380"/>
      <c r="BC139" s="1381"/>
      <c r="BD139" s="1379"/>
      <c r="BE139" s="1380"/>
      <c r="BF139" s="1380"/>
      <c r="BG139" s="1380"/>
      <c r="BH139" s="1381"/>
      <c r="BI139" s="1379"/>
      <c r="BJ139" s="1380"/>
      <c r="BK139" s="1380"/>
      <c r="BL139" s="1380"/>
      <c r="BM139" s="1381"/>
      <c r="BN139" s="1379"/>
      <c r="BO139" s="1380"/>
      <c r="BP139" s="1380"/>
      <c r="BQ139" s="1380"/>
      <c r="BR139" s="1381"/>
      <c r="BS139" s="1379"/>
      <c r="BT139" s="1380"/>
      <c r="BU139" s="1380"/>
      <c r="BV139" s="1380"/>
      <c r="BW139" s="1381"/>
      <c r="BX139" s="1379"/>
      <c r="BY139" s="1380"/>
      <c r="BZ139" s="1380"/>
      <c r="CA139" s="1380"/>
      <c r="CB139" s="1381"/>
      <c r="CC139" s="1379"/>
      <c r="CD139" s="1380"/>
      <c r="CE139" s="1380"/>
      <c r="CF139" s="1380"/>
      <c r="CG139" s="1381"/>
      <c r="CH139" s="1379"/>
      <c r="CI139" s="1380"/>
      <c r="CJ139" s="1380"/>
      <c r="CK139" s="1380"/>
      <c r="CL139" s="1381"/>
      <c r="CM139" s="1379"/>
      <c r="CN139" s="1380"/>
      <c r="CO139" s="1380"/>
      <c r="CP139" s="1380"/>
      <c r="CQ139" s="1381"/>
      <c r="CR139" s="1379"/>
      <c r="CS139" s="1380"/>
      <c r="CT139" s="1380"/>
      <c r="CU139" s="1380"/>
      <c r="CV139" s="1381"/>
      <c r="CW139" s="1379"/>
      <c r="CX139" s="1380"/>
      <c r="CY139" s="1380"/>
      <c r="CZ139" s="1380"/>
      <c r="DA139" s="1381"/>
      <c r="DB139" s="1379"/>
      <c r="DC139" s="1380"/>
      <c r="DD139" s="1380"/>
      <c r="DE139" s="1380"/>
      <c r="DF139" s="1381"/>
      <c r="DG139" s="1379"/>
      <c r="DH139" s="1380"/>
      <c r="DI139" s="1380"/>
      <c r="DJ139" s="1380"/>
      <c r="DK139" s="1381"/>
      <c r="DL139" s="1379"/>
      <c r="DM139" s="1380"/>
      <c r="DN139" s="1380"/>
      <c r="DO139" s="1380"/>
      <c r="DP139" s="1381"/>
      <c r="DQ139" s="1379"/>
      <c r="DR139" s="1380"/>
      <c r="DS139" s="1380"/>
      <c r="DT139" s="1380"/>
      <c r="DU139" s="1381"/>
      <c r="DV139" s="1379"/>
      <c r="DW139" s="1380"/>
      <c r="DX139" s="1380"/>
      <c r="DY139" s="1380"/>
      <c r="DZ139" s="1381"/>
      <c r="EA139" s="1379"/>
      <c r="EB139" s="1380"/>
      <c r="EC139" s="1380"/>
      <c r="ED139" s="1380"/>
      <c r="EE139" s="1381"/>
      <c r="EF139" s="1379"/>
      <c r="EG139" s="1380"/>
      <c r="EH139" s="1380"/>
      <c r="EI139" s="1380"/>
      <c r="EJ139" s="1381"/>
      <c r="EK139" s="1379"/>
      <c r="EL139" s="1380"/>
      <c r="EM139" s="1380"/>
      <c r="EN139" s="1380"/>
      <c r="EO139" s="1381"/>
      <c r="EP139" s="1379"/>
      <c r="EQ139" s="1380"/>
      <c r="ER139" s="1380"/>
      <c r="ES139" s="1380"/>
      <c r="ET139" s="1381"/>
      <c r="EU139" s="1379"/>
      <c r="EV139" s="1380"/>
      <c r="EW139" s="1380"/>
      <c r="EX139" s="1380"/>
      <c r="EY139" s="1381"/>
      <c r="EZ139" s="1379"/>
      <c r="FA139" s="1380"/>
      <c r="FB139" s="1380"/>
      <c r="FC139" s="1380"/>
      <c r="FD139" s="1381"/>
    </row>
    <row r="140" spans="6:160" ht="15.75" thickBot="1">
      <c r="F140" s="1420" t="s">
        <v>1696</v>
      </c>
      <c r="G140" s="1421"/>
      <c r="H140" s="1421"/>
      <c r="I140" s="1421"/>
      <c r="J140" s="1422"/>
      <c r="K140" s="1423" t="str">
        <f>IFERROR(VLOOKUP(K139,promos,2,FALSE),"")</f>
        <v/>
      </c>
      <c r="L140" s="1424"/>
      <c r="M140" s="1424"/>
      <c r="N140" s="1424"/>
      <c r="O140" s="1425"/>
      <c r="P140" s="1423" t="str">
        <f>IFERROR(VLOOKUP(P139,promos,2,FALSE),"")</f>
        <v/>
      </c>
      <c r="Q140" s="1424"/>
      <c r="R140" s="1424"/>
      <c r="S140" s="1424"/>
      <c r="T140" s="1425"/>
      <c r="U140" s="1423" t="str">
        <f>IFERROR(VLOOKUP(U139,promos,2,FALSE),"")</f>
        <v/>
      </c>
      <c r="V140" s="1424"/>
      <c r="W140" s="1424"/>
      <c r="X140" s="1424"/>
      <c r="Y140" s="1425"/>
      <c r="Z140" s="1423" t="str">
        <f>IFERROR(VLOOKUP(Z139,promos,2,FALSE),"")</f>
        <v/>
      </c>
      <c r="AA140" s="1424"/>
      <c r="AB140" s="1424"/>
      <c r="AC140" s="1424"/>
      <c r="AD140" s="1425"/>
      <c r="AE140" s="1423" t="str">
        <f>IFERROR(VLOOKUP(AE139,promos,2,FALSE),"")</f>
        <v/>
      </c>
      <c r="AF140" s="1424"/>
      <c r="AG140" s="1424"/>
      <c r="AH140" s="1424"/>
      <c r="AI140" s="1425"/>
      <c r="AJ140" s="1423" t="str">
        <f>IFERROR(VLOOKUP(AJ139,promos,2,FALSE),"")</f>
        <v/>
      </c>
      <c r="AK140" s="1424"/>
      <c r="AL140" s="1424"/>
      <c r="AM140" s="1424"/>
      <c r="AN140" s="1425"/>
      <c r="AO140" s="1423" t="str">
        <f>IFERROR(VLOOKUP(AO139,promos,2,FALSE),"")</f>
        <v/>
      </c>
      <c r="AP140" s="1424"/>
      <c r="AQ140" s="1424"/>
      <c r="AR140" s="1424"/>
      <c r="AS140" s="1425"/>
      <c r="AT140" s="1423" t="str">
        <f>IFERROR(VLOOKUP(AT139,promos,2,FALSE),"")</f>
        <v/>
      </c>
      <c r="AU140" s="1424"/>
      <c r="AV140" s="1424"/>
      <c r="AW140" s="1424"/>
      <c r="AX140" s="1425"/>
      <c r="AY140" s="1423" t="str">
        <f>IFERROR(VLOOKUP(AY139,promos,2,FALSE),"")</f>
        <v/>
      </c>
      <c r="AZ140" s="1424"/>
      <c r="BA140" s="1424"/>
      <c r="BB140" s="1424"/>
      <c r="BC140" s="1425"/>
      <c r="BD140" s="1423" t="str">
        <f>IFERROR(VLOOKUP(BD139,promos,2,FALSE),"")</f>
        <v/>
      </c>
      <c r="BE140" s="1424"/>
      <c r="BF140" s="1424"/>
      <c r="BG140" s="1424"/>
      <c r="BH140" s="1425"/>
      <c r="BI140" s="1423" t="str">
        <f>IFERROR(VLOOKUP(BI139,promos,2,FALSE),"")</f>
        <v/>
      </c>
      <c r="BJ140" s="1424"/>
      <c r="BK140" s="1424"/>
      <c r="BL140" s="1424"/>
      <c r="BM140" s="1425"/>
      <c r="BN140" s="1423" t="str">
        <f>IFERROR(VLOOKUP(BN139,promos,2,FALSE),"")</f>
        <v/>
      </c>
      <c r="BO140" s="1424"/>
      <c r="BP140" s="1424"/>
      <c r="BQ140" s="1424"/>
      <c r="BR140" s="1425"/>
      <c r="BS140" s="1423" t="str">
        <f>IFERROR(VLOOKUP(BS139,promos,2,FALSE),"")</f>
        <v/>
      </c>
      <c r="BT140" s="1424"/>
      <c r="BU140" s="1424"/>
      <c r="BV140" s="1424"/>
      <c r="BW140" s="1425"/>
      <c r="BX140" s="1423" t="str">
        <f>IFERROR(VLOOKUP(BX139,promos,2,FALSE),"")</f>
        <v/>
      </c>
      <c r="BY140" s="1424"/>
      <c r="BZ140" s="1424"/>
      <c r="CA140" s="1424"/>
      <c r="CB140" s="1425"/>
      <c r="CC140" s="1423" t="str">
        <f>IFERROR(VLOOKUP(CC139,promos,2,FALSE),"")</f>
        <v/>
      </c>
      <c r="CD140" s="1424"/>
      <c r="CE140" s="1424"/>
      <c r="CF140" s="1424"/>
      <c r="CG140" s="1425"/>
      <c r="CH140" s="1423" t="str">
        <f>IFERROR(VLOOKUP(CH139,promos,2,FALSE),"")</f>
        <v/>
      </c>
      <c r="CI140" s="1424"/>
      <c r="CJ140" s="1424"/>
      <c r="CK140" s="1424"/>
      <c r="CL140" s="1425"/>
      <c r="CM140" s="1423" t="str">
        <f>IFERROR(VLOOKUP(CM139,promos,2,FALSE),"")</f>
        <v/>
      </c>
      <c r="CN140" s="1424"/>
      <c r="CO140" s="1424"/>
      <c r="CP140" s="1424"/>
      <c r="CQ140" s="1425"/>
      <c r="CR140" s="1423" t="str">
        <f>IFERROR(VLOOKUP(CR139,promos,2,FALSE),"")</f>
        <v/>
      </c>
      <c r="CS140" s="1424"/>
      <c r="CT140" s="1424"/>
      <c r="CU140" s="1424"/>
      <c r="CV140" s="1425"/>
      <c r="CW140" s="1423" t="str">
        <f>IFERROR(VLOOKUP(CW139,promos,2,FALSE),"")</f>
        <v/>
      </c>
      <c r="CX140" s="1424"/>
      <c r="CY140" s="1424"/>
      <c r="CZ140" s="1424"/>
      <c r="DA140" s="1425"/>
      <c r="DB140" s="1423" t="str">
        <f>IFERROR(VLOOKUP(DB139,promos,2,FALSE),"")</f>
        <v/>
      </c>
      <c r="DC140" s="1424"/>
      <c r="DD140" s="1424"/>
      <c r="DE140" s="1424"/>
      <c r="DF140" s="1425"/>
      <c r="DG140" s="1423" t="str">
        <f>IFERROR(VLOOKUP(DG139,promos,2,FALSE),"")</f>
        <v/>
      </c>
      <c r="DH140" s="1424"/>
      <c r="DI140" s="1424"/>
      <c r="DJ140" s="1424"/>
      <c r="DK140" s="1425"/>
      <c r="DL140" s="1423" t="str">
        <f>IFERROR(VLOOKUP(DL139,promos,2,FALSE),"")</f>
        <v/>
      </c>
      <c r="DM140" s="1424"/>
      <c r="DN140" s="1424"/>
      <c r="DO140" s="1424"/>
      <c r="DP140" s="1425"/>
      <c r="DQ140" s="1423" t="str">
        <f>IFERROR(VLOOKUP(DQ139,promos,2,FALSE),"")</f>
        <v/>
      </c>
      <c r="DR140" s="1424"/>
      <c r="DS140" s="1424"/>
      <c r="DT140" s="1424"/>
      <c r="DU140" s="1425"/>
      <c r="DV140" s="1423" t="str">
        <f>IFERROR(VLOOKUP(DV139,promos,2,FALSE),"")</f>
        <v/>
      </c>
      <c r="DW140" s="1424"/>
      <c r="DX140" s="1424"/>
      <c r="DY140" s="1424"/>
      <c r="DZ140" s="1425"/>
      <c r="EA140" s="1423" t="str">
        <f>IFERROR(VLOOKUP(EA139,promos,2,FALSE),"")</f>
        <v/>
      </c>
      <c r="EB140" s="1424"/>
      <c r="EC140" s="1424"/>
      <c r="ED140" s="1424"/>
      <c r="EE140" s="1425"/>
      <c r="EF140" s="1423" t="str">
        <f>IFERROR(VLOOKUP(EF139,promos,2,FALSE),"")</f>
        <v/>
      </c>
      <c r="EG140" s="1424"/>
      <c r="EH140" s="1424"/>
      <c r="EI140" s="1424"/>
      <c r="EJ140" s="1425"/>
      <c r="EK140" s="1423" t="str">
        <f>IFERROR(VLOOKUP(EK139,promos,2,FALSE),"")</f>
        <v/>
      </c>
      <c r="EL140" s="1424"/>
      <c r="EM140" s="1424"/>
      <c r="EN140" s="1424"/>
      <c r="EO140" s="1425"/>
      <c r="EP140" s="1423" t="str">
        <f>IFERROR(VLOOKUP(EP139,promos,2,FALSE),"")</f>
        <v/>
      </c>
      <c r="EQ140" s="1424"/>
      <c r="ER140" s="1424"/>
      <c r="ES140" s="1424"/>
      <c r="ET140" s="1425"/>
      <c r="EU140" s="1423" t="str">
        <f>IFERROR(VLOOKUP(EU139,promos,2,FALSE),"")</f>
        <v/>
      </c>
      <c r="EV140" s="1424"/>
      <c r="EW140" s="1424"/>
      <c r="EX140" s="1424"/>
      <c r="EY140" s="1425"/>
      <c r="EZ140" s="1423" t="str">
        <f>IFERROR(VLOOKUP(EZ139,promos,2,FALSE),"")</f>
        <v/>
      </c>
      <c r="FA140" s="1424"/>
      <c r="FB140" s="1424"/>
      <c r="FC140" s="1424"/>
      <c r="FD140" s="1425"/>
    </row>
    <row r="141" spans="6:160">
      <c r="F141" s="619"/>
      <c r="G141" s="620"/>
      <c r="H141" s="620"/>
      <c r="I141" s="620"/>
      <c r="J141" s="621"/>
      <c r="K141" s="1426"/>
      <c r="L141" s="1426"/>
      <c r="M141" s="1426"/>
      <c r="N141" s="1426"/>
      <c r="O141" s="1427"/>
      <c r="P141" s="1426"/>
      <c r="Q141" s="1426"/>
      <c r="R141" s="1426"/>
      <c r="S141" s="1426"/>
      <c r="T141" s="1427"/>
      <c r="U141" s="1426"/>
      <c r="V141" s="1426"/>
      <c r="W141" s="1426"/>
      <c r="X141" s="1426"/>
      <c r="Y141" s="1427"/>
      <c r="Z141" s="1426"/>
      <c r="AA141" s="1426"/>
      <c r="AB141" s="1426"/>
      <c r="AC141" s="1426"/>
      <c r="AD141" s="1427"/>
      <c r="AE141" s="1426"/>
      <c r="AF141" s="1426"/>
      <c r="AG141" s="1426"/>
      <c r="AH141" s="1426"/>
      <c r="AI141" s="1427"/>
      <c r="AJ141" s="1426"/>
      <c r="AK141" s="1426"/>
      <c r="AL141" s="1426"/>
      <c r="AM141" s="1426"/>
      <c r="AN141" s="1427"/>
      <c r="AO141" s="1426"/>
      <c r="AP141" s="1426"/>
      <c r="AQ141" s="1426"/>
      <c r="AR141" s="1426"/>
      <c r="AS141" s="1427"/>
      <c r="AT141" s="1426"/>
      <c r="AU141" s="1426"/>
      <c r="AV141" s="1426"/>
      <c r="AW141" s="1426"/>
      <c r="AX141" s="1427"/>
      <c r="AY141" s="1426"/>
      <c r="AZ141" s="1426"/>
      <c r="BA141" s="1426"/>
      <c r="BB141" s="1426"/>
      <c r="BC141" s="1427"/>
      <c r="BD141" s="1426"/>
      <c r="BE141" s="1426"/>
      <c r="BF141" s="1426"/>
      <c r="BG141" s="1426"/>
      <c r="BH141" s="1427"/>
      <c r="BI141" s="1426"/>
      <c r="BJ141" s="1426"/>
      <c r="BK141" s="1426"/>
      <c r="BL141" s="1426"/>
      <c r="BM141" s="1427"/>
      <c r="BN141" s="1426"/>
      <c r="BO141" s="1426"/>
      <c r="BP141" s="1426"/>
      <c r="BQ141" s="1426"/>
      <c r="BR141" s="1427"/>
      <c r="BS141" s="1426"/>
      <c r="BT141" s="1426"/>
      <c r="BU141" s="1426"/>
      <c r="BV141" s="1426"/>
      <c r="BW141" s="1427"/>
      <c r="BX141" s="1426"/>
      <c r="BY141" s="1426"/>
      <c r="BZ141" s="1426"/>
      <c r="CA141" s="1426"/>
      <c r="CB141" s="1427"/>
      <c r="CC141" s="1426"/>
      <c r="CD141" s="1426"/>
      <c r="CE141" s="1426"/>
      <c r="CF141" s="1426"/>
      <c r="CG141" s="1427"/>
      <c r="CH141" s="1426"/>
      <c r="CI141" s="1426"/>
      <c r="CJ141" s="1426"/>
      <c r="CK141" s="1426"/>
      <c r="CL141" s="1427"/>
      <c r="CM141" s="1426"/>
      <c r="CN141" s="1426"/>
      <c r="CO141" s="1426"/>
      <c r="CP141" s="1426"/>
      <c r="CQ141" s="1427"/>
      <c r="CR141" s="1426"/>
      <c r="CS141" s="1426"/>
      <c r="CT141" s="1426"/>
      <c r="CU141" s="1426"/>
      <c r="CV141" s="1427"/>
      <c r="CW141" s="1426"/>
      <c r="CX141" s="1426"/>
      <c r="CY141" s="1426"/>
      <c r="CZ141" s="1426"/>
      <c r="DA141" s="1427"/>
      <c r="DB141" s="1426"/>
      <c r="DC141" s="1426"/>
      <c r="DD141" s="1426"/>
      <c r="DE141" s="1426"/>
      <c r="DF141" s="1427"/>
      <c r="DG141" s="1426"/>
      <c r="DH141" s="1426"/>
      <c r="DI141" s="1426"/>
      <c r="DJ141" s="1426"/>
      <c r="DK141" s="1427"/>
      <c r="DL141" s="1426"/>
      <c r="DM141" s="1426"/>
      <c r="DN141" s="1426"/>
      <c r="DO141" s="1426"/>
      <c r="DP141" s="1427"/>
      <c r="DQ141" s="1426"/>
      <c r="DR141" s="1426"/>
      <c r="DS141" s="1426"/>
      <c r="DT141" s="1426"/>
      <c r="DU141" s="1427"/>
      <c r="DV141" s="1426"/>
      <c r="DW141" s="1426"/>
      <c r="DX141" s="1426"/>
      <c r="DY141" s="1426"/>
      <c r="DZ141" s="1427"/>
      <c r="EA141" s="1426"/>
      <c r="EB141" s="1426"/>
      <c r="EC141" s="1426"/>
      <c r="ED141" s="1426"/>
      <c r="EE141" s="1427"/>
      <c r="EF141" s="1426"/>
      <c r="EG141" s="1426"/>
      <c r="EH141" s="1426"/>
      <c r="EI141" s="1426"/>
      <c r="EJ141" s="1427"/>
      <c r="EK141" s="1426"/>
      <c r="EL141" s="1426"/>
      <c r="EM141" s="1426"/>
      <c r="EN141" s="1426"/>
      <c r="EO141" s="1427"/>
      <c r="EP141" s="1426"/>
      <c r="EQ141" s="1426"/>
      <c r="ER141" s="1426"/>
      <c r="ES141" s="1426"/>
      <c r="ET141" s="1427"/>
      <c r="EU141" s="1426"/>
      <c r="EV141" s="1426"/>
      <c r="EW141" s="1426"/>
      <c r="EX141" s="1426"/>
      <c r="EY141" s="1427"/>
      <c r="EZ141" s="1426"/>
      <c r="FA141" s="1426"/>
      <c r="FB141" s="1426"/>
      <c r="FC141" s="1426"/>
      <c r="FD141" s="1427"/>
    </row>
    <row r="142" spans="6:160">
      <c r="F142" s="622"/>
      <c r="G142" s="597"/>
      <c r="H142" s="597"/>
      <c r="I142" s="597"/>
      <c r="J142" s="623"/>
      <c r="K142" s="1426"/>
      <c r="L142" s="1426"/>
      <c r="M142" s="1426"/>
      <c r="N142" s="1426"/>
      <c r="O142" s="1427"/>
      <c r="P142" s="1426"/>
      <c r="Q142" s="1426"/>
      <c r="R142" s="1426"/>
      <c r="S142" s="1426"/>
      <c r="T142" s="1427"/>
      <c r="U142" s="1426"/>
      <c r="V142" s="1426"/>
      <c r="W142" s="1426"/>
      <c r="X142" s="1426"/>
      <c r="Y142" s="1427"/>
      <c r="Z142" s="1426"/>
      <c r="AA142" s="1426"/>
      <c r="AB142" s="1426"/>
      <c r="AC142" s="1426"/>
      <c r="AD142" s="1427"/>
      <c r="AE142" s="1426"/>
      <c r="AF142" s="1426"/>
      <c r="AG142" s="1426"/>
      <c r="AH142" s="1426"/>
      <c r="AI142" s="1427"/>
      <c r="AJ142" s="1426"/>
      <c r="AK142" s="1426"/>
      <c r="AL142" s="1426"/>
      <c r="AM142" s="1426"/>
      <c r="AN142" s="1427"/>
      <c r="AO142" s="1426"/>
      <c r="AP142" s="1426"/>
      <c r="AQ142" s="1426"/>
      <c r="AR142" s="1426"/>
      <c r="AS142" s="1427"/>
      <c r="AT142" s="1426"/>
      <c r="AU142" s="1426"/>
      <c r="AV142" s="1426"/>
      <c r="AW142" s="1426"/>
      <c r="AX142" s="1427"/>
      <c r="AY142" s="1426"/>
      <c r="AZ142" s="1426"/>
      <c r="BA142" s="1426"/>
      <c r="BB142" s="1426"/>
      <c r="BC142" s="1427"/>
      <c r="BD142" s="1426"/>
      <c r="BE142" s="1426"/>
      <c r="BF142" s="1426"/>
      <c r="BG142" s="1426"/>
      <c r="BH142" s="1427"/>
      <c r="BI142" s="1426"/>
      <c r="BJ142" s="1426"/>
      <c r="BK142" s="1426"/>
      <c r="BL142" s="1426"/>
      <c r="BM142" s="1427"/>
      <c r="BN142" s="1426"/>
      <c r="BO142" s="1426"/>
      <c r="BP142" s="1426"/>
      <c r="BQ142" s="1426"/>
      <c r="BR142" s="1427"/>
      <c r="BS142" s="1426"/>
      <c r="BT142" s="1426"/>
      <c r="BU142" s="1426"/>
      <c r="BV142" s="1426"/>
      <c r="BW142" s="1427"/>
      <c r="BX142" s="1426"/>
      <c r="BY142" s="1426"/>
      <c r="BZ142" s="1426"/>
      <c r="CA142" s="1426"/>
      <c r="CB142" s="1427"/>
      <c r="CC142" s="1426"/>
      <c r="CD142" s="1426"/>
      <c r="CE142" s="1426"/>
      <c r="CF142" s="1426"/>
      <c r="CG142" s="1427"/>
      <c r="CH142" s="1426"/>
      <c r="CI142" s="1426"/>
      <c r="CJ142" s="1426"/>
      <c r="CK142" s="1426"/>
      <c r="CL142" s="1427"/>
      <c r="CM142" s="1426"/>
      <c r="CN142" s="1426"/>
      <c r="CO142" s="1426"/>
      <c r="CP142" s="1426"/>
      <c r="CQ142" s="1427"/>
      <c r="CR142" s="1426"/>
      <c r="CS142" s="1426"/>
      <c r="CT142" s="1426"/>
      <c r="CU142" s="1426"/>
      <c r="CV142" s="1427"/>
      <c r="CW142" s="1426"/>
      <c r="CX142" s="1426"/>
      <c r="CY142" s="1426"/>
      <c r="CZ142" s="1426"/>
      <c r="DA142" s="1427"/>
      <c r="DB142" s="1426"/>
      <c r="DC142" s="1426"/>
      <c r="DD142" s="1426"/>
      <c r="DE142" s="1426"/>
      <c r="DF142" s="1427"/>
      <c r="DG142" s="1426"/>
      <c r="DH142" s="1426"/>
      <c r="DI142" s="1426"/>
      <c r="DJ142" s="1426"/>
      <c r="DK142" s="1427"/>
      <c r="DL142" s="1426"/>
      <c r="DM142" s="1426"/>
      <c r="DN142" s="1426"/>
      <c r="DO142" s="1426"/>
      <c r="DP142" s="1427"/>
      <c r="DQ142" s="1426"/>
      <c r="DR142" s="1426"/>
      <c r="DS142" s="1426"/>
      <c r="DT142" s="1426"/>
      <c r="DU142" s="1427"/>
      <c r="DV142" s="1426"/>
      <c r="DW142" s="1426"/>
      <c r="DX142" s="1426"/>
      <c r="DY142" s="1426"/>
      <c r="DZ142" s="1427"/>
      <c r="EA142" s="1426"/>
      <c r="EB142" s="1426"/>
      <c r="EC142" s="1426"/>
      <c r="ED142" s="1426"/>
      <c r="EE142" s="1427"/>
      <c r="EF142" s="1426"/>
      <c r="EG142" s="1426"/>
      <c r="EH142" s="1426"/>
      <c r="EI142" s="1426"/>
      <c r="EJ142" s="1427"/>
      <c r="EK142" s="1426"/>
      <c r="EL142" s="1426"/>
      <c r="EM142" s="1426"/>
      <c r="EN142" s="1426"/>
      <c r="EO142" s="1427"/>
      <c r="EP142" s="1426"/>
      <c r="EQ142" s="1426"/>
      <c r="ER142" s="1426"/>
      <c r="ES142" s="1426"/>
      <c r="ET142" s="1427"/>
      <c r="EU142" s="1426"/>
      <c r="EV142" s="1426"/>
      <c r="EW142" s="1426"/>
      <c r="EX142" s="1426"/>
      <c r="EY142" s="1427"/>
      <c r="EZ142" s="1426"/>
      <c r="FA142" s="1426"/>
      <c r="FB142" s="1426"/>
      <c r="FC142" s="1426"/>
      <c r="FD142" s="1427"/>
    </row>
    <row r="143" spans="6:160">
      <c r="F143" s="622"/>
      <c r="G143" s="597"/>
      <c r="H143" s="597"/>
      <c r="I143" s="597"/>
      <c r="J143" s="623"/>
      <c r="K143" s="1426"/>
      <c r="L143" s="1426"/>
      <c r="M143" s="1426"/>
      <c r="N143" s="1426"/>
      <c r="O143" s="1427"/>
      <c r="P143" s="1426"/>
      <c r="Q143" s="1426"/>
      <c r="R143" s="1426"/>
      <c r="S143" s="1426"/>
      <c r="T143" s="1427"/>
      <c r="U143" s="1426"/>
      <c r="V143" s="1426"/>
      <c r="W143" s="1426"/>
      <c r="X143" s="1426"/>
      <c r="Y143" s="1427"/>
      <c r="Z143" s="1426"/>
      <c r="AA143" s="1426"/>
      <c r="AB143" s="1426"/>
      <c r="AC143" s="1426"/>
      <c r="AD143" s="1427"/>
      <c r="AE143" s="1426"/>
      <c r="AF143" s="1426"/>
      <c r="AG143" s="1426"/>
      <c r="AH143" s="1426"/>
      <c r="AI143" s="1427"/>
      <c r="AJ143" s="1426"/>
      <c r="AK143" s="1426"/>
      <c r="AL143" s="1426"/>
      <c r="AM143" s="1426"/>
      <c r="AN143" s="1427"/>
      <c r="AO143" s="1426"/>
      <c r="AP143" s="1426"/>
      <c r="AQ143" s="1426"/>
      <c r="AR143" s="1426"/>
      <c r="AS143" s="1427"/>
      <c r="AT143" s="1426"/>
      <c r="AU143" s="1426"/>
      <c r="AV143" s="1426"/>
      <c r="AW143" s="1426"/>
      <c r="AX143" s="1427"/>
      <c r="AY143" s="1426"/>
      <c r="AZ143" s="1426"/>
      <c r="BA143" s="1426"/>
      <c r="BB143" s="1426"/>
      <c r="BC143" s="1427"/>
      <c r="BD143" s="1426"/>
      <c r="BE143" s="1426"/>
      <c r="BF143" s="1426"/>
      <c r="BG143" s="1426"/>
      <c r="BH143" s="1427"/>
      <c r="BI143" s="1426"/>
      <c r="BJ143" s="1426"/>
      <c r="BK143" s="1426"/>
      <c r="BL143" s="1426"/>
      <c r="BM143" s="1427"/>
      <c r="BN143" s="1426"/>
      <c r="BO143" s="1426"/>
      <c r="BP143" s="1426"/>
      <c r="BQ143" s="1426"/>
      <c r="BR143" s="1427"/>
      <c r="BS143" s="1426"/>
      <c r="BT143" s="1426"/>
      <c r="BU143" s="1426"/>
      <c r="BV143" s="1426"/>
      <c r="BW143" s="1427"/>
      <c r="BX143" s="1426"/>
      <c r="BY143" s="1426"/>
      <c r="BZ143" s="1426"/>
      <c r="CA143" s="1426"/>
      <c r="CB143" s="1427"/>
      <c r="CC143" s="1426"/>
      <c r="CD143" s="1426"/>
      <c r="CE143" s="1426"/>
      <c r="CF143" s="1426"/>
      <c r="CG143" s="1427"/>
      <c r="CH143" s="1426"/>
      <c r="CI143" s="1426"/>
      <c r="CJ143" s="1426"/>
      <c r="CK143" s="1426"/>
      <c r="CL143" s="1427"/>
      <c r="CM143" s="1426"/>
      <c r="CN143" s="1426"/>
      <c r="CO143" s="1426"/>
      <c r="CP143" s="1426"/>
      <c r="CQ143" s="1427"/>
      <c r="CR143" s="1426"/>
      <c r="CS143" s="1426"/>
      <c r="CT143" s="1426"/>
      <c r="CU143" s="1426"/>
      <c r="CV143" s="1427"/>
      <c r="CW143" s="1426"/>
      <c r="CX143" s="1426"/>
      <c r="CY143" s="1426"/>
      <c r="CZ143" s="1426"/>
      <c r="DA143" s="1427"/>
      <c r="DB143" s="1426"/>
      <c r="DC143" s="1426"/>
      <c r="DD143" s="1426"/>
      <c r="DE143" s="1426"/>
      <c r="DF143" s="1427"/>
      <c r="DG143" s="1426"/>
      <c r="DH143" s="1426"/>
      <c r="DI143" s="1426"/>
      <c r="DJ143" s="1426"/>
      <c r="DK143" s="1427"/>
      <c r="DL143" s="1426"/>
      <c r="DM143" s="1426"/>
      <c r="DN143" s="1426"/>
      <c r="DO143" s="1426"/>
      <c r="DP143" s="1427"/>
      <c r="DQ143" s="1426"/>
      <c r="DR143" s="1426"/>
      <c r="DS143" s="1426"/>
      <c r="DT143" s="1426"/>
      <c r="DU143" s="1427"/>
      <c r="DV143" s="1426"/>
      <c r="DW143" s="1426"/>
      <c r="DX143" s="1426"/>
      <c r="DY143" s="1426"/>
      <c r="DZ143" s="1427"/>
      <c r="EA143" s="1426"/>
      <c r="EB143" s="1426"/>
      <c r="EC143" s="1426"/>
      <c r="ED143" s="1426"/>
      <c r="EE143" s="1427"/>
      <c r="EF143" s="1426"/>
      <c r="EG143" s="1426"/>
      <c r="EH143" s="1426"/>
      <c r="EI143" s="1426"/>
      <c r="EJ143" s="1427"/>
      <c r="EK143" s="1426"/>
      <c r="EL143" s="1426"/>
      <c r="EM143" s="1426"/>
      <c r="EN143" s="1426"/>
      <c r="EO143" s="1427"/>
      <c r="EP143" s="1426"/>
      <c r="EQ143" s="1426"/>
      <c r="ER143" s="1426"/>
      <c r="ES143" s="1426"/>
      <c r="ET143" s="1427"/>
      <c r="EU143" s="1426"/>
      <c r="EV143" s="1426"/>
      <c r="EW143" s="1426"/>
      <c r="EX143" s="1426"/>
      <c r="EY143" s="1427"/>
      <c r="EZ143" s="1426"/>
      <c r="FA143" s="1426"/>
      <c r="FB143" s="1426"/>
      <c r="FC143" s="1426"/>
      <c r="FD143" s="1427"/>
    </row>
    <row r="144" spans="6:160">
      <c r="F144" s="622"/>
      <c r="G144" s="597"/>
      <c r="H144" s="597"/>
      <c r="I144" s="597"/>
      <c r="J144" s="623"/>
      <c r="K144" s="1426"/>
      <c r="L144" s="1426"/>
      <c r="M144" s="1426"/>
      <c r="N144" s="1426"/>
      <c r="O144" s="1427"/>
      <c r="P144" s="1426"/>
      <c r="Q144" s="1426"/>
      <c r="R144" s="1426"/>
      <c r="S144" s="1426"/>
      <c r="T144" s="1427"/>
      <c r="U144" s="1426"/>
      <c r="V144" s="1426"/>
      <c r="W144" s="1426"/>
      <c r="X144" s="1426"/>
      <c r="Y144" s="1427"/>
      <c r="Z144" s="1426"/>
      <c r="AA144" s="1426"/>
      <c r="AB144" s="1426"/>
      <c r="AC144" s="1426"/>
      <c r="AD144" s="1427"/>
      <c r="AE144" s="1426"/>
      <c r="AF144" s="1426"/>
      <c r="AG144" s="1426"/>
      <c r="AH144" s="1426"/>
      <c r="AI144" s="1427"/>
      <c r="AJ144" s="1426"/>
      <c r="AK144" s="1426"/>
      <c r="AL144" s="1426"/>
      <c r="AM144" s="1426"/>
      <c r="AN144" s="1427"/>
      <c r="AO144" s="1426"/>
      <c r="AP144" s="1426"/>
      <c r="AQ144" s="1426"/>
      <c r="AR144" s="1426"/>
      <c r="AS144" s="1427"/>
      <c r="AT144" s="1426"/>
      <c r="AU144" s="1426"/>
      <c r="AV144" s="1426"/>
      <c r="AW144" s="1426"/>
      <c r="AX144" s="1427"/>
      <c r="AY144" s="1426"/>
      <c r="AZ144" s="1426"/>
      <c r="BA144" s="1426"/>
      <c r="BB144" s="1426"/>
      <c r="BC144" s="1427"/>
      <c r="BD144" s="1426"/>
      <c r="BE144" s="1426"/>
      <c r="BF144" s="1426"/>
      <c r="BG144" s="1426"/>
      <c r="BH144" s="1427"/>
      <c r="BI144" s="1426"/>
      <c r="BJ144" s="1426"/>
      <c r="BK144" s="1426"/>
      <c r="BL144" s="1426"/>
      <c r="BM144" s="1427"/>
      <c r="BN144" s="1426"/>
      <c r="BO144" s="1426"/>
      <c r="BP144" s="1426"/>
      <c r="BQ144" s="1426"/>
      <c r="BR144" s="1427"/>
      <c r="BS144" s="1426"/>
      <c r="BT144" s="1426"/>
      <c r="BU144" s="1426"/>
      <c r="BV144" s="1426"/>
      <c r="BW144" s="1427"/>
      <c r="BX144" s="1426"/>
      <c r="BY144" s="1426"/>
      <c r="BZ144" s="1426"/>
      <c r="CA144" s="1426"/>
      <c r="CB144" s="1427"/>
      <c r="CC144" s="1426"/>
      <c r="CD144" s="1426"/>
      <c r="CE144" s="1426"/>
      <c r="CF144" s="1426"/>
      <c r="CG144" s="1427"/>
      <c r="CH144" s="1426"/>
      <c r="CI144" s="1426"/>
      <c r="CJ144" s="1426"/>
      <c r="CK144" s="1426"/>
      <c r="CL144" s="1427"/>
      <c r="CM144" s="1426"/>
      <c r="CN144" s="1426"/>
      <c r="CO144" s="1426"/>
      <c r="CP144" s="1426"/>
      <c r="CQ144" s="1427"/>
      <c r="CR144" s="1426"/>
      <c r="CS144" s="1426"/>
      <c r="CT144" s="1426"/>
      <c r="CU144" s="1426"/>
      <c r="CV144" s="1427"/>
      <c r="CW144" s="1426"/>
      <c r="CX144" s="1426"/>
      <c r="CY144" s="1426"/>
      <c r="CZ144" s="1426"/>
      <c r="DA144" s="1427"/>
      <c r="DB144" s="1426"/>
      <c r="DC144" s="1426"/>
      <c r="DD144" s="1426"/>
      <c r="DE144" s="1426"/>
      <c r="DF144" s="1427"/>
      <c r="DG144" s="1426"/>
      <c r="DH144" s="1426"/>
      <c r="DI144" s="1426"/>
      <c r="DJ144" s="1426"/>
      <c r="DK144" s="1427"/>
      <c r="DL144" s="1426"/>
      <c r="DM144" s="1426"/>
      <c r="DN144" s="1426"/>
      <c r="DO144" s="1426"/>
      <c r="DP144" s="1427"/>
      <c r="DQ144" s="1426"/>
      <c r="DR144" s="1426"/>
      <c r="DS144" s="1426"/>
      <c r="DT144" s="1426"/>
      <c r="DU144" s="1427"/>
      <c r="DV144" s="1426"/>
      <c r="DW144" s="1426"/>
      <c r="DX144" s="1426"/>
      <c r="DY144" s="1426"/>
      <c r="DZ144" s="1427"/>
      <c r="EA144" s="1426"/>
      <c r="EB144" s="1426"/>
      <c r="EC144" s="1426"/>
      <c r="ED144" s="1426"/>
      <c r="EE144" s="1427"/>
      <c r="EF144" s="1426"/>
      <c r="EG144" s="1426"/>
      <c r="EH144" s="1426"/>
      <c r="EI144" s="1426"/>
      <c r="EJ144" s="1427"/>
      <c r="EK144" s="1426"/>
      <c r="EL144" s="1426"/>
      <c r="EM144" s="1426"/>
      <c r="EN144" s="1426"/>
      <c r="EO144" s="1427"/>
      <c r="EP144" s="1426"/>
      <c r="EQ144" s="1426"/>
      <c r="ER144" s="1426"/>
      <c r="ES144" s="1426"/>
      <c r="ET144" s="1427"/>
      <c r="EU144" s="1426"/>
      <c r="EV144" s="1426"/>
      <c r="EW144" s="1426"/>
      <c r="EX144" s="1426"/>
      <c r="EY144" s="1427"/>
      <c r="EZ144" s="1426"/>
      <c r="FA144" s="1426"/>
      <c r="FB144" s="1426"/>
      <c r="FC144" s="1426"/>
      <c r="FD144" s="1427"/>
    </row>
    <row r="145" spans="6:160">
      <c r="F145" s="622"/>
      <c r="G145" s="597"/>
      <c r="H145" s="597"/>
      <c r="I145" s="597"/>
      <c r="J145" s="623"/>
      <c r="K145" s="1426"/>
      <c r="L145" s="1426"/>
      <c r="M145" s="1426"/>
      <c r="N145" s="1426"/>
      <c r="O145" s="1427"/>
      <c r="P145" s="1426"/>
      <c r="Q145" s="1426"/>
      <c r="R145" s="1426"/>
      <c r="S145" s="1426"/>
      <c r="T145" s="1427"/>
      <c r="U145" s="1426"/>
      <c r="V145" s="1426"/>
      <c r="W145" s="1426"/>
      <c r="X145" s="1426"/>
      <c r="Y145" s="1427"/>
      <c r="Z145" s="1426"/>
      <c r="AA145" s="1426"/>
      <c r="AB145" s="1426"/>
      <c r="AC145" s="1426"/>
      <c r="AD145" s="1427"/>
      <c r="AE145" s="1426"/>
      <c r="AF145" s="1426"/>
      <c r="AG145" s="1426"/>
      <c r="AH145" s="1426"/>
      <c r="AI145" s="1427"/>
      <c r="AJ145" s="1426"/>
      <c r="AK145" s="1426"/>
      <c r="AL145" s="1426"/>
      <c r="AM145" s="1426"/>
      <c r="AN145" s="1427"/>
      <c r="AO145" s="1426"/>
      <c r="AP145" s="1426"/>
      <c r="AQ145" s="1426"/>
      <c r="AR145" s="1426"/>
      <c r="AS145" s="1427"/>
      <c r="AT145" s="1426"/>
      <c r="AU145" s="1426"/>
      <c r="AV145" s="1426"/>
      <c r="AW145" s="1426"/>
      <c r="AX145" s="1427"/>
      <c r="AY145" s="1426"/>
      <c r="AZ145" s="1426"/>
      <c r="BA145" s="1426"/>
      <c r="BB145" s="1426"/>
      <c r="BC145" s="1427"/>
      <c r="BD145" s="1426"/>
      <c r="BE145" s="1426"/>
      <c r="BF145" s="1426"/>
      <c r="BG145" s="1426"/>
      <c r="BH145" s="1427"/>
      <c r="BI145" s="1426"/>
      <c r="BJ145" s="1426"/>
      <c r="BK145" s="1426"/>
      <c r="BL145" s="1426"/>
      <c r="BM145" s="1427"/>
      <c r="BN145" s="1426"/>
      <c r="BO145" s="1426"/>
      <c r="BP145" s="1426"/>
      <c r="BQ145" s="1426"/>
      <c r="BR145" s="1427"/>
      <c r="BS145" s="1426"/>
      <c r="BT145" s="1426"/>
      <c r="BU145" s="1426"/>
      <c r="BV145" s="1426"/>
      <c r="BW145" s="1427"/>
      <c r="BX145" s="1426"/>
      <c r="BY145" s="1426"/>
      <c r="BZ145" s="1426"/>
      <c r="CA145" s="1426"/>
      <c r="CB145" s="1427"/>
      <c r="CC145" s="1426"/>
      <c r="CD145" s="1426"/>
      <c r="CE145" s="1426"/>
      <c r="CF145" s="1426"/>
      <c r="CG145" s="1427"/>
      <c r="CH145" s="1426"/>
      <c r="CI145" s="1426"/>
      <c r="CJ145" s="1426"/>
      <c r="CK145" s="1426"/>
      <c r="CL145" s="1427"/>
      <c r="CM145" s="1426"/>
      <c r="CN145" s="1426"/>
      <c r="CO145" s="1426"/>
      <c r="CP145" s="1426"/>
      <c r="CQ145" s="1427"/>
      <c r="CR145" s="1426"/>
      <c r="CS145" s="1426"/>
      <c r="CT145" s="1426"/>
      <c r="CU145" s="1426"/>
      <c r="CV145" s="1427"/>
      <c r="CW145" s="1426"/>
      <c r="CX145" s="1426"/>
      <c r="CY145" s="1426"/>
      <c r="CZ145" s="1426"/>
      <c r="DA145" s="1427"/>
      <c r="DB145" s="1426"/>
      <c r="DC145" s="1426"/>
      <c r="DD145" s="1426"/>
      <c r="DE145" s="1426"/>
      <c r="DF145" s="1427"/>
      <c r="DG145" s="1426"/>
      <c r="DH145" s="1426"/>
      <c r="DI145" s="1426"/>
      <c r="DJ145" s="1426"/>
      <c r="DK145" s="1427"/>
      <c r="DL145" s="1426"/>
      <c r="DM145" s="1426"/>
      <c r="DN145" s="1426"/>
      <c r="DO145" s="1426"/>
      <c r="DP145" s="1427"/>
      <c r="DQ145" s="1426"/>
      <c r="DR145" s="1426"/>
      <c r="DS145" s="1426"/>
      <c r="DT145" s="1426"/>
      <c r="DU145" s="1427"/>
      <c r="DV145" s="1426"/>
      <c r="DW145" s="1426"/>
      <c r="DX145" s="1426"/>
      <c r="DY145" s="1426"/>
      <c r="DZ145" s="1427"/>
      <c r="EA145" s="1426"/>
      <c r="EB145" s="1426"/>
      <c r="EC145" s="1426"/>
      <c r="ED145" s="1426"/>
      <c r="EE145" s="1427"/>
      <c r="EF145" s="1426"/>
      <c r="EG145" s="1426"/>
      <c r="EH145" s="1426"/>
      <c r="EI145" s="1426"/>
      <c r="EJ145" s="1427"/>
      <c r="EK145" s="1426"/>
      <c r="EL145" s="1426"/>
      <c r="EM145" s="1426"/>
      <c r="EN145" s="1426"/>
      <c r="EO145" s="1427"/>
      <c r="EP145" s="1426"/>
      <c r="EQ145" s="1426"/>
      <c r="ER145" s="1426"/>
      <c r="ES145" s="1426"/>
      <c r="ET145" s="1427"/>
      <c r="EU145" s="1426"/>
      <c r="EV145" s="1426"/>
      <c r="EW145" s="1426"/>
      <c r="EX145" s="1426"/>
      <c r="EY145" s="1427"/>
      <c r="EZ145" s="1426"/>
      <c r="FA145" s="1426"/>
      <c r="FB145" s="1426"/>
      <c r="FC145" s="1426"/>
      <c r="FD145" s="1427"/>
    </row>
    <row r="146" spans="6:160">
      <c r="F146" s="622"/>
      <c r="G146" s="597"/>
      <c r="H146" s="597"/>
      <c r="I146" s="597"/>
      <c r="J146" s="623"/>
      <c r="K146" s="1426"/>
      <c r="L146" s="1426"/>
      <c r="M146" s="1426"/>
      <c r="N146" s="1426"/>
      <c r="O146" s="1427"/>
      <c r="P146" s="1426"/>
      <c r="Q146" s="1426"/>
      <c r="R146" s="1426"/>
      <c r="S146" s="1426"/>
      <c r="T146" s="1427"/>
      <c r="U146" s="1426"/>
      <c r="V146" s="1426"/>
      <c r="W146" s="1426"/>
      <c r="X146" s="1426"/>
      <c r="Y146" s="1427"/>
      <c r="Z146" s="1426"/>
      <c r="AA146" s="1426"/>
      <c r="AB146" s="1426"/>
      <c r="AC146" s="1426"/>
      <c r="AD146" s="1427"/>
      <c r="AE146" s="1426"/>
      <c r="AF146" s="1426"/>
      <c r="AG146" s="1426"/>
      <c r="AH146" s="1426"/>
      <c r="AI146" s="1427"/>
      <c r="AJ146" s="1426"/>
      <c r="AK146" s="1426"/>
      <c r="AL146" s="1426"/>
      <c r="AM146" s="1426"/>
      <c r="AN146" s="1427"/>
      <c r="AO146" s="1426"/>
      <c r="AP146" s="1426"/>
      <c r="AQ146" s="1426"/>
      <c r="AR146" s="1426"/>
      <c r="AS146" s="1427"/>
      <c r="AT146" s="1426"/>
      <c r="AU146" s="1426"/>
      <c r="AV146" s="1426"/>
      <c r="AW146" s="1426"/>
      <c r="AX146" s="1427"/>
      <c r="AY146" s="1426"/>
      <c r="AZ146" s="1426"/>
      <c r="BA146" s="1426"/>
      <c r="BB146" s="1426"/>
      <c r="BC146" s="1427"/>
      <c r="BD146" s="1426"/>
      <c r="BE146" s="1426"/>
      <c r="BF146" s="1426"/>
      <c r="BG146" s="1426"/>
      <c r="BH146" s="1427"/>
      <c r="BI146" s="1426"/>
      <c r="BJ146" s="1426"/>
      <c r="BK146" s="1426"/>
      <c r="BL146" s="1426"/>
      <c r="BM146" s="1427"/>
      <c r="BN146" s="1426"/>
      <c r="BO146" s="1426"/>
      <c r="BP146" s="1426"/>
      <c r="BQ146" s="1426"/>
      <c r="BR146" s="1427"/>
      <c r="BS146" s="1426"/>
      <c r="BT146" s="1426"/>
      <c r="BU146" s="1426"/>
      <c r="BV146" s="1426"/>
      <c r="BW146" s="1427"/>
      <c r="BX146" s="1426"/>
      <c r="BY146" s="1426"/>
      <c r="BZ146" s="1426"/>
      <c r="CA146" s="1426"/>
      <c r="CB146" s="1427"/>
      <c r="CC146" s="1426"/>
      <c r="CD146" s="1426"/>
      <c r="CE146" s="1426"/>
      <c r="CF146" s="1426"/>
      <c r="CG146" s="1427"/>
      <c r="CH146" s="1426"/>
      <c r="CI146" s="1426"/>
      <c r="CJ146" s="1426"/>
      <c r="CK146" s="1426"/>
      <c r="CL146" s="1427"/>
      <c r="CM146" s="1426"/>
      <c r="CN146" s="1426"/>
      <c r="CO146" s="1426"/>
      <c r="CP146" s="1426"/>
      <c r="CQ146" s="1427"/>
      <c r="CR146" s="1426"/>
      <c r="CS146" s="1426"/>
      <c r="CT146" s="1426"/>
      <c r="CU146" s="1426"/>
      <c r="CV146" s="1427"/>
      <c r="CW146" s="1426"/>
      <c r="CX146" s="1426"/>
      <c r="CY146" s="1426"/>
      <c r="CZ146" s="1426"/>
      <c r="DA146" s="1427"/>
      <c r="DB146" s="1426"/>
      <c r="DC146" s="1426"/>
      <c r="DD146" s="1426"/>
      <c r="DE146" s="1426"/>
      <c r="DF146" s="1427"/>
      <c r="DG146" s="1426"/>
      <c r="DH146" s="1426"/>
      <c r="DI146" s="1426"/>
      <c r="DJ146" s="1426"/>
      <c r="DK146" s="1427"/>
      <c r="DL146" s="1426"/>
      <c r="DM146" s="1426"/>
      <c r="DN146" s="1426"/>
      <c r="DO146" s="1426"/>
      <c r="DP146" s="1427"/>
      <c r="DQ146" s="1426"/>
      <c r="DR146" s="1426"/>
      <c r="DS146" s="1426"/>
      <c r="DT146" s="1426"/>
      <c r="DU146" s="1427"/>
      <c r="DV146" s="1426"/>
      <c r="DW146" s="1426"/>
      <c r="DX146" s="1426"/>
      <c r="DY146" s="1426"/>
      <c r="DZ146" s="1427"/>
      <c r="EA146" s="1426"/>
      <c r="EB146" s="1426"/>
      <c r="EC146" s="1426"/>
      <c r="ED146" s="1426"/>
      <c r="EE146" s="1427"/>
      <c r="EF146" s="1426"/>
      <c r="EG146" s="1426"/>
      <c r="EH146" s="1426"/>
      <c r="EI146" s="1426"/>
      <c r="EJ146" s="1427"/>
      <c r="EK146" s="1426"/>
      <c r="EL146" s="1426"/>
      <c r="EM146" s="1426"/>
      <c r="EN146" s="1426"/>
      <c r="EO146" s="1427"/>
      <c r="EP146" s="1426"/>
      <c r="EQ146" s="1426"/>
      <c r="ER146" s="1426"/>
      <c r="ES146" s="1426"/>
      <c r="ET146" s="1427"/>
      <c r="EU146" s="1426"/>
      <c r="EV146" s="1426"/>
      <c r="EW146" s="1426"/>
      <c r="EX146" s="1426"/>
      <c r="EY146" s="1427"/>
      <c r="EZ146" s="1426"/>
      <c r="FA146" s="1426"/>
      <c r="FB146" s="1426"/>
      <c r="FC146" s="1426"/>
      <c r="FD146" s="1427"/>
    </row>
    <row r="147" spans="6:160">
      <c r="F147" s="622"/>
      <c r="G147" s="597"/>
      <c r="H147" s="597"/>
      <c r="I147" s="597"/>
      <c r="J147" s="623"/>
      <c r="K147" s="1428"/>
      <c r="L147" s="1428"/>
      <c r="M147" s="1428"/>
      <c r="N147" s="1428"/>
      <c r="O147" s="1429"/>
      <c r="P147" s="1428"/>
      <c r="Q147" s="1428"/>
      <c r="R147" s="1428"/>
      <c r="S147" s="1428"/>
      <c r="T147" s="1429"/>
      <c r="U147" s="1428"/>
      <c r="V147" s="1428"/>
      <c r="W147" s="1428"/>
      <c r="X147" s="1428"/>
      <c r="Y147" s="1429"/>
      <c r="Z147" s="1428"/>
      <c r="AA147" s="1428"/>
      <c r="AB147" s="1428"/>
      <c r="AC147" s="1428"/>
      <c r="AD147" s="1429"/>
      <c r="AE147" s="1428"/>
      <c r="AF147" s="1428"/>
      <c r="AG147" s="1428"/>
      <c r="AH147" s="1428"/>
      <c r="AI147" s="1429"/>
      <c r="AJ147" s="1428"/>
      <c r="AK147" s="1428"/>
      <c r="AL147" s="1428"/>
      <c r="AM147" s="1428"/>
      <c r="AN147" s="1429"/>
      <c r="AO147" s="1428"/>
      <c r="AP147" s="1428"/>
      <c r="AQ147" s="1428"/>
      <c r="AR147" s="1428"/>
      <c r="AS147" s="1429"/>
      <c r="AT147" s="1428"/>
      <c r="AU147" s="1428"/>
      <c r="AV147" s="1428"/>
      <c r="AW147" s="1428"/>
      <c r="AX147" s="1429"/>
      <c r="AY147" s="1428"/>
      <c r="AZ147" s="1428"/>
      <c r="BA147" s="1428"/>
      <c r="BB147" s="1428"/>
      <c r="BC147" s="1429"/>
      <c r="BD147" s="1428"/>
      <c r="BE147" s="1428"/>
      <c r="BF147" s="1428"/>
      <c r="BG147" s="1428"/>
      <c r="BH147" s="1429"/>
      <c r="BI147" s="1428"/>
      <c r="BJ147" s="1428"/>
      <c r="BK147" s="1428"/>
      <c r="BL147" s="1428"/>
      <c r="BM147" s="1429"/>
      <c r="BN147" s="1428"/>
      <c r="BO147" s="1428"/>
      <c r="BP147" s="1428"/>
      <c r="BQ147" s="1428"/>
      <c r="BR147" s="1429"/>
      <c r="BS147" s="1428"/>
      <c r="BT147" s="1428"/>
      <c r="BU147" s="1428"/>
      <c r="BV147" s="1428"/>
      <c r="BW147" s="1429"/>
      <c r="BX147" s="1428"/>
      <c r="BY147" s="1428"/>
      <c r="BZ147" s="1428"/>
      <c r="CA147" s="1428"/>
      <c r="CB147" s="1429"/>
      <c r="CC147" s="1428"/>
      <c r="CD147" s="1428"/>
      <c r="CE147" s="1428"/>
      <c r="CF147" s="1428"/>
      <c r="CG147" s="1429"/>
      <c r="CH147" s="1428"/>
      <c r="CI147" s="1428"/>
      <c r="CJ147" s="1428"/>
      <c r="CK147" s="1428"/>
      <c r="CL147" s="1429"/>
      <c r="CM147" s="1428"/>
      <c r="CN147" s="1428"/>
      <c r="CO147" s="1428"/>
      <c r="CP147" s="1428"/>
      <c r="CQ147" s="1429"/>
      <c r="CR147" s="1428"/>
      <c r="CS147" s="1428"/>
      <c r="CT147" s="1428"/>
      <c r="CU147" s="1428"/>
      <c r="CV147" s="1429"/>
      <c r="CW147" s="1428"/>
      <c r="CX147" s="1428"/>
      <c r="CY147" s="1428"/>
      <c r="CZ147" s="1428"/>
      <c r="DA147" s="1429"/>
      <c r="DB147" s="1428"/>
      <c r="DC147" s="1428"/>
      <c r="DD147" s="1428"/>
      <c r="DE147" s="1428"/>
      <c r="DF147" s="1429"/>
      <c r="DG147" s="1428"/>
      <c r="DH147" s="1428"/>
      <c r="DI147" s="1428"/>
      <c r="DJ147" s="1428"/>
      <c r="DK147" s="1429"/>
      <c r="DL147" s="1428"/>
      <c r="DM147" s="1428"/>
      <c r="DN147" s="1428"/>
      <c r="DO147" s="1428"/>
      <c r="DP147" s="1429"/>
      <c r="DQ147" s="1428"/>
      <c r="DR147" s="1428"/>
      <c r="DS147" s="1428"/>
      <c r="DT147" s="1428"/>
      <c r="DU147" s="1429"/>
      <c r="DV147" s="1428"/>
      <c r="DW147" s="1428"/>
      <c r="DX147" s="1428"/>
      <c r="DY147" s="1428"/>
      <c r="DZ147" s="1429"/>
      <c r="EA147" s="1428"/>
      <c r="EB147" s="1428"/>
      <c r="EC147" s="1428"/>
      <c r="ED147" s="1428"/>
      <c r="EE147" s="1429"/>
      <c r="EF147" s="1428"/>
      <c r="EG147" s="1428"/>
      <c r="EH147" s="1428"/>
      <c r="EI147" s="1428"/>
      <c r="EJ147" s="1429"/>
      <c r="EK147" s="1428"/>
      <c r="EL147" s="1428"/>
      <c r="EM147" s="1428"/>
      <c r="EN147" s="1428"/>
      <c r="EO147" s="1429"/>
      <c r="EP147" s="1428"/>
      <c r="EQ147" s="1428"/>
      <c r="ER147" s="1428"/>
      <c r="ES147" s="1428"/>
      <c r="ET147" s="1429"/>
      <c r="EU147" s="1428"/>
      <c r="EV147" s="1428"/>
      <c r="EW147" s="1428"/>
      <c r="EX147" s="1428"/>
      <c r="EY147" s="1429"/>
      <c r="EZ147" s="1428"/>
      <c r="FA147" s="1428"/>
      <c r="FB147" s="1428"/>
      <c r="FC147" s="1428"/>
      <c r="FD147" s="1429"/>
    </row>
    <row r="148" spans="6:160" ht="15.75" thickBot="1">
      <c r="F148" s="624"/>
      <c r="G148" s="625"/>
      <c r="H148" s="625"/>
      <c r="I148" s="625"/>
      <c r="J148" s="626"/>
      <c r="K148" s="1430"/>
      <c r="L148" s="1365"/>
      <c r="M148" s="1365"/>
      <c r="N148" s="1365"/>
      <c r="O148" s="1366"/>
      <c r="P148" s="1364"/>
      <c r="Q148" s="1365"/>
      <c r="R148" s="1365"/>
      <c r="S148" s="1365"/>
      <c r="T148" s="1366"/>
      <c r="U148" s="1364"/>
      <c r="V148" s="1365"/>
      <c r="W148" s="1365"/>
      <c r="X148" s="1365"/>
      <c r="Y148" s="1366"/>
      <c r="Z148" s="1364"/>
      <c r="AA148" s="1365"/>
      <c r="AB148" s="1365"/>
      <c r="AC148" s="1365"/>
      <c r="AD148" s="1366"/>
      <c r="AE148" s="1364"/>
      <c r="AF148" s="1365"/>
      <c r="AG148" s="1365"/>
      <c r="AH148" s="1365"/>
      <c r="AI148" s="1366"/>
      <c r="AJ148" s="1364"/>
      <c r="AK148" s="1365"/>
      <c r="AL148" s="1365"/>
      <c r="AM148" s="1365"/>
      <c r="AN148" s="1366"/>
      <c r="AO148" s="1364"/>
      <c r="AP148" s="1365"/>
      <c r="AQ148" s="1365"/>
      <c r="AR148" s="1365"/>
      <c r="AS148" s="1366"/>
      <c r="AT148" s="1364"/>
      <c r="AU148" s="1365"/>
      <c r="AV148" s="1365"/>
      <c r="AW148" s="1365"/>
      <c r="AX148" s="1366"/>
      <c r="AY148" s="1364"/>
      <c r="AZ148" s="1365"/>
      <c r="BA148" s="1365"/>
      <c r="BB148" s="1365"/>
      <c r="BC148" s="1366"/>
      <c r="BD148" s="1364"/>
      <c r="BE148" s="1365"/>
      <c r="BF148" s="1365"/>
      <c r="BG148" s="1365"/>
      <c r="BH148" s="1366"/>
      <c r="BI148" s="1364"/>
      <c r="BJ148" s="1365"/>
      <c r="BK148" s="1365"/>
      <c r="BL148" s="1365"/>
      <c r="BM148" s="1366"/>
      <c r="BN148" s="1364"/>
      <c r="BO148" s="1365"/>
      <c r="BP148" s="1365"/>
      <c r="BQ148" s="1365"/>
      <c r="BR148" s="1366"/>
      <c r="BS148" s="1364"/>
      <c r="BT148" s="1365"/>
      <c r="BU148" s="1365"/>
      <c r="BV148" s="1365"/>
      <c r="BW148" s="1366"/>
      <c r="BX148" s="1364"/>
      <c r="BY148" s="1365"/>
      <c r="BZ148" s="1365"/>
      <c r="CA148" s="1365"/>
      <c r="CB148" s="1366"/>
      <c r="CC148" s="1364"/>
      <c r="CD148" s="1365"/>
      <c r="CE148" s="1365"/>
      <c r="CF148" s="1365"/>
      <c r="CG148" s="1366"/>
      <c r="CH148" s="1364"/>
      <c r="CI148" s="1365"/>
      <c r="CJ148" s="1365"/>
      <c r="CK148" s="1365"/>
      <c r="CL148" s="1366"/>
      <c r="CM148" s="1364"/>
      <c r="CN148" s="1365"/>
      <c r="CO148" s="1365"/>
      <c r="CP148" s="1365"/>
      <c r="CQ148" s="1366"/>
      <c r="CR148" s="1364"/>
      <c r="CS148" s="1365"/>
      <c r="CT148" s="1365"/>
      <c r="CU148" s="1365"/>
      <c r="CV148" s="1366"/>
      <c r="CW148" s="1364"/>
      <c r="CX148" s="1365"/>
      <c r="CY148" s="1365"/>
      <c r="CZ148" s="1365"/>
      <c r="DA148" s="1366"/>
      <c r="DB148" s="1364"/>
      <c r="DC148" s="1365"/>
      <c r="DD148" s="1365"/>
      <c r="DE148" s="1365"/>
      <c r="DF148" s="1366"/>
      <c r="DG148" s="1364"/>
      <c r="DH148" s="1365"/>
      <c r="DI148" s="1365"/>
      <c r="DJ148" s="1365"/>
      <c r="DK148" s="1366"/>
      <c r="DL148" s="1364"/>
      <c r="DM148" s="1365"/>
      <c r="DN148" s="1365"/>
      <c r="DO148" s="1365"/>
      <c r="DP148" s="1366"/>
      <c r="DQ148" s="1364"/>
      <c r="DR148" s="1365"/>
      <c r="DS148" s="1365"/>
      <c r="DT148" s="1365"/>
      <c r="DU148" s="1366"/>
      <c r="DV148" s="1364"/>
      <c r="DW148" s="1365"/>
      <c r="DX148" s="1365"/>
      <c r="DY148" s="1365"/>
      <c r="DZ148" s="1366"/>
      <c r="EA148" s="1364"/>
      <c r="EB148" s="1365"/>
      <c r="EC148" s="1365"/>
      <c r="ED148" s="1365"/>
      <c r="EE148" s="1366"/>
      <c r="EF148" s="1364"/>
      <c r="EG148" s="1365"/>
      <c r="EH148" s="1365"/>
      <c r="EI148" s="1365"/>
      <c r="EJ148" s="1366"/>
      <c r="EK148" s="1364"/>
      <c r="EL148" s="1365"/>
      <c r="EM148" s="1365"/>
      <c r="EN148" s="1365"/>
      <c r="EO148" s="1366"/>
      <c r="EP148" s="1364"/>
      <c r="EQ148" s="1365"/>
      <c r="ER148" s="1365"/>
      <c r="ES148" s="1365"/>
      <c r="ET148" s="1366"/>
      <c r="EU148" s="1364"/>
      <c r="EV148" s="1365"/>
      <c r="EW148" s="1365"/>
      <c r="EX148" s="1365"/>
      <c r="EY148" s="1366"/>
      <c r="EZ148" s="1364"/>
      <c r="FA148" s="1365"/>
      <c r="FB148" s="1365"/>
      <c r="FC148" s="1365"/>
      <c r="FD148" s="1366"/>
    </row>
    <row r="149" spans="6:160">
      <c r="F149" s="1431" t="s">
        <v>1697</v>
      </c>
      <c r="G149" s="1432"/>
      <c r="H149" s="1432"/>
      <c r="I149" s="1432"/>
      <c r="J149" s="1433"/>
      <c r="K149" s="1063" t="s">
        <v>1569</v>
      </c>
      <c r="L149" s="1395"/>
      <c r="M149" s="1395"/>
      <c r="N149" s="1395"/>
      <c r="O149" s="1064"/>
      <c r="P149" s="1063" t="s">
        <v>1570</v>
      </c>
      <c r="Q149" s="1395"/>
      <c r="R149" s="1395"/>
      <c r="S149" s="1395"/>
      <c r="T149" s="1064"/>
      <c r="U149" s="1063" t="s">
        <v>1571</v>
      </c>
      <c r="V149" s="1395"/>
      <c r="W149" s="1395"/>
      <c r="X149" s="1395"/>
      <c r="Y149" s="1064"/>
      <c r="Z149" s="1063" t="s">
        <v>1572</v>
      </c>
      <c r="AA149" s="1395"/>
      <c r="AB149" s="1395"/>
      <c r="AC149" s="1395"/>
      <c r="AD149" s="1064"/>
      <c r="AE149" s="1063" t="s">
        <v>1573</v>
      </c>
      <c r="AF149" s="1395"/>
      <c r="AG149" s="1395"/>
      <c r="AH149" s="1395"/>
      <c r="AI149" s="1064"/>
      <c r="AJ149" s="1063" t="s">
        <v>1574</v>
      </c>
      <c r="AK149" s="1395"/>
      <c r="AL149" s="1395"/>
      <c r="AM149" s="1395"/>
      <c r="AN149" s="1064"/>
      <c r="AO149" s="1063" t="s">
        <v>1575</v>
      </c>
      <c r="AP149" s="1395"/>
      <c r="AQ149" s="1395"/>
      <c r="AR149" s="1395"/>
      <c r="AS149" s="1064"/>
      <c r="AT149" s="1063" t="s">
        <v>1576</v>
      </c>
      <c r="AU149" s="1395"/>
      <c r="AV149" s="1395"/>
      <c r="AW149" s="1395"/>
      <c r="AX149" s="1064"/>
      <c r="AY149" s="1063" t="s">
        <v>1577</v>
      </c>
      <c r="AZ149" s="1395"/>
      <c r="BA149" s="1395"/>
      <c r="BB149" s="1395"/>
      <c r="BC149" s="1064"/>
      <c r="BD149" s="1063" t="s">
        <v>1578</v>
      </c>
      <c r="BE149" s="1395"/>
      <c r="BF149" s="1395"/>
      <c r="BG149" s="1395"/>
      <c r="BH149" s="1064"/>
      <c r="BI149" s="1063" t="s">
        <v>1579</v>
      </c>
      <c r="BJ149" s="1395"/>
      <c r="BK149" s="1395"/>
      <c r="BL149" s="1395"/>
      <c r="BM149" s="1064"/>
      <c r="BN149" s="1063" t="s">
        <v>1580</v>
      </c>
      <c r="BO149" s="1395"/>
      <c r="BP149" s="1395"/>
      <c r="BQ149" s="1395"/>
      <c r="BR149" s="1064"/>
      <c r="BS149" s="1063" t="s">
        <v>1581</v>
      </c>
      <c r="BT149" s="1395"/>
      <c r="BU149" s="1395"/>
      <c r="BV149" s="1395"/>
      <c r="BW149" s="1064"/>
      <c r="BX149" s="1063" t="s">
        <v>1582</v>
      </c>
      <c r="BY149" s="1395"/>
      <c r="BZ149" s="1395"/>
      <c r="CA149" s="1395"/>
      <c r="CB149" s="1064"/>
      <c r="CC149" s="1063" t="s">
        <v>1583</v>
      </c>
      <c r="CD149" s="1395"/>
      <c r="CE149" s="1395"/>
      <c r="CF149" s="1395"/>
      <c r="CG149" s="1064"/>
      <c r="CH149" s="1063" t="s">
        <v>1584</v>
      </c>
      <c r="CI149" s="1395"/>
      <c r="CJ149" s="1395"/>
      <c r="CK149" s="1395"/>
      <c r="CL149" s="1064"/>
      <c r="CM149" s="1063" t="s">
        <v>1585</v>
      </c>
      <c r="CN149" s="1395"/>
      <c r="CO149" s="1395"/>
      <c r="CP149" s="1395"/>
      <c r="CQ149" s="1064"/>
      <c r="CR149" s="1063" t="s">
        <v>1586</v>
      </c>
      <c r="CS149" s="1395"/>
      <c r="CT149" s="1395"/>
      <c r="CU149" s="1395"/>
      <c r="CV149" s="1064"/>
      <c r="CW149" s="1063" t="s">
        <v>1587</v>
      </c>
      <c r="CX149" s="1395"/>
      <c r="CY149" s="1395"/>
      <c r="CZ149" s="1395"/>
      <c r="DA149" s="1064"/>
      <c r="DB149" s="1063" t="s">
        <v>1588</v>
      </c>
      <c r="DC149" s="1395"/>
      <c r="DD149" s="1395"/>
      <c r="DE149" s="1395"/>
      <c r="DF149" s="1064"/>
      <c r="DG149" s="1063" t="s">
        <v>1589</v>
      </c>
      <c r="DH149" s="1395"/>
      <c r="DI149" s="1395"/>
      <c r="DJ149" s="1395"/>
      <c r="DK149" s="1064"/>
      <c r="DL149" s="1063" t="s">
        <v>1590</v>
      </c>
      <c r="DM149" s="1395"/>
      <c r="DN149" s="1395"/>
      <c r="DO149" s="1395"/>
      <c r="DP149" s="1064"/>
      <c r="DQ149" s="1063" t="s">
        <v>1591</v>
      </c>
      <c r="DR149" s="1395"/>
      <c r="DS149" s="1395"/>
      <c r="DT149" s="1395"/>
      <c r="DU149" s="1064"/>
      <c r="DV149" s="1063" t="s">
        <v>1592</v>
      </c>
      <c r="DW149" s="1395"/>
      <c r="DX149" s="1395"/>
      <c r="DY149" s="1395"/>
      <c r="DZ149" s="1064"/>
      <c r="EA149" s="1063" t="s">
        <v>1593</v>
      </c>
      <c r="EB149" s="1395"/>
      <c r="EC149" s="1395"/>
      <c r="ED149" s="1395"/>
      <c r="EE149" s="1064"/>
      <c r="EF149" s="1063" t="s">
        <v>1594</v>
      </c>
      <c r="EG149" s="1395"/>
      <c r="EH149" s="1395"/>
      <c r="EI149" s="1395"/>
      <c r="EJ149" s="1064"/>
      <c r="EK149" s="1063" t="s">
        <v>1595</v>
      </c>
      <c r="EL149" s="1395"/>
      <c r="EM149" s="1395"/>
      <c r="EN149" s="1395"/>
      <c r="EO149" s="1064"/>
      <c r="EP149" s="1063" t="s">
        <v>1596</v>
      </c>
      <c r="EQ149" s="1395"/>
      <c r="ER149" s="1395"/>
      <c r="ES149" s="1395"/>
      <c r="ET149" s="1064"/>
      <c r="EU149" s="1063" t="s">
        <v>1597</v>
      </c>
      <c r="EV149" s="1395"/>
      <c r="EW149" s="1395"/>
      <c r="EX149" s="1395"/>
      <c r="EY149" s="1064"/>
      <c r="EZ149" s="1063" t="s">
        <v>1598</v>
      </c>
      <c r="FA149" s="1395"/>
      <c r="FB149" s="1395"/>
      <c r="FC149" s="1395"/>
      <c r="FD149" s="1064"/>
    </row>
    <row r="150" spans="6:160">
      <c r="F150" s="1382" t="s">
        <v>903</v>
      </c>
      <c r="G150" s="1383"/>
      <c r="H150" s="1383"/>
      <c r="I150" s="1383"/>
      <c r="J150" s="1384"/>
      <c r="K150" s="1379" t="s">
        <v>1013</v>
      </c>
      <c r="L150" s="1380"/>
      <c r="M150" s="1380"/>
      <c r="N150" s="1380"/>
      <c r="O150" s="1381"/>
      <c r="P150" s="1379"/>
      <c r="Q150" s="1380"/>
      <c r="R150" s="1380"/>
      <c r="S150" s="1380"/>
      <c r="T150" s="1381"/>
      <c r="U150" s="1379"/>
      <c r="V150" s="1380"/>
      <c r="W150" s="1380"/>
      <c r="X150" s="1380"/>
      <c r="Y150" s="1381"/>
      <c r="Z150" s="1379"/>
      <c r="AA150" s="1380"/>
      <c r="AB150" s="1380"/>
      <c r="AC150" s="1380"/>
      <c r="AD150" s="1381"/>
      <c r="AE150" s="1379"/>
      <c r="AF150" s="1380"/>
      <c r="AG150" s="1380"/>
      <c r="AH150" s="1380"/>
      <c r="AI150" s="1381"/>
      <c r="AJ150" s="1379"/>
      <c r="AK150" s="1380"/>
      <c r="AL150" s="1380"/>
      <c r="AM150" s="1380"/>
      <c r="AN150" s="1381"/>
      <c r="AO150" s="1379"/>
      <c r="AP150" s="1380"/>
      <c r="AQ150" s="1380"/>
      <c r="AR150" s="1380"/>
      <c r="AS150" s="1381"/>
      <c r="AT150" s="1379"/>
      <c r="AU150" s="1380"/>
      <c r="AV150" s="1380"/>
      <c r="AW150" s="1380"/>
      <c r="AX150" s="1381"/>
      <c r="AY150" s="1379"/>
      <c r="AZ150" s="1380"/>
      <c r="BA150" s="1380"/>
      <c r="BB150" s="1380"/>
      <c r="BC150" s="1381"/>
      <c r="BD150" s="1379"/>
      <c r="BE150" s="1380"/>
      <c r="BF150" s="1380"/>
      <c r="BG150" s="1380"/>
      <c r="BH150" s="1381"/>
      <c r="BI150" s="1379"/>
      <c r="BJ150" s="1380"/>
      <c r="BK150" s="1380"/>
      <c r="BL150" s="1380"/>
      <c r="BM150" s="1381"/>
      <c r="BN150" s="1379"/>
      <c r="BO150" s="1380"/>
      <c r="BP150" s="1380"/>
      <c r="BQ150" s="1380"/>
      <c r="BR150" s="1381"/>
      <c r="BS150" s="1379"/>
      <c r="BT150" s="1380"/>
      <c r="BU150" s="1380"/>
      <c r="BV150" s="1380"/>
      <c r="BW150" s="1381"/>
      <c r="BX150" s="1379"/>
      <c r="BY150" s="1380"/>
      <c r="BZ150" s="1380"/>
      <c r="CA150" s="1380"/>
      <c r="CB150" s="1381"/>
      <c r="CC150" s="1379"/>
      <c r="CD150" s="1380"/>
      <c r="CE150" s="1380"/>
      <c r="CF150" s="1380"/>
      <c r="CG150" s="1381"/>
      <c r="CH150" s="1379"/>
      <c r="CI150" s="1380"/>
      <c r="CJ150" s="1380"/>
      <c r="CK150" s="1380"/>
      <c r="CL150" s="1381"/>
      <c r="CM150" s="1379"/>
      <c r="CN150" s="1380"/>
      <c r="CO150" s="1380"/>
      <c r="CP150" s="1380"/>
      <c r="CQ150" s="1381"/>
      <c r="CR150" s="1379"/>
      <c r="CS150" s="1380"/>
      <c r="CT150" s="1380"/>
      <c r="CU150" s="1380"/>
      <c r="CV150" s="1381"/>
      <c r="CW150" s="1379"/>
      <c r="CX150" s="1380"/>
      <c r="CY150" s="1380"/>
      <c r="CZ150" s="1380"/>
      <c r="DA150" s="1381"/>
      <c r="DB150" s="1379"/>
      <c r="DC150" s="1380"/>
      <c r="DD150" s="1380"/>
      <c r="DE150" s="1380"/>
      <c r="DF150" s="1381"/>
      <c r="DG150" s="1379"/>
      <c r="DH150" s="1380"/>
      <c r="DI150" s="1380"/>
      <c r="DJ150" s="1380"/>
      <c r="DK150" s="1381"/>
      <c r="DL150" s="1379"/>
      <c r="DM150" s="1380"/>
      <c r="DN150" s="1380"/>
      <c r="DO150" s="1380"/>
      <c r="DP150" s="1381"/>
      <c r="DQ150" s="1379"/>
      <c r="DR150" s="1380"/>
      <c r="DS150" s="1380"/>
      <c r="DT150" s="1380"/>
      <c r="DU150" s="1381"/>
      <c r="DV150" s="1379"/>
      <c r="DW150" s="1380"/>
      <c r="DX150" s="1380"/>
      <c r="DY150" s="1380"/>
      <c r="DZ150" s="1381"/>
      <c r="EA150" s="1379"/>
      <c r="EB150" s="1380"/>
      <c r="EC150" s="1380"/>
      <c r="ED150" s="1380"/>
      <c r="EE150" s="1381"/>
      <c r="EF150" s="1379"/>
      <c r="EG150" s="1380"/>
      <c r="EH150" s="1380"/>
      <c r="EI150" s="1380"/>
      <c r="EJ150" s="1381"/>
      <c r="EK150" s="1379"/>
      <c r="EL150" s="1380"/>
      <c r="EM150" s="1380"/>
      <c r="EN150" s="1380"/>
      <c r="EO150" s="1381"/>
      <c r="EP150" s="1379"/>
      <c r="EQ150" s="1380"/>
      <c r="ER150" s="1380"/>
      <c r="ES150" s="1380"/>
      <c r="ET150" s="1381"/>
      <c r="EU150" s="1379"/>
      <c r="EV150" s="1380"/>
      <c r="EW150" s="1380"/>
      <c r="EX150" s="1380"/>
      <c r="EY150" s="1381"/>
      <c r="EZ150" s="1379"/>
      <c r="FA150" s="1380"/>
      <c r="FB150" s="1380"/>
      <c r="FC150" s="1380"/>
      <c r="FD150" s="1381"/>
    </row>
    <row r="151" spans="6:160">
      <c r="F151" s="1382" t="s">
        <v>1698</v>
      </c>
      <c r="G151" s="1383"/>
      <c r="H151" s="1383"/>
      <c r="I151" s="1383"/>
      <c r="J151" s="1384"/>
      <c r="K151" s="1400">
        <f>Config_Seats</f>
        <v>4</v>
      </c>
      <c r="L151" s="1401"/>
      <c r="M151" s="1401"/>
      <c r="N151" s="1401"/>
      <c r="O151" s="1402"/>
      <c r="P151" s="1400">
        <f>Config_Seats</f>
        <v>4</v>
      </c>
      <c r="Q151" s="1401"/>
      <c r="R151" s="1401"/>
      <c r="S151" s="1401"/>
      <c r="T151" s="1402"/>
      <c r="U151" s="1400">
        <f>Config_Seats</f>
        <v>4</v>
      </c>
      <c r="V151" s="1401"/>
      <c r="W151" s="1401"/>
      <c r="X151" s="1401"/>
      <c r="Y151" s="1402"/>
      <c r="Z151" s="1400">
        <f>Config_Seats</f>
        <v>4</v>
      </c>
      <c r="AA151" s="1401"/>
      <c r="AB151" s="1401"/>
      <c r="AC151" s="1401"/>
      <c r="AD151" s="1402"/>
      <c r="AE151" s="1400">
        <f>Config_Seats</f>
        <v>4</v>
      </c>
      <c r="AF151" s="1401"/>
      <c r="AG151" s="1401"/>
      <c r="AH151" s="1401"/>
      <c r="AI151" s="1402"/>
      <c r="AJ151" s="1400">
        <f>Config_Seats</f>
        <v>4</v>
      </c>
      <c r="AK151" s="1401"/>
      <c r="AL151" s="1401"/>
      <c r="AM151" s="1401"/>
      <c r="AN151" s="1402"/>
      <c r="AO151" s="1400">
        <f>Config_Seats</f>
        <v>4</v>
      </c>
      <c r="AP151" s="1401"/>
      <c r="AQ151" s="1401"/>
      <c r="AR151" s="1401"/>
      <c r="AS151" s="1402"/>
      <c r="AT151" s="1400">
        <f>Config_Seats</f>
        <v>4</v>
      </c>
      <c r="AU151" s="1401"/>
      <c r="AV151" s="1401"/>
      <c r="AW151" s="1401"/>
      <c r="AX151" s="1402"/>
      <c r="AY151" s="1400">
        <f>Config_Seats</f>
        <v>4</v>
      </c>
      <c r="AZ151" s="1401"/>
      <c r="BA151" s="1401"/>
      <c r="BB151" s="1401"/>
      <c r="BC151" s="1402"/>
      <c r="BD151" s="1400">
        <f>Config_Seats</f>
        <v>4</v>
      </c>
      <c r="BE151" s="1401"/>
      <c r="BF151" s="1401"/>
      <c r="BG151" s="1401"/>
      <c r="BH151" s="1402"/>
      <c r="BI151" s="1400">
        <f>Config_Seats</f>
        <v>4</v>
      </c>
      <c r="BJ151" s="1401"/>
      <c r="BK151" s="1401"/>
      <c r="BL151" s="1401"/>
      <c r="BM151" s="1402"/>
      <c r="BN151" s="1400">
        <f>Config_Seats</f>
        <v>4</v>
      </c>
      <c r="BO151" s="1401"/>
      <c r="BP151" s="1401"/>
      <c r="BQ151" s="1401"/>
      <c r="BR151" s="1402"/>
      <c r="BS151" s="1400">
        <f>Config_Seats</f>
        <v>4</v>
      </c>
      <c r="BT151" s="1401"/>
      <c r="BU151" s="1401"/>
      <c r="BV151" s="1401"/>
      <c r="BW151" s="1402"/>
      <c r="BX151" s="1400">
        <f>Config_Seats</f>
        <v>4</v>
      </c>
      <c r="BY151" s="1401"/>
      <c r="BZ151" s="1401"/>
      <c r="CA151" s="1401"/>
      <c r="CB151" s="1402"/>
      <c r="CC151" s="1400">
        <f>Config_Seats</f>
        <v>4</v>
      </c>
      <c r="CD151" s="1401"/>
      <c r="CE151" s="1401"/>
      <c r="CF151" s="1401"/>
      <c r="CG151" s="1402"/>
      <c r="CH151" s="1400">
        <f>Config_Seats</f>
        <v>4</v>
      </c>
      <c r="CI151" s="1401"/>
      <c r="CJ151" s="1401"/>
      <c r="CK151" s="1401"/>
      <c r="CL151" s="1402"/>
      <c r="CM151" s="1400">
        <f>Config_Seats</f>
        <v>4</v>
      </c>
      <c r="CN151" s="1401"/>
      <c r="CO151" s="1401"/>
      <c r="CP151" s="1401"/>
      <c r="CQ151" s="1402"/>
      <c r="CR151" s="1400">
        <f>Config_Seats</f>
        <v>4</v>
      </c>
      <c r="CS151" s="1401"/>
      <c r="CT151" s="1401"/>
      <c r="CU151" s="1401"/>
      <c r="CV151" s="1402"/>
      <c r="CW151" s="1400">
        <f>Config_Seats</f>
        <v>4</v>
      </c>
      <c r="CX151" s="1401"/>
      <c r="CY151" s="1401"/>
      <c r="CZ151" s="1401"/>
      <c r="DA151" s="1402"/>
      <c r="DB151" s="1400">
        <f>Config_Seats</f>
        <v>4</v>
      </c>
      <c r="DC151" s="1401"/>
      <c r="DD151" s="1401"/>
      <c r="DE151" s="1401"/>
      <c r="DF151" s="1402"/>
      <c r="DG151" s="1400">
        <f>Config_Seats</f>
        <v>4</v>
      </c>
      <c r="DH151" s="1401"/>
      <c r="DI151" s="1401"/>
      <c r="DJ151" s="1401"/>
      <c r="DK151" s="1402"/>
      <c r="DL151" s="1400">
        <f>Config_Seats</f>
        <v>4</v>
      </c>
      <c r="DM151" s="1401"/>
      <c r="DN151" s="1401"/>
      <c r="DO151" s="1401"/>
      <c r="DP151" s="1402"/>
      <c r="DQ151" s="1400">
        <f>Config_Seats</f>
        <v>4</v>
      </c>
      <c r="DR151" s="1401"/>
      <c r="DS151" s="1401"/>
      <c r="DT151" s="1401"/>
      <c r="DU151" s="1402"/>
      <c r="DV151" s="1400">
        <f>Config_Seats</f>
        <v>4</v>
      </c>
      <c r="DW151" s="1401"/>
      <c r="DX151" s="1401"/>
      <c r="DY151" s="1401"/>
      <c r="DZ151" s="1402"/>
      <c r="EA151" s="1400">
        <f>Config_Seats</f>
        <v>4</v>
      </c>
      <c r="EB151" s="1401"/>
      <c r="EC151" s="1401"/>
      <c r="ED151" s="1401"/>
      <c r="EE151" s="1402"/>
      <c r="EF151" s="1400">
        <f>Config_Seats</f>
        <v>4</v>
      </c>
      <c r="EG151" s="1401"/>
      <c r="EH151" s="1401"/>
      <c r="EI151" s="1401"/>
      <c r="EJ151" s="1402"/>
      <c r="EK151" s="1400">
        <f>Config_Seats</f>
        <v>4</v>
      </c>
      <c r="EL151" s="1401"/>
      <c r="EM151" s="1401"/>
      <c r="EN151" s="1401"/>
      <c r="EO151" s="1402"/>
      <c r="EP151" s="1400">
        <f>Config_Seats</f>
        <v>4</v>
      </c>
      <c r="EQ151" s="1401"/>
      <c r="ER151" s="1401"/>
      <c r="ES151" s="1401"/>
      <c r="ET151" s="1402"/>
      <c r="EU151" s="1400">
        <f>Config_Seats</f>
        <v>4</v>
      </c>
      <c r="EV151" s="1401"/>
      <c r="EW151" s="1401"/>
      <c r="EX151" s="1401"/>
      <c r="EY151" s="1402"/>
      <c r="EZ151" s="1400">
        <f>Config_Seats</f>
        <v>4</v>
      </c>
      <c r="FA151" s="1401"/>
      <c r="FB151" s="1401"/>
      <c r="FC151" s="1401"/>
      <c r="FD151" s="1402"/>
    </row>
    <row r="152" spans="6:160">
      <c r="F152" s="1382" t="s">
        <v>1699</v>
      </c>
      <c r="G152" s="1383"/>
      <c r="H152" s="1383"/>
      <c r="I152" s="1383"/>
      <c r="J152" s="1384"/>
      <c r="K152" s="1434" t="str">
        <f>IFERROR(INDEX(TR_COST,MATCH(K150,TR_LOOKUP,0)),0)</f>
        <v>No Charge</v>
      </c>
      <c r="L152" s="1435"/>
      <c r="M152" s="1435"/>
      <c r="N152" s="1435"/>
      <c r="O152" s="1436"/>
      <c r="P152" s="1434">
        <f>IFERROR(INDEX(TR_COST,MATCH(P150,TR_LOOKUP,0)),0)</f>
        <v>0</v>
      </c>
      <c r="Q152" s="1435"/>
      <c r="R152" s="1435"/>
      <c r="S152" s="1435"/>
      <c r="T152" s="1436"/>
      <c r="U152" s="1434">
        <f>IFERROR(INDEX(TR_COST,MATCH(U150,TR_LOOKUP,0)),0)</f>
        <v>0</v>
      </c>
      <c r="V152" s="1435"/>
      <c r="W152" s="1435"/>
      <c r="X152" s="1435"/>
      <c r="Y152" s="1436"/>
      <c r="Z152" s="1434">
        <f>IFERROR(INDEX(TR_COST,MATCH(Z150,TR_LOOKUP,0)),0)</f>
        <v>0</v>
      </c>
      <c r="AA152" s="1435"/>
      <c r="AB152" s="1435"/>
      <c r="AC152" s="1435"/>
      <c r="AD152" s="1436"/>
      <c r="AE152" s="1434">
        <f>IFERROR(INDEX(TR_COST,MATCH(AE150,TR_LOOKUP,0)),0)</f>
        <v>0</v>
      </c>
      <c r="AF152" s="1435"/>
      <c r="AG152" s="1435"/>
      <c r="AH152" s="1435"/>
      <c r="AI152" s="1436"/>
      <c r="AJ152" s="1434">
        <f>IFERROR(INDEX(TR_COST,MATCH(AJ150,TR_LOOKUP,0)),0)</f>
        <v>0</v>
      </c>
      <c r="AK152" s="1435"/>
      <c r="AL152" s="1435"/>
      <c r="AM152" s="1435"/>
      <c r="AN152" s="1436"/>
      <c r="AO152" s="1434">
        <f>IFERROR(INDEX(TR_COST,MATCH(AO150,TR_LOOKUP,0)),0)</f>
        <v>0</v>
      </c>
      <c r="AP152" s="1435"/>
      <c r="AQ152" s="1435"/>
      <c r="AR152" s="1435"/>
      <c r="AS152" s="1436"/>
      <c r="AT152" s="1434">
        <f>IFERROR(INDEX(TR_COST,MATCH(AT150,TR_LOOKUP,0)),0)</f>
        <v>0</v>
      </c>
      <c r="AU152" s="1435"/>
      <c r="AV152" s="1435"/>
      <c r="AW152" s="1435"/>
      <c r="AX152" s="1436"/>
      <c r="AY152" s="1434">
        <f>IFERROR(INDEX(TR_COST,MATCH(AY150,TR_LOOKUP,0)),0)</f>
        <v>0</v>
      </c>
      <c r="AZ152" s="1435"/>
      <c r="BA152" s="1435"/>
      <c r="BB152" s="1435"/>
      <c r="BC152" s="1436"/>
      <c r="BD152" s="1434">
        <f>IFERROR(INDEX(TR_COST,MATCH(BD150,TR_LOOKUP,0)),0)</f>
        <v>0</v>
      </c>
      <c r="BE152" s="1435"/>
      <c r="BF152" s="1435"/>
      <c r="BG152" s="1435"/>
      <c r="BH152" s="1436"/>
      <c r="BI152" s="1434">
        <f>IFERROR(INDEX(TR_COST,MATCH(BI150,TR_LOOKUP,0)),0)</f>
        <v>0</v>
      </c>
      <c r="BJ152" s="1435"/>
      <c r="BK152" s="1435"/>
      <c r="BL152" s="1435"/>
      <c r="BM152" s="1436"/>
      <c r="BN152" s="1434">
        <f>IFERROR(INDEX(TR_COST,MATCH(BN150,TR_LOOKUP,0)),0)</f>
        <v>0</v>
      </c>
      <c r="BO152" s="1435"/>
      <c r="BP152" s="1435"/>
      <c r="BQ152" s="1435"/>
      <c r="BR152" s="1436"/>
      <c r="BS152" s="1434">
        <f>IFERROR(INDEX(TR_COST,MATCH(BS150,TR_LOOKUP,0)),0)</f>
        <v>0</v>
      </c>
      <c r="BT152" s="1435"/>
      <c r="BU152" s="1435"/>
      <c r="BV152" s="1435"/>
      <c r="BW152" s="1436"/>
      <c r="BX152" s="1434">
        <f>IFERROR(INDEX(TR_COST,MATCH(BX150,TR_LOOKUP,0)),0)</f>
        <v>0</v>
      </c>
      <c r="BY152" s="1435"/>
      <c r="BZ152" s="1435"/>
      <c r="CA152" s="1435"/>
      <c r="CB152" s="1436"/>
      <c r="CC152" s="1434">
        <f>IFERROR(INDEX(TR_COST,MATCH(CC150,TR_LOOKUP,0)),0)</f>
        <v>0</v>
      </c>
      <c r="CD152" s="1435"/>
      <c r="CE152" s="1435"/>
      <c r="CF152" s="1435"/>
      <c r="CG152" s="1436"/>
      <c r="CH152" s="1434">
        <f>IFERROR(INDEX(TR_COST,MATCH(CH150,TR_LOOKUP,0)),0)</f>
        <v>0</v>
      </c>
      <c r="CI152" s="1435"/>
      <c r="CJ152" s="1435"/>
      <c r="CK152" s="1435"/>
      <c r="CL152" s="1436"/>
      <c r="CM152" s="1434">
        <f>IFERROR(INDEX(TR_COST,MATCH(CM150,TR_LOOKUP,0)),0)</f>
        <v>0</v>
      </c>
      <c r="CN152" s="1435"/>
      <c r="CO152" s="1435"/>
      <c r="CP152" s="1435"/>
      <c r="CQ152" s="1436"/>
      <c r="CR152" s="1434">
        <f>IFERROR(INDEX(TR_COST,MATCH(CR150,TR_LOOKUP,0)),0)</f>
        <v>0</v>
      </c>
      <c r="CS152" s="1435"/>
      <c r="CT152" s="1435"/>
      <c r="CU152" s="1435"/>
      <c r="CV152" s="1436"/>
      <c r="CW152" s="1434">
        <f>IFERROR(INDEX(TR_COST,MATCH(CW150,TR_LOOKUP,0)),0)</f>
        <v>0</v>
      </c>
      <c r="CX152" s="1435"/>
      <c r="CY152" s="1435"/>
      <c r="CZ152" s="1435"/>
      <c r="DA152" s="1436"/>
      <c r="DB152" s="1434">
        <f>IFERROR(INDEX(TR_COST,MATCH(DB150,TR_LOOKUP,0)),0)</f>
        <v>0</v>
      </c>
      <c r="DC152" s="1435"/>
      <c r="DD152" s="1435"/>
      <c r="DE152" s="1435"/>
      <c r="DF152" s="1436"/>
      <c r="DG152" s="1434">
        <f>IFERROR(INDEX(TR_COST,MATCH(DG150,TR_LOOKUP,0)),0)</f>
        <v>0</v>
      </c>
      <c r="DH152" s="1435"/>
      <c r="DI152" s="1435"/>
      <c r="DJ152" s="1435"/>
      <c r="DK152" s="1436"/>
      <c r="DL152" s="1434">
        <f>IFERROR(INDEX(TR_COST,MATCH(DL150,TR_LOOKUP,0)),0)</f>
        <v>0</v>
      </c>
      <c r="DM152" s="1435"/>
      <c r="DN152" s="1435"/>
      <c r="DO152" s="1435"/>
      <c r="DP152" s="1436"/>
      <c r="DQ152" s="1434">
        <f>IFERROR(INDEX(TR_COST,MATCH(DQ150,TR_LOOKUP,0)),0)</f>
        <v>0</v>
      </c>
      <c r="DR152" s="1435"/>
      <c r="DS152" s="1435"/>
      <c r="DT152" s="1435"/>
      <c r="DU152" s="1436"/>
      <c r="DV152" s="1434">
        <f>IFERROR(INDEX(TR_COST,MATCH(DV150,TR_LOOKUP,0)),0)</f>
        <v>0</v>
      </c>
      <c r="DW152" s="1435"/>
      <c r="DX152" s="1435"/>
      <c r="DY152" s="1435"/>
      <c r="DZ152" s="1436"/>
      <c r="EA152" s="1434">
        <f>IFERROR(INDEX(TR_COST,MATCH(EA150,TR_LOOKUP,0)),0)</f>
        <v>0</v>
      </c>
      <c r="EB152" s="1435"/>
      <c r="EC152" s="1435"/>
      <c r="ED152" s="1435"/>
      <c r="EE152" s="1436"/>
      <c r="EF152" s="1434">
        <f>IFERROR(INDEX(TR_COST,MATCH(EF150,TR_LOOKUP,0)),0)</f>
        <v>0</v>
      </c>
      <c r="EG152" s="1435"/>
      <c r="EH152" s="1435"/>
      <c r="EI152" s="1435"/>
      <c r="EJ152" s="1436"/>
      <c r="EK152" s="1434">
        <f>IFERROR(INDEX(TR_COST,MATCH(EK150,TR_LOOKUP,0)),0)</f>
        <v>0</v>
      </c>
      <c r="EL152" s="1435"/>
      <c r="EM152" s="1435"/>
      <c r="EN152" s="1435"/>
      <c r="EO152" s="1436"/>
      <c r="EP152" s="1434">
        <f>IFERROR(INDEX(TR_COST,MATCH(EP150,TR_LOOKUP,0)),0)</f>
        <v>0</v>
      </c>
      <c r="EQ152" s="1435"/>
      <c r="ER152" s="1435"/>
      <c r="ES152" s="1435"/>
      <c r="ET152" s="1436"/>
      <c r="EU152" s="1434">
        <f>IFERROR(INDEX(TR_COST,MATCH(EU150,TR_LOOKUP,0)),0)</f>
        <v>0</v>
      </c>
      <c r="EV152" s="1435"/>
      <c r="EW152" s="1435"/>
      <c r="EX152" s="1435"/>
      <c r="EY152" s="1436"/>
      <c r="EZ152" s="1434">
        <f>IFERROR(INDEX(TR_COST,MATCH(EZ150,TR_LOOKUP,0)),0)</f>
        <v>0</v>
      </c>
      <c r="FA152" s="1435"/>
      <c r="FB152" s="1435"/>
      <c r="FC152" s="1435"/>
      <c r="FD152" s="1436"/>
    </row>
    <row r="153" spans="6:160" ht="15.75" thickBot="1">
      <c r="F153" s="627"/>
      <c r="G153" s="628"/>
      <c r="H153" s="628"/>
      <c r="I153" s="628"/>
      <c r="J153" s="628"/>
      <c r="K153" s="1364"/>
      <c r="L153" s="1365"/>
      <c r="M153" s="1365"/>
      <c r="N153" s="1365"/>
      <c r="O153" s="1366"/>
      <c r="P153" s="1364"/>
      <c r="Q153" s="1365"/>
      <c r="R153" s="1365"/>
      <c r="S153" s="1365"/>
      <c r="T153" s="1366"/>
      <c r="U153" s="1364"/>
      <c r="V153" s="1365"/>
      <c r="W153" s="1365"/>
      <c r="X153" s="1365"/>
      <c r="Y153" s="1366"/>
      <c r="Z153" s="1364"/>
      <c r="AA153" s="1365"/>
      <c r="AB153" s="1365"/>
      <c r="AC153" s="1365"/>
      <c r="AD153" s="1366"/>
      <c r="AE153" s="1364"/>
      <c r="AF153" s="1365"/>
      <c r="AG153" s="1365"/>
      <c r="AH153" s="1365"/>
      <c r="AI153" s="1366"/>
      <c r="AJ153" s="1364"/>
      <c r="AK153" s="1365"/>
      <c r="AL153" s="1365"/>
      <c r="AM153" s="1365"/>
      <c r="AN153" s="1366"/>
      <c r="AO153" s="1364"/>
      <c r="AP153" s="1365"/>
      <c r="AQ153" s="1365"/>
      <c r="AR153" s="1365"/>
      <c r="AS153" s="1366"/>
      <c r="AT153" s="1364"/>
      <c r="AU153" s="1365"/>
      <c r="AV153" s="1365"/>
      <c r="AW153" s="1365"/>
      <c r="AX153" s="1366"/>
      <c r="AY153" s="1364"/>
      <c r="AZ153" s="1365"/>
      <c r="BA153" s="1365"/>
      <c r="BB153" s="1365"/>
      <c r="BC153" s="1366"/>
      <c r="BD153" s="1364"/>
      <c r="BE153" s="1365"/>
      <c r="BF153" s="1365"/>
      <c r="BG153" s="1365"/>
      <c r="BH153" s="1366"/>
      <c r="BI153" s="1364"/>
      <c r="BJ153" s="1365"/>
      <c r="BK153" s="1365"/>
      <c r="BL153" s="1365"/>
      <c r="BM153" s="1366"/>
      <c r="BN153" s="1364"/>
      <c r="BO153" s="1365"/>
      <c r="BP153" s="1365"/>
      <c r="BQ153" s="1365"/>
      <c r="BR153" s="1366"/>
      <c r="BS153" s="1364"/>
      <c r="BT153" s="1365"/>
      <c r="BU153" s="1365"/>
      <c r="BV153" s="1365"/>
      <c r="BW153" s="1366"/>
      <c r="BX153" s="1364"/>
      <c r="BY153" s="1365"/>
      <c r="BZ153" s="1365"/>
      <c r="CA153" s="1365"/>
      <c r="CB153" s="1366"/>
      <c r="CC153" s="1364"/>
      <c r="CD153" s="1365"/>
      <c r="CE153" s="1365"/>
      <c r="CF153" s="1365"/>
      <c r="CG153" s="1366"/>
      <c r="CH153" s="1364"/>
      <c r="CI153" s="1365"/>
      <c r="CJ153" s="1365"/>
      <c r="CK153" s="1365"/>
      <c r="CL153" s="1366"/>
      <c r="CM153" s="1364"/>
      <c r="CN153" s="1365"/>
      <c r="CO153" s="1365"/>
      <c r="CP153" s="1365"/>
      <c r="CQ153" s="1366"/>
      <c r="CR153" s="1364"/>
      <c r="CS153" s="1365"/>
      <c r="CT153" s="1365"/>
      <c r="CU153" s="1365"/>
      <c r="CV153" s="1366"/>
      <c r="CW153" s="1364"/>
      <c r="CX153" s="1365"/>
      <c r="CY153" s="1365"/>
      <c r="CZ153" s="1365"/>
      <c r="DA153" s="1366"/>
      <c r="DB153" s="1364"/>
      <c r="DC153" s="1365"/>
      <c r="DD153" s="1365"/>
      <c r="DE153" s="1365"/>
      <c r="DF153" s="1366"/>
      <c r="DG153" s="1364"/>
      <c r="DH153" s="1365"/>
      <c r="DI153" s="1365"/>
      <c r="DJ153" s="1365"/>
      <c r="DK153" s="1366"/>
      <c r="DL153" s="1364"/>
      <c r="DM153" s="1365"/>
      <c r="DN153" s="1365"/>
      <c r="DO153" s="1365"/>
      <c r="DP153" s="1366"/>
      <c r="DQ153" s="1364"/>
      <c r="DR153" s="1365"/>
      <c r="DS153" s="1365"/>
      <c r="DT153" s="1365"/>
      <c r="DU153" s="1366"/>
      <c r="DV153" s="1364"/>
      <c r="DW153" s="1365"/>
      <c r="DX153" s="1365"/>
      <c r="DY153" s="1365"/>
      <c r="DZ153" s="1366"/>
      <c r="EA153" s="1364"/>
      <c r="EB153" s="1365"/>
      <c r="EC153" s="1365"/>
      <c r="ED153" s="1365"/>
      <c r="EE153" s="1366"/>
      <c r="EF153" s="1364"/>
      <c r="EG153" s="1365"/>
      <c r="EH153" s="1365"/>
      <c r="EI153" s="1365"/>
      <c r="EJ153" s="1366"/>
      <c r="EK153" s="1364"/>
      <c r="EL153" s="1365"/>
      <c r="EM153" s="1365"/>
      <c r="EN153" s="1365"/>
      <c r="EO153" s="1366"/>
      <c r="EP153" s="1364"/>
      <c r="EQ153" s="1365"/>
      <c r="ER153" s="1365"/>
      <c r="ES153" s="1365"/>
      <c r="ET153" s="1366"/>
      <c r="EU153" s="1364"/>
      <c r="EV153" s="1365"/>
      <c r="EW153" s="1365"/>
      <c r="EX153" s="1365"/>
      <c r="EY153" s="1366"/>
      <c r="EZ153" s="1364"/>
      <c r="FA153" s="1365"/>
      <c r="FB153" s="1365"/>
      <c r="FC153" s="1365"/>
      <c r="FD153" s="1366"/>
    </row>
    <row r="154" spans="6:160">
      <c r="F154" s="1431" t="s">
        <v>1700</v>
      </c>
      <c r="G154" s="1432"/>
      <c r="H154" s="1432"/>
      <c r="I154" s="1432"/>
      <c r="J154" s="1433"/>
      <c r="K154" s="1063" t="s">
        <v>1569</v>
      </c>
      <c r="L154" s="1395"/>
      <c r="M154" s="1395"/>
      <c r="N154" s="1395"/>
      <c r="O154" s="1064"/>
      <c r="P154" s="1063" t="s">
        <v>1570</v>
      </c>
      <c r="Q154" s="1395"/>
      <c r="R154" s="1395"/>
      <c r="S154" s="1395"/>
      <c r="T154" s="1064"/>
      <c r="U154" s="1063" t="s">
        <v>1571</v>
      </c>
      <c r="V154" s="1395"/>
      <c r="W154" s="1395"/>
      <c r="X154" s="1395"/>
      <c r="Y154" s="1064"/>
      <c r="Z154" s="1063" t="s">
        <v>1572</v>
      </c>
      <c r="AA154" s="1395"/>
      <c r="AB154" s="1395"/>
      <c r="AC154" s="1395"/>
      <c r="AD154" s="1064"/>
      <c r="AE154" s="1063" t="s">
        <v>1573</v>
      </c>
      <c r="AF154" s="1395"/>
      <c r="AG154" s="1395"/>
      <c r="AH154" s="1395"/>
      <c r="AI154" s="1064"/>
      <c r="AJ154" s="1063" t="s">
        <v>1574</v>
      </c>
      <c r="AK154" s="1395"/>
      <c r="AL154" s="1395"/>
      <c r="AM154" s="1395"/>
      <c r="AN154" s="1064"/>
      <c r="AO154" s="1063" t="s">
        <v>1575</v>
      </c>
      <c r="AP154" s="1395"/>
      <c r="AQ154" s="1395"/>
      <c r="AR154" s="1395"/>
      <c r="AS154" s="1064"/>
      <c r="AT154" s="1063" t="s">
        <v>1576</v>
      </c>
      <c r="AU154" s="1395"/>
      <c r="AV154" s="1395"/>
      <c r="AW154" s="1395"/>
      <c r="AX154" s="1064"/>
      <c r="AY154" s="1063" t="s">
        <v>1577</v>
      </c>
      <c r="AZ154" s="1395"/>
      <c r="BA154" s="1395"/>
      <c r="BB154" s="1395"/>
      <c r="BC154" s="1064"/>
      <c r="BD154" s="1063" t="s">
        <v>1578</v>
      </c>
      <c r="BE154" s="1395"/>
      <c r="BF154" s="1395"/>
      <c r="BG154" s="1395"/>
      <c r="BH154" s="1064"/>
      <c r="BI154" s="1063" t="s">
        <v>1579</v>
      </c>
      <c r="BJ154" s="1395"/>
      <c r="BK154" s="1395"/>
      <c r="BL154" s="1395"/>
      <c r="BM154" s="1064"/>
      <c r="BN154" s="1063" t="s">
        <v>1580</v>
      </c>
      <c r="BO154" s="1395"/>
      <c r="BP154" s="1395"/>
      <c r="BQ154" s="1395"/>
      <c r="BR154" s="1064"/>
      <c r="BS154" s="1063" t="s">
        <v>1581</v>
      </c>
      <c r="BT154" s="1395"/>
      <c r="BU154" s="1395"/>
      <c r="BV154" s="1395"/>
      <c r="BW154" s="1064"/>
      <c r="BX154" s="1063" t="s">
        <v>1582</v>
      </c>
      <c r="BY154" s="1395"/>
      <c r="BZ154" s="1395"/>
      <c r="CA154" s="1395"/>
      <c r="CB154" s="1064"/>
      <c r="CC154" s="1063" t="s">
        <v>1583</v>
      </c>
      <c r="CD154" s="1395"/>
      <c r="CE154" s="1395"/>
      <c r="CF154" s="1395"/>
      <c r="CG154" s="1064"/>
      <c r="CH154" s="1063" t="s">
        <v>1584</v>
      </c>
      <c r="CI154" s="1395"/>
      <c r="CJ154" s="1395"/>
      <c r="CK154" s="1395"/>
      <c r="CL154" s="1064"/>
      <c r="CM154" s="1063" t="s">
        <v>1585</v>
      </c>
      <c r="CN154" s="1395"/>
      <c r="CO154" s="1395"/>
      <c r="CP154" s="1395"/>
      <c r="CQ154" s="1064"/>
      <c r="CR154" s="1063" t="s">
        <v>1586</v>
      </c>
      <c r="CS154" s="1395"/>
      <c r="CT154" s="1395"/>
      <c r="CU154" s="1395"/>
      <c r="CV154" s="1064"/>
      <c r="CW154" s="1063" t="s">
        <v>1587</v>
      </c>
      <c r="CX154" s="1395"/>
      <c r="CY154" s="1395"/>
      <c r="CZ154" s="1395"/>
      <c r="DA154" s="1064"/>
      <c r="DB154" s="1063" t="s">
        <v>1588</v>
      </c>
      <c r="DC154" s="1395"/>
      <c r="DD154" s="1395"/>
      <c r="DE154" s="1395"/>
      <c r="DF154" s="1064"/>
      <c r="DG154" s="1063" t="s">
        <v>1589</v>
      </c>
      <c r="DH154" s="1395"/>
      <c r="DI154" s="1395"/>
      <c r="DJ154" s="1395"/>
      <c r="DK154" s="1064"/>
      <c r="DL154" s="1063" t="s">
        <v>1590</v>
      </c>
      <c r="DM154" s="1395"/>
      <c r="DN154" s="1395"/>
      <c r="DO154" s="1395"/>
      <c r="DP154" s="1064"/>
      <c r="DQ154" s="1063" t="s">
        <v>1591</v>
      </c>
      <c r="DR154" s="1395"/>
      <c r="DS154" s="1395"/>
      <c r="DT154" s="1395"/>
      <c r="DU154" s="1064"/>
      <c r="DV154" s="1063" t="s">
        <v>1592</v>
      </c>
      <c r="DW154" s="1395"/>
      <c r="DX154" s="1395"/>
      <c r="DY154" s="1395"/>
      <c r="DZ154" s="1064"/>
      <c r="EA154" s="1063" t="s">
        <v>1593</v>
      </c>
      <c r="EB154" s="1395"/>
      <c r="EC154" s="1395"/>
      <c r="ED154" s="1395"/>
      <c r="EE154" s="1064"/>
      <c r="EF154" s="1063" t="s">
        <v>1594</v>
      </c>
      <c r="EG154" s="1395"/>
      <c r="EH154" s="1395"/>
      <c r="EI154" s="1395"/>
      <c r="EJ154" s="1064"/>
      <c r="EK154" s="1063" t="s">
        <v>1595</v>
      </c>
      <c r="EL154" s="1395"/>
      <c r="EM154" s="1395"/>
      <c r="EN154" s="1395"/>
      <c r="EO154" s="1064"/>
      <c r="EP154" s="1063" t="s">
        <v>1596</v>
      </c>
      <c r="EQ154" s="1395"/>
      <c r="ER154" s="1395"/>
      <c r="ES154" s="1395"/>
      <c r="ET154" s="1064"/>
      <c r="EU154" s="1063" t="s">
        <v>1597</v>
      </c>
      <c r="EV154" s="1395"/>
      <c r="EW154" s="1395"/>
      <c r="EX154" s="1395"/>
      <c r="EY154" s="1064"/>
      <c r="EZ154" s="1063" t="s">
        <v>1598</v>
      </c>
      <c r="FA154" s="1395"/>
      <c r="FB154" s="1395"/>
      <c r="FC154" s="1395"/>
      <c r="FD154" s="1064"/>
    </row>
    <row r="155" spans="6:160">
      <c r="F155" s="1382" t="s">
        <v>1700</v>
      </c>
      <c r="G155" s="1383"/>
      <c r="H155" s="1383"/>
      <c r="I155" s="1383"/>
      <c r="J155" s="1384"/>
      <c r="K155" s="1379"/>
      <c r="L155" s="1380"/>
      <c r="M155" s="1380"/>
      <c r="N155" s="1380"/>
      <c r="O155" s="1381"/>
      <c r="P155" s="1379"/>
      <c r="Q155" s="1380"/>
      <c r="R155" s="1380"/>
      <c r="S155" s="1380"/>
      <c r="T155" s="1381"/>
      <c r="U155" s="1379"/>
      <c r="V155" s="1380"/>
      <c r="W155" s="1380"/>
      <c r="X155" s="1380"/>
      <c r="Y155" s="1381"/>
      <c r="Z155" s="1379"/>
      <c r="AA155" s="1380"/>
      <c r="AB155" s="1380"/>
      <c r="AC155" s="1380"/>
      <c r="AD155" s="1381"/>
      <c r="AE155" s="1379"/>
      <c r="AF155" s="1380"/>
      <c r="AG155" s="1380"/>
      <c r="AH155" s="1380"/>
      <c r="AI155" s="1381"/>
      <c r="AJ155" s="1379"/>
      <c r="AK155" s="1380"/>
      <c r="AL155" s="1380"/>
      <c r="AM155" s="1380"/>
      <c r="AN155" s="1381"/>
      <c r="AO155" s="1379"/>
      <c r="AP155" s="1380"/>
      <c r="AQ155" s="1380"/>
      <c r="AR155" s="1380"/>
      <c r="AS155" s="1381"/>
      <c r="AT155" s="1379"/>
      <c r="AU155" s="1380"/>
      <c r="AV155" s="1380"/>
      <c r="AW155" s="1380"/>
      <c r="AX155" s="1381"/>
      <c r="AY155" s="1379"/>
      <c r="AZ155" s="1380"/>
      <c r="BA155" s="1380"/>
      <c r="BB155" s="1380"/>
      <c r="BC155" s="1381"/>
      <c r="BD155" s="1379"/>
      <c r="BE155" s="1380"/>
      <c r="BF155" s="1380"/>
      <c r="BG155" s="1380"/>
      <c r="BH155" s="1381"/>
      <c r="BI155" s="1379"/>
      <c r="BJ155" s="1380"/>
      <c r="BK155" s="1380"/>
      <c r="BL155" s="1380"/>
      <c r="BM155" s="1381"/>
      <c r="BN155" s="1379"/>
      <c r="BO155" s="1380"/>
      <c r="BP155" s="1380"/>
      <c r="BQ155" s="1380"/>
      <c r="BR155" s="1381"/>
      <c r="BS155" s="1379"/>
      <c r="BT155" s="1380"/>
      <c r="BU155" s="1380"/>
      <c r="BV155" s="1380"/>
      <c r="BW155" s="1381"/>
      <c r="BX155" s="1379"/>
      <c r="BY155" s="1380"/>
      <c r="BZ155" s="1380"/>
      <c r="CA155" s="1380"/>
      <c r="CB155" s="1381"/>
      <c r="CC155" s="1379"/>
      <c r="CD155" s="1380"/>
      <c r="CE155" s="1380"/>
      <c r="CF155" s="1380"/>
      <c r="CG155" s="1381"/>
      <c r="CH155" s="1379"/>
      <c r="CI155" s="1380"/>
      <c r="CJ155" s="1380"/>
      <c r="CK155" s="1380"/>
      <c r="CL155" s="1381"/>
      <c r="CM155" s="1379"/>
      <c r="CN155" s="1380"/>
      <c r="CO155" s="1380"/>
      <c r="CP155" s="1380"/>
      <c r="CQ155" s="1381"/>
      <c r="CR155" s="1379"/>
      <c r="CS155" s="1380"/>
      <c r="CT155" s="1380"/>
      <c r="CU155" s="1380"/>
      <c r="CV155" s="1381"/>
      <c r="CW155" s="1379"/>
      <c r="CX155" s="1380"/>
      <c r="CY155" s="1380"/>
      <c r="CZ155" s="1380"/>
      <c r="DA155" s="1381"/>
      <c r="DB155" s="1379"/>
      <c r="DC155" s="1380"/>
      <c r="DD155" s="1380"/>
      <c r="DE155" s="1380"/>
      <c r="DF155" s="1381"/>
      <c r="DG155" s="1379"/>
      <c r="DH155" s="1380"/>
      <c r="DI155" s="1380"/>
      <c r="DJ155" s="1380"/>
      <c r="DK155" s="1381"/>
      <c r="DL155" s="1379"/>
      <c r="DM155" s="1380"/>
      <c r="DN155" s="1380"/>
      <c r="DO155" s="1380"/>
      <c r="DP155" s="1381"/>
      <c r="DQ155" s="1379"/>
      <c r="DR155" s="1380"/>
      <c r="DS155" s="1380"/>
      <c r="DT155" s="1380"/>
      <c r="DU155" s="1381"/>
      <c r="DV155" s="1379"/>
      <c r="DW155" s="1380"/>
      <c r="DX155" s="1380"/>
      <c r="DY155" s="1380"/>
      <c r="DZ155" s="1381"/>
      <c r="EA155" s="1379"/>
      <c r="EB155" s="1380"/>
      <c r="EC155" s="1380"/>
      <c r="ED155" s="1380"/>
      <c r="EE155" s="1381"/>
      <c r="EF155" s="1379"/>
      <c r="EG155" s="1380"/>
      <c r="EH155" s="1380"/>
      <c r="EI155" s="1380"/>
      <c r="EJ155" s="1381"/>
      <c r="EK155" s="1379"/>
      <c r="EL155" s="1380"/>
      <c r="EM155" s="1380"/>
      <c r="EN155" s="1380"/>
      <c r="EO155" s="1381"/>
      <c r="EP155" s="1379"/>
      <c r="EQ155" s="1380"/>
      <c r="ER155" s="1380"/>
      <c r="ES155" s="1380"/>
      <c r="ET155" s="1381"/>
      <c r="EU155" s="1379"/>
      <c r="EV155" s="1380"/>
      <c r="EW155" s="1380"/>
      <c r="EX155" s="1380"/>
      <c r="EY155" s="1381"/>
      <c r="EZ155" s="1379"/>
      <c r="FA155" s="1380"/>
      <c r="FB155" s="1380"/>
      <c r="FC155" s="1380"/>
      <c r="FD155" s="1381"/>
    </row>
    <row r="156" spans="6:160" hidden="1">
      <c r="F156" s="1063" t="s">
        <v>1701</v>
      </c>
      <c r="G156" s="1395"/>
      <c r="H156" s="1395"/>
      <c r="I156" s="1395"/>
      <c r="J156" s="1396"/>
      <c r="K156" s="1063" t="s">
        <v>1569</v>
      </c>
      <c r="L156" s="1395"/>
      <c r="M156" s="1395"/>
      <c r="N156" s="1395"/>
      <c r="O156" s="1064"/>
      <c r="P156" s="1063" t="s">
        <v>1570</v>
      </c>
      <c r="Q156" s="1395"/>
      <c r="R156" s="1395"/>
      <c r="S156" s="1395"/>
      <c r="T156" s="1064"/>
      <c r="U156" s="1063" t="s">
        <v>1571</v>
      </c>
      <c r="V156" s="1395"/>
      <c r="W156" s="1395"/>
      <c r="X156" s="1395"/>
      <c r="Y156" s="1064"/>
      <c r="Z156" s="1063" t="s">
        <v>1572</v>
      </c>
      <c r="AA156" s="1395"/>
      <c r="AB156" s="1395"/>
      <c r="AC156" s="1395"/>
      <c r="AD156" s="1064"/>
      <c r="AE156" s="1063" t="s">
        <v>1573</v>
      </c>
      <c r="AF156" s="1395"/>
      <c r="AG156" s="1395"/>
      <c r="AH156" s="1395"/>
      <c r="AI156" s="1064"/>
      <c r="AJ156" s="1063" t="s">
        <v>1574</v>
      </c>
      <c r="AK156" s="1395"/>
      <c r="AL156" s="1395"/>
      <c r="AM156" s="1395"/>
      <c r="AN156" s="1064"/>
      <c r="AO156" s="1063" t="s">
        <v>1575</v>
      </c>
      <c r="AP156" s="1395"/>
      <c r="AQ156" s="1395"/>
      <c r="AR156" s="1395"/>
      <c r="AS156" s="1064"/>
      <c r="AT156" s="1063" t="s">
        <v>1576</v>
      </c>
      <c r="AU156" s="1395"/>
      <c r="AV156" s="1395"/>
      <c r="AW156" s="1395"/>
      <c r="AX156" s="1064"/>
      <c r="AY156" s="1063" t="s">
        <v>1577</v>
      </c>
      <c r="AZ156" s="1395"/>
      <c r="BA156" s="1395"/>
      <c r="BB156" s="1395"/>
      <c r="BC156" s="1064"/>
      <c r="BD156" s="1063" t="s">
        <v>1578</v>
      </c>
      <c r="BE156" s="1395"/>
      <c r="BF156" s="1395"/>
      <c r="BG156" s="1395"/>
      <c r="BH156" s="1064"/>
      <c r="BI156" s="1063" t="s">
        <v>1579</v>
      </c>
      <c r="BJ156" s="1395"/>
      <c r="BK156" s="1395"/>
      <c r="BL156" s="1395"/>
      <c r="BM156" s="1064"/>
      <c r="BN156" s="1063" t="s">
        <v>1580</v>
      </c>
      <c r="BO156" s="1395"/>
      <c r="BP156" s="1395"/>
      <c r="BQ156" s="1395"/>
      <c r="BR156" s="1064"/>
      <c r="BS156" s="1063" t="s">
        <v>1581</v>
      </c>
      <c r="BT156" s="1395"/>
      <c r="BU156" s="1395"/>
      <c r="BV156" s="1395"/>
      <c r="BW156" s="1064"/>
      <c r="BX156" s="1063" t="s">
        <v>1582</v>
      </c>
      <c r="BY156" s="1395"/>
      <c r="BZ156" s="1395"/>
      <c r="CA156" s="1395"/>
      <c r="CB156" s="1064"/>
      <c r="CC156" s="1063" t="s">
        <v>1583</v>
      </c>
      <c r="CD156" s="1395"/>
      <c r="CE156" s="1395"/>
      <c r="CF156" s="1395"/>
      <c r="CG156" s="1064"/>
      <c r="CH156" s="1063" t="s">
        <v>1584</v>
      </c>
      <c r="CI156" s="1395"/>
      <c r="CJ156" s="1395"/>
      <c r="CK156" s="1395"/>
      <c r="CL156" s="1064"/>
      <c r="CM156" s="1063" t="s">
        <v>1585</v>
      </c>
      <c r="CN156" s="1395"/>
      <c r="CO156" s="1395"/>
      <c r="CP156" s="1395"/>
      <c r="CQ156" s="1064"/>
      <c r="CR156" s="1063" t="s">
        <v>1586</v>
      </c>
      <c r="CS156" s="1395"/>
      <c r="CT156" s="1395"/>
      <c r="CU156" s="1395"/>
      <c r="CV156" s="1064"/>
      <c r="CW156" s="1063" t="s">
        <v>1587</v>
      </c>
      <c r="CX156" s="1395"/>
      <c r="CY156" s="1395"/>
      <c r="CZ156" s="1395"/>
      <c r="DA156" s="1064"/>
      <c r="DB156" s="1063" t="s">
        <v>1588</v>
      </c>
      <c r="DC156" s="1395"/>
      <c r="DD156" s="1395"/>
      <c r="DE156" s="1395"/>
      <c r="DF156" s="1064"/>
      <c r="DG156" s="1063" t="s">
        <v>1589</v>
      </c>
      <c r="DH156" s="1395"/>
      <c r="DI156" s="1395"/>
      <c r="DJ156" s="1395"/>
      <c r="DK156" s="1064"/>
      <c r="DL156" s="1063" t="s">
        <v>1590</v>
      </c>
      <c r="DM156" s="1395"/>
      <c r="DN156" s="1395"/>
      <c r="DO156" s="1395"/>
      <c r="DP156" s="1064"/>
      <c r="DQ156" s="1063" t="s">
        <v>1591</v>
      </c>
      <c r="DR156" s="1395"/>
      <c r="DS156" s="1395"/>
      <c r="DT156" s="1395"/>
      <c r="DU156" s="1064"/>
      <c r="DV156" s="1063" t="s">
        <v>1592</v>
      </c>
      <c r="DW156" s="1395"/>
      <c r="DX156" s="1395"/>
      <c r="DY156" s="1395"/>
      <c r="DZ156" s="1064"/>
      <c r="EA156" s="1063" t="s">
        <v>1593</v>
      </c>
      <c r="EB156" s="1395"/>
      <c r="EC156" s="1395"/>
      <c r="ED156" s="1395"/>
      <c r="EE156" s="1064"/>
      <c r="EF156" s="1063" t="s">
        <v>1594</v>
      </c>
      <c r="EG156" s="1395"/>
      <c r="EH156" s="1395"/>
      <c r="EI156" s="1395"/>
      <c r="EJ156" s="1064"/>
      <c r="EK156" s="1063" t="s">
        <v>1595</v>
      </c>
      <c r="EL156" s="1395"/>
      <c r="EM156" s="1395"/>
      <c r="EN156" s="1395"/>
      <c r="EO156" s="1064"/>
      <c r="EP156" s="1063" t="s">
        <v>1596</v>
      </c>
      <c r="EQ156" s="1395"/>
      <c r="ER156" s="1395"/>
      <c r="ES156" s="1395"/>
      <c r="ET156" s="1064"/>
      <c r="EU156" s="1063" t="s">
        <v>1597</v>
      </c>
      <c r="EV156" s="1395"/>
      <c r="EW156" s="1395"/>
      <c r="EX156" s="1395"/>
      <c r="EY156" s="1064"/>
      <c r="EZ156" s="1063" t="s">
        <v>1598</v>
      </c>
      <c r="FA156" s="1395"/>
      <c r="FB156" s="1395"/>
      <c r="FC156" s="1395"/>
      <c r="FD156" s="1064"/>
    </row>
    <row r="157" spans="6:160" hidden="1">
      <c r="F157" s="1382" t="s">
        <v>1702</v>
      </c>
      <c r="G157" s="1383"/>
      <c r="H157" s="1383"/>
      <c r="I157" s="1383"/>
      <c r="J157" s="1384"/>
      <c r="K157" s="1379"/>
      <c r="L157" s="1380"/>
      <c r="M157" s="1380"/>
      <c r="N157" s="1380"/>
      <c r="O157" s="1381"/>
      <c r="P157" s="1379"/>
      <c r="Q157" s="1380"/>
      <c r="R157" s="1380"/>
      <c r="S157" s="1380"/>
      <c r="T157" s="1381"/>
      <c r="U157" s="1379"/>
      <c r="V157" s="1380"/>
      <c r="W157" s="1380"/>
      <c r="X157" s="1380"/>
      <c r="Y157" s="1381"/>
      <c r="Z157" s="1379"/>
      <c r="AA157" s="1380"/>
      <c r="AB157" s="1380"/>
      <c r="AC157" s="1380"/>
      <c r="AD157" s="1381"/>
      <c r="AE157" s="1379"/>
      <c r="AF157" s="1380"/>
      <c r="AG157" s="1380"/>
      <c r="AH157" s="1380"/>
      <c r="AI157" s="1381"/>
      <c r="AJ157" s="1379"/>
      <c r="AK157" s="1380"/>
      <c r="AL157" s="1380"/>
      <c r="AM157" s="1380"/>
      <c r="AN157" s="1381"/>
      <c r="AO157" s="1379"/>
      <c r="AP157" s="1380"/>
      <c r="AQ157" s="1380"/>
      <c r="AR157" s="1380"/>
      <c r="AS157" s="1381"/>
      <c r="AT157" s="1379"/>
      <c r="AU157" s="1380"/>
      <c r="AV157" s="1380"/>
      <c r="AW157" s="1380"/>
      <c r="AX157" s="1381"/>
      <c r="AY157" s="1379"/>
      <c r="AZ157" s="1380"/>
      <c r="BA157" s="1380"/>
      <c r="BB157" s="1380"/>
      <c r="BC157" s="1381"/>
      <c r="BD157" s="1379"/>
      <c r="BE157" s="1380"/>
      <c r="BF157" s="1380"/>
      <c r="BG157" s="1380"/>
      <c r="BH157" s="1381"/>
      <c r="BI157" s="1379"/>
      <c r="BJ157" s="1380"/>
      <c r="BK157" s="1380"/>
      <c r="BL157" s="1380"/>
      <c r="BM157" s="1381"/>
      <c r="BN157" s="1379"/>
      <c r="BO157" s="1380"/>
      <c r="BP157" s="1380"/>
      <c r="BQ157" s="1380"/>
      <c r="BR157" s="1381"/>
      <c r="BS157" s="1379"/>
      <c r="BT157" s="1380"/>
      <c r="BU157" s="1380"/>
      <c r="BV157" s="1380"/>
      <c r="BW157" s="1381"/>
      <c r="BX157" s="1379"/>
      <c r="BY157" s="1380"/>
      <c r="BZ157" s="1380"/>
      <c r="CA157" s="1380"/>
      <c r="CB157" s="1381"/>
      <c r="CC157" s="1379"/>
      <c r="CD157" s="1380"/>
      <c r="CE157" s="1380"/>
      <c r="CF157" s="1380"/>
      <c r="CG157" s="1381"/>
      <c r="CH157" s="1379"/>
      <c r="CI157" s="1380"/>
      <c r="CJ157" s="1380"/>
      <c r="CK157" s="1380"/>
      <c r="CL157" s="1381"/>
      <c r="CM157" s="1379"/>
      <c r="CN157" s="1380"/>
      <c r="CO157" s="1380"/>
      <c r="CP157" s="1380"/>
      <c r="CQ157" s="1381"/>
      <c r="CR157" s="1379"/>
      <c r="CS157" s="1380"/>
      <c r="CT157" s="1380"/>
      <c r="CU157" s="1380"/>
      <c r="CV157" s="1381"/>
      <c r="CW157" s="1379"/>
      <c r="CX157" s="1380"/>
      <c r="CY157" s="1380"/>
      <c r="CZ157" s="1380"/>
      <c r="DA157" s="1381"/>
      <c r="DB157" s="1379"/>
      <c r="DC157" s="1380"/>
      <c r="DD157" s="1380"/>
      <c r="DE157" s="1380"/>
      <c r="DF157" s="1381"/>
      <c r="DG157" s="1379"/>
      <c r="DH157" s="1380"/>
      <c r="DI157" s="1380"/>
      <c r="DJ157" s="1380"/>
      <c r="DK157" s="1381"/>
      <c r="DL157" s="1379"/>
      <c r="DM157" s="1380"/>
      <c r="DN157" s="1380"/>
      <c r="DO157" s="1380"/>
      <c r="DP157" s="1381"/>
      <c r="DQ157" s="1379"/>
      <c r="DR157" s="1380"/>
      <c r="DS157" s="1380"/>
      <c r="DT157" s="1380"/>
      <c r="DU157" s="1381"/>
      <c r="DV157" s="1379"/>
      <c r="DW157" s="1380"/>
      <c r="DX157" s="1380"/>
      <c r="DY157" s="1380"/>
      <c r="DZ157" s="1381"/>
      <c r="EA157" s="1379"/>
      <c r="EB157" s="1380"/>
      <c r="EC157" s="1380"/>
      <c r="ED157" s="1380"/>
      <c r="EE157" s="1381"/>
      <c r="EF157" s="1379"/>
      <c r="EG157" s="1380"/>
      <c r="EH157" s="1380"/>
      <c r="EI157" s="1380"/>
      <c r="EJ157" s="1381"/>
      <c r="EK157" s="1379"/>
      <c r="EL157" s="1380"/>
      <c r="EM157" s="1380"/>
      <c r="EN157" s="1380"/>
      <c r="EO157" s="1381"/>
      <c r="EP157" s="1379"/>
      <c r="EQ157" s="1380"/>
      <c r="ER157" s="1380"/>
      <c r="ES157" s="1380"/>
      <c r="ET157" s="1381"/>
      <c r="EU157" s="1379"/>
      <c r="EV157" s="1380"/>
      <c r="EW157" s="1380"/>
      <c r="EX157" s="1380"/>
      <c r="EY157" s="1381"/>
      <c r="EZ157" s="1379"/>
      <c r="FA157" s="1380"/>
      <c r="FB157" s="1380"/>
      <c r="FC157" s="1380"/>
      <c r="FD157" s="1381"/>
    </row>
    <row r="158" spans="6:160" ht="15.75" thickBot="1">
      <c r="F158" s="692"/>
      <c r="G158" s="693"/>
      <c r="H158" s="693"/>
      <c r="I158" s="693"/>
      <c r="J158" s="693"/>
      <c r="K158" s="1364"/>
      <c r="L158" s="1365"/>
      <c r="M158" s="1365"/>
      <c r="N158" s="1365"/>
      <c r="O158" s="1366"/>
      <c r="P158" s="1364"/>
      <c r="Q158" s="1365"/>
      <c r="R158" s="1365"/>
      <c r="S158" s="1365"/>
      <c r="T158" s="1366"/>
      <c r="U158" s="1364"/>
      <c r="V158" s="1365"/>
      <c r="W158" s="1365"/>
      <c r="X158" s="1365"/>
      <c r="Y158" s="1366"/>
      <c r="Z158" s="1364"/>
      <c r="AA158" s="1365"/>
      <c r="AB158" s="1365"/>
      <c r="AC158" s="1365"/>
      <c r="AD158" s="1366"/>
      <c r="AE158" s="1364"/>
      <c r="AF158" s="1365"/>
      <c r="AG158" s="1365"/>
      <c r="AH158" s="1365"/>
      <c r="AI158" s="1366"/>
      <c r="AJ158" s="1364"/>
      <c r="AK158" s="1365"/>
      <c r="AL158" s="1365"/>
      <c r="AM158" s="1365"/>
      <c r="AN158" s="1366"/>
      <c r="AO158" s="1364"/>
      <c r="AP158" s="1365"/>
      <c r="AQ158" s="1365"/>
      <c r="AR158" s="1365"/>
      <c r="AS158" s="1366"/>
      <c r="AT158" s="1364"/>
      <c r="AU158" s="1365"/>
      <c r="AV158" s="1365"/>
      <c r="AW158" s="1365"/>
      <c r="AX158" s="1366"/>
      <c r="AY158" s="1364"/>
      <c r="AZ158" s="1365"/>
      <c r="BA158" s="1365"/>
      <c r="BB158" s="1365"/>
      <c r="BC158" s="1366"/>
      <c r="BD158" s="1364"/>
      <c r="BE158" s="1365"/>
      <c r="BF158" s="1365"/>
      <c r="BG158" s="1365"/>
      <c r="BH158" s="1366"/>
      <c r="BI158" s="1364"/>
      <c r="BJ158" s="1365"/>
      <c r="BK158" s="1365"/>
      <c r="BL158" s="1365"/>
      <c r="BM158" s="1366"/>
      <c r="BN158" s="1364"/>
      <c r="BO158" s="1365"/>
      <c r="BP158" s="1365"/>
      <c r="BQ158" s="1365"/>
      <c r="BR158" s="1366"/>
      <c r="BS158" s="1364"/>
      <c r="BT158" s="1365"/>
      <c r="BU158" s="1365"/>
      <c r="BV158" s="1365"/>
      <c r="BW158" s="1366"/>
      <c r="BX158" s="1364"/>
      <c r="BY158" s="1365"/>
      <c r="BZ158" s="1365"/>
      <c r="CA158" s="1365"/>
      <c r="CB158" s="1366"/>
      <c r="CC158" s="1364"/>
      <c r="CD158" s="1365"/>
      <c r="CE158" s="1365"/>
      <c r="CF158" s="1365"/>
      <c r="CG158" s="1366"/>
      <c r="CH158" s="1364"/>
      <c r="CI158" s="1365"/>
      <c r="CJ158" s="1365"/>
      <c r="CK158" s="1365"/>
      <c r="CL158" s="1366"/>
      <c r="CM158" s="1364"/>
      <c r="CN158" s="1365"/>
      <c r="CO158" s="1365"/>
      <c r="CP158" s="1365"/>
      <c r="CQ158" s="1366"/>
      <c r="CR158" s="1364"/>
      <c r="CS158" s="1365"/>
      <c r="CT158" s="1365"/>
      <c r="CU158" s="1365"/>
      <c r="CV158" s="1366"/>
      <c r="CW158" s="1364"/>
      <c r="CX158" s="1365"/>
      <c r="CY158" s="1365"/>
      <c r="CZ158" s="1365"/>
      <c r="DA158" s="1366"/>
      <c r="DB158" s="1364"/>
      <c r="DC158" s="1365"/>
      <c r="DD158" s="1365"/>
      <c r="DE158" s="1365"/>
      <c r="DF158" s="1366"/>
      <c r="DG158" s="1364"/>
      <c r="DH158" s="1365"/>
      <c r="DI158" s="1365"/>
      <c r="DJ158" s="1365"/>
      <c r="DK158" s="1366"/>
      <c r="DL158" s="1364"/>
      <c r="DM158" s="1365"/>
      <c r="DN158" s="1365"/>
      <c r="DO158" s="1365"/>
      <c r="DP158" s="1366"/>
      <c r="DQ158" s="1364"/>
      <c r="DR158" s="1365"/>
      <c r="DS158" s="1365"/>
      <c r="DT158" s="1365"/>
      <c r="DU158" s="1366"/>
      <c r="DV158" s="1364"/>
      <c r="DW158" s="1365"/>
      <c r="DX158" s="1365"/>
      <c r="DY158" s="1365"/>
      <c r="DZ158" s="1366"/>
      <c r="EA158" s="1364"/>
      <c r="EB158" s="1365"/>
      <c r="EC158" s="1365"/>
      <c r="ED158" s="1365"/>
      <c r="EE158" s="1366"/>
      <c r="EF158" s="1364"/>
      <c r="EG158" s="1365"/>
      <c r="EH158" s="1365"/>
      <c r="EI158" s="1365"/>
      <c r="EJ158" s="1366"/>
      <c r="EK158" s="1364"/>
      <c r="EL158" s="1365"/>
      <c r="EM158" s="1365"/>
      <c r="EN158" s="1365"/>
      <c r="EO158" s="1366"/>
      <c r="EP158" s="1364"/>
      <c r="EQ158" s="1365"/>
      <c r="ER158" s="1365"/>
      <c r="ES158" s="1365"/>
      <c r="ET158" s="1366"/>
      <c r="EU158" s="1364"/>
      <c r="EV158" s="1365"/>
      <c r="EW158" s="1365"/>
      <c r="EX158" s="1365"/>
      <c r="EY158" s="1366"/>
      <c r="EZ158" s="1364"/>
      <c r="FA158" s="1365"/>
      <c r="FB158" s="1365"/>
      <c r="FC158" s="1365"/>
      <c r="FD158" s="1366"/>
    </row>
    <row r="167" spans="157:157">
      <c r="FA167">
        <f>COLUMN(FA167)</f>
        <v>157</v>
      </c>
    </row>
  </sheetData>
  <sheetProtection algorithmName="SHA-512" hashValue="fTMCdCUxJu6Y9B8lZQQzYvUYLwJjcAgy3K29iUhpxyNQBu943H6zsHSOrmUrlWjVscB8h0tNfjd1cIislYby1A==" saltValue="dLeqxSpTMJL63zAJBfKMrQ=="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2017-03-15T17:38:11Z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