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WMx3WDG9wrWqcOLo3GOj9McLVFUBnKA9vmvpxjKzeO7WXnrAfoFdzDvnGnP8lePnC7XyjU7uHLKm89MtjLyQ==" workbookSaltValue="aiSCHVyFd9m/I3bVspmaWQ=="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Z27" i="6"/>
  <c r="H1701" i="57"/>
  <c r="AC34" i="6"/>
  <c r="AA17" i="6"/>
  <c r="AC17" i="6"/>
  <c r="Z21" i="6"/>
  <c r="AB27" i="6"/>
  <c r="AA34" i="6"/>
  <c r="Z32" i="6"/>
  <c r="H188" i="57"/>
  <c r="AA22" i="6"/>
  <c r="AB18" i="6"/>
  <c r="AB13" i="6"/>
  <c r="AC24" i="6"/>
  <c r="AB31" i="6"/>
  <c r="AA15" i="6"/>
  <c r="AB12" i="6"/>
  <c r="H1256" i="57"/>
  <c r="H1879" i="57"/>
  <c r="AA14" i="6"/>
  <c r="AB29" i="6"/>
  <c r="AC12" i="6"/>
  <c r="H544" i="57"/>
  <c r="Z13" i="6"/>
  <c r="Z25" i="6"/>
  <c r="H1167" i="57"/>
  <c r="AB28" i="6"/>
  <c r="H1434" i="57"/>
  <c r="AA29" i="6"/>
  <c r="Z28" i="6"/>
  <c r="AB21" i="6"/>
  <c r="AB23" i="6"/>
  <c r="AB19" i="6"/>
  <c r="AB30" i="6"/>
  <c r="Z18" i="6"/>
  <c r="H1612" i="57"/>
  <c r="AC28" i="6"/>
  <c r="AB26" i="6"/>
  <c r="AA27" i="6"/>
  <c r="H722" i="57"/>
  <c r="AC27" i="6"/>
  <c r="Z12" i="6"/>
  <c r="Z19" i="6"/>
  <c r="AA23" i="6"/>
  <c r="H633" i="57"/>
  <c r="AB25" i="6"/>
  <c r="AA16" i="6"/>
  <c r="AC13" i="6"/>
  <c r="H1345" i="57"/>
  <c r="AA19" i="6"/>
  <c r="AB34" i="6"/>
  <c r="Z33" i="6"/>
  <c r="AB32" i="6"/>
  <c r="Z20" i="6"/>
  <c r="AC35" i="6"/>
  <c r="AB14" i="6"/>
  <c r="H2413" i="57"/>
  <c r="AC30" i="6"/>
  <c r="H1790" i="57"/>
  <c r="Z29" i="6"/>
  <c r="H1078" i="57"/>
  <c r="H2324" i="57"/>
  <c r="Z24" i="6"/>
  <c r="H2057" i="57"/>
  <c r="Z22" i="6"/>
  <c r="AA11" i="6"/>
  <c r="H900" i="57"/>
  <c r="Z14" i="6"/>
  <c r="AC14" i="6"/>
  <c r="AA28" i="6"/>
  <c r="AC31" i="6"/>
  <c r="AA30" i="6"/>
  <c r="AA31" i="6"/>
  <c r="AC11" i="6"/>
  <c r="AB20" i="6"/>
  <c r="AA18" i="6"/>
  <c r="Z15" i="6"/>
  <c r="AB33" i="6"/>
  <c r="AC21" i="6"/>
  <c r="Z35" i="6"/>
  <c r="H366" i="57"/>
  <c r="AA13" i="6"/>
  <c r="AB35" i="6"/>
  <c r="Z16" i="6"/>
  <c r="H2235" i="57"/>
  <c r="Z30" i="6"/>
  <c r="H455" i="57"/>
  <c r="AC20" i="6"/>
  <c r="AB17" i="6"/>
  <c r="Z26" i="6"/>
  <c r="AA35" i="6"/>
  <c r="AC26" i="6"/>
  <c r="Z34" i="6"/>
  <c r="AC23" i="6"/>
  <c r="H989" i="57"/>
  <c r="AA24" i="6"/>
  <c r="H2146" i="57"/>
  <c r="AC19" i="6"/>
  <c r="AC18" i="6"/>
  <c r="Z17" i="6"/>
  <c r="AC32" i="6"/>
  <c r="AC15" i="6"/>
  <c r="AA12" i="6"/>
  <c r="Z31" i="6"/>
  <c r="H277" i="57"/>
  <c r="AC33" i="6"/>
  <c r="AC16" i="6"/>
  <c r="AA33" i="6"/>
  <c r="AB24" i="6"/>
  <c r="AA21" i="6"/>
  <c r="Z11" i="6"/>
  <c r="AA32" i="6"/>
  <c r="AB15" i="6"/>
  <c r="AA20" i="6"/>
  <c r="AB11" i="6"/>
  <c r="AC22" i="6"/>
  <c r="AA25" i="6"/>
  <c r="AB16" i="6"/>
  <c r="H1523" i="57"/>
  <c r="AC29" i="6"/>
  <c r="AC25" i="6"/>
  <c r="H1968" i="57"/>
  <c r="Z23" i="6"/>
  <c r="AA26" i="6"/>
  <c r="H811" i="57"/>
  <c r="AB22" i="6"/>
  <c r="I48" i="58" l="1"/>
  <c r="G48" i="58"/>
  <c r="E48" i="58"/>
  <c r="A1" i="58"/>
  <c r="I39" i="57"/>
  <c r="G39" i="57"/>
  <c r="E39" i="57"/>
  <c r="C668" i="58"/>
  <c r="H115" i="57"/>
  <c r="C745" i="58"/>
  <c r="C747" i="58"/>
  <c r="C106" i="57"/>
  <c r="H105" i="57"/>
  <c r="C118" i="57"/>
  <c r="H746" i="58"/>
  <c r="C667" i="58"/>
  <c r="H669" i="58"/>
  <c r="C117" i="57"/>
  <c r="H178" i="57"/>
  <c r="H758" i="58"/>
  <c r="C654" i="58"/>
  <c r="C758" i="58"/>
  <c r="C115" i="57"/>
  <c r="C756" i="58"/>
  <c r="C759" i="58"/>
  <c r="C656" i="58"/>
  <c r="H117" i="57"/>
  <c r="H747" i="58"/>
  <c r="C107" i="57"/>
  <c r="H120" i="57"/>
  <c r="C109" i="57"/>
  <c r="C658" i="58"/>
  <c r="C666" i="58"/>
  <c r="H106" i="57"/>
  <c r="C669" i="58"/>
  <c r="H817" i="58"/>
  <c r="H107" i="57"/>
  <c r="C746" i="58"/>
  <c r="C757" i="58"/>
  <c r="C111" i="57"/>
  <c r="H728" i="58"/>
  <c r="C657" i="58"/>
  <c r="C121" i="57"/>
  <c r="C110" i="57"/>
  <c r="C749" i="58"/>
  <c r="C748" i="58"/>
  <c r="C119" i="57"/>
  <c r="C659" i="58"/>
  <c r="C670" i="58"/>
  <c r="H108" i="57"/>
  <c r="H119" i="57"/>
  <c r="H658" i="58"/>
  <c r="C660" i="58"/>
  <c r="C743" i="58"/>
  <c r="C108" i="57"/>
  <c r="H118" i="57"/>
  <c r="C112" i="57"/>
  <c r="C755" i="58"/>
  <c r="H657" i="58"/>
  <c r="C120" i="57"/>
  <c r="H109" i="57"/>
  <c r="C744" i="58"/>
  <c r="C655" i="58"/>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828" i="58"/>
  <c r="H110" i="57"/>
  <c r="H749" i="58"/>
  <c r="A819" i="58"/>
  <c r="H753" i="58"/>
  <c r="H660" i="58"/>
  <c r="H111" i="57"/>
  <c r="H659" i="58"/>
  <c r="A730" i="58"/>
  <c r="H748" i="58"/>
  <c r="H112" i="57"/>
  <c r="H826" i="58"/>
  <c r="H750" i="58"/>
  <c r="H664" i="58"/>
  <c r="H661" i="58"/>
  <c r="H737" i="58"/>
  <c r="M28" i="7" l="1"/>
  <c r="M32" i="7" s="1"/>
  <c r="G10" i="46"/>
  <c r="G14" i="46"/>
  <c r="G11" i="46"/>
  <c r="G12" i="46"/>
  <c r="G9" i="46"/>
  <c r="G13" i="46"/>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827" i="58"/>
  <c r="H739" i="58"/>
  <c r="H189" i="57"/>
  <c r="H190" i="57"/>
  <c r="H738" i="58"/>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29" i="58"/>
  <c r="H740" i="58"/>
  <c r="H816" i="58"/>
  <c r="H727" i="58"/>
  <c r="H177" i="57"/>
  <c r="H815" i="58"/>
  <c r="H191" i="57"/>
  <c r="H726" i="58"/>
  <c r="M24" i="7" l="1"/>
  <c r="AQ11" i="6"/>
  <c r="K41" i="28"/>
  <c r="N32" i="6"/>
  <c r="D32" i="28"/>
  <c r="L5" i="28"/>
  <c r="Q7" i="28"/>
  <c r="J10" i="28"/>
  <c r="P16" i="28"/>
  <c r="C22" i="6"/>
  <c r="E31" i="6"/>
  <c r="N10" i="28"/>
  <c r="L33" i="6"/>
  <c r="K26" i="6"/>
  <c r="X17" i="6"/>
  <c r="I41" i="28"/>
  <c r="M13" i="28"/>
  <c r="AN13" i="6"/>
  <c r="Y25" i="6"/>
  <c r="AP20" i="6"/>
  <c r="W24" i="6"/>
  <c r="U3" i="28"/>
  <c r="AA28" i="28"/>
  <c r="X20" i="28"/>
  <c r="AA3" i="28"/>
  <c r="L29" i="28"/>
  <c r="E20" i="28"/>
  <c r="M36" i="28"/>
  <c r="AG31" i="6"/>
  <c r="E40" i="28"/>
  <c r="P27" i="6"/>
  <c r="R17" i="28"/>
  <c r="R30" i="28"/>
  <c r="K32" i="28"/>
  <c r="C44" i="28"/>
  <c r="H43" i="28"/>
  <c r="AA14" i="28"/>
  <c r="L35" i="28"/>
  <c r="AD16" i="6"/>
  <c r="AA32" i="28"/>
  <c r="AN21" i="6"/>
  <c r="V44" i="28"/>
  <c r="G26" i="28"/>
  <c r="Q28" i="6"/>
  <c r="Y31" i="6"/>
  <c r="K42" i="28"/>
  <c r="V29" i="6"/>
  <c r="H11" i="6"/>
  <c r="X21" i="28"/>
  <c r="AH27" i="6"/>
  <c r="L22" i="28"/>
  <c r="AO15" i="6"/>
  <c r="AJ13" i="6"/>
  <c r="V26" i="28"/>
  <c r="F11" i="6"/>
  <c r="AF27" i="6"/>
  <c r="AL31" i="6"/>
  <c r="C207" i="55"/>
  <c r="U7" i="28"/>
  <c r="F17" i="6"/>
  <c r="F11" i="28"/>
  <c r="K28" i="6"/>
  <c r="E2" i="28"/>
  <c r="H23" i="6"/>
  <c r="AH13" i="6"/>
  <c r="S29" i="6"/>
  <c r="Y14" i="6"/>
  <c r="O19" i="28"/>
  <c r="AI32" i="6"/>
  <c r="U23" i="28"/>
  <c r="AR18" i="6"/>
  <c r="M24" i="6"/>
  <c r="L21" i="6"/>
  <c r="D43" i="28"/>
  <c r="J28" i="28"/>
  <c r="K33" i="6"/>
  <c r="W2" i="28"/>
  <c r="Q14" i="28"/>
  <c r="I19" i="6"/>
  <c r="T18" i="28"/>
  <c r="N26" i="28"/>
  <c r="P32" i="6"/>
  <c r="R27" i="28"/>
  <c r="S15" i="28"/>
  <c r="J41" i="28"/>
  <c r="R3" i="28"/>
  <c r="H8" i="28"/>
  <c r="AK11" i="6"/>
  <c r="N33" i="6"/>
  <c r="AP35" i="6"/>
  <c r="AK31" i="6"/>
  <c r="U40" i="28"/>
  <c r="Z11" i="28"/>
  <c r="O31" i="6"/>
  <c r="Y34" i="28"/>
  <c r="N6" i="28"/>
  <c r="H13" i="28"/>
  <c r="G44" i="28"/>
  <c r="R33" i="6"/>
  <c r="O30" i="28"/>
  <c r="Q42" i="28"/>
  <c r="P4" i="28"/>
  <c r="AK34" i="6"/>
  <c r="Q30" i="6"/>
  <c r="V12" i="28"/>
  <c r="V2" i="28"/>
  <c r="C13" i="28"/>
  <c r="H19" i="28"/>
  <c r="Y5" i="28"/>
  <c r="L16" i="28"/>
  <c r="C105" i="55"/>
  <c r="H10" i="28"/>
  <c r="AF20" i="6"/>
  <c r="G27" i="28"/>
  <c r="G35" i="28"/>
  <c r="D36" i="28"/>
  <c r="AR13" i="6"/>
  <c r="R12" i="28"/>
  <c r="AA33" i="28"/>
  <c r="G39" i="28"/>
  <c r="J3" i="28"/>
  <c r="J29" i="28"/>
  <c r="E26" i="28"/>
  <c r="AJ32" i="6"/>
  <c r="N30" i="28"/>
  <c r="H111" i="55"/>
  <c r="M17" i="6"/>
  <c r="C18" i="28"/>
  <c r="J14" i="28"/>
  <c r="AP33" i="6"/>
  <c r="AE25" i="6"/>
  <c r="G29" i="6"/>
  <c r="L24" i="6"/>
  <c r="K9" i="28"/>
  <c r="H35" i="6"/>
  <c r="F12" i="6"/>
  <c r="T31" i="6"/>
  <c r="Z44" i="28"/>
  <c r="AP31" i="6"/>
  <c r="N7" i="28"/>
  <c r="J31" i="6"/>
  <c r="P41" i="28"/>
  <c r="Z15" i="28"/>
  <c r="AH19" i="6"/>
  <c r="L22" i="6"/>
  <c r="V16" i="6"/>
  <c r="AN12" i="6"/>
  <c r="M19" i="28"/>
  <c r="N30" i="6"/>
  <c r="J7" i="28"/>
  <c r="AN29" i="6"/>
  <c r="U5" i="28"/>
  <c r="J35" i="6"/>
  <c r="AR21" i="6"/>
  <c r="O10" i="28"/>
  <c r="AL27" i="6"/>
  <c r="N21" i="6"/>
  <c r="L28" i="28"/>
  <c r="Y17" i="28"/>
  <c r="J23" i="28"/>
  <c r="G8" i="28"/>
  <c r="L9" i="28"/>
  <c r="Q37" i="28"/>
  <c r="S43" i="28"/>
  <c r="I21" i="28"/>
  <c r="AT19" i="6"/>
  <c r="V21" i="28"/>
  <c r="T38" i="28"/>
  <c r="K17" i="28"/>
  <c r="U39" i="28"/>
  <c r="I30" i="28"/>
  <c r="Q29" i="6"/>
  <c r="J25" i="28"/>
  <c r="P15" i="28"/>
  <c r="N8" i="28"/>
  <c r="K25" i="6"/>
  <c r="C43" i="28"/>
  <c r="Y15" i="6"/>
  <c r="AT20" i="6"/>
  <c r="AQ33" i="6"/>
  <c r="C188" i="55"/>
  <c r="Q31" i="28"/>
  <c r="S14" i="6"/>
  <c r="Z22" i="28"/>
  <c r="AM13" i="6"/>
  <c r="Q4" i="28"/>
  <c r="L43" i="28"/>
  <c r="AL11" i="6"/>
  <c r="H31" i="28"/>
  <c r="AN19" i="6"/>
  <c r="H9" i="28"/>
  <c r="Z8" i="28"/>
  <c r="AR34" i="6"/>
  <c r="AA19" i="28"/>
  <c r="AG32" i="6"/>
  <c r="L13" i="28"/>
  <c r="AO25" i="6"/>
  <c r="K36" i="28"/>
  <c r="J18" i="6"/>
  <c r="H34" i="6"/>
  <c r="M17" i="28"/>
  <c r="P5" i="28"/>
  <c r="AQ21" i="6"/>
  <c r="J15" i="28"/>
  <c r="AJ16" i="6"/>
  <c r="L28" i="6"/>
  <c r="R20" i="6"/>
  <c r="S34" i="6"/>
  <c r="H15" i="28"/>
  <c r="M44" i="28"/>
  <c r="AJ21" i="6"/>
  <c r="C19" i="28"/>
  <c r="H23" i="28"/>
  <c r="S32" i="6"/>
  <c r="D18" i="28"/>
  <c r="U21" i="28"/>
  <c r="AF29" i="6"/>
  <c r="F16" i="28"/>
  <c r="AO27" i="6"/>
  <c r="V19" i="28"/>
  <c r="V11" i="6"/>
  <c r="X33" i="6"/>
  <c r="F21" i="28"/>
  <c r="AP27" i="6"/>
  <c r="L14" i="6"/>
  <c r="G12" i="6"/>
  <c r="E44" i="28"/>
  <c r="X16" i="6"/>
  <c r="N18" i="6"/>
  <c r="Y21" i="28"/>
  <c r="Z13" i="28"/>
  <c r="R14" i="6"/>
  <c r="AK23" i="6"/>
  <c r="H200" i="55"/>
  <c r="R18" i="28"/>
  <c r="N17" i="6"/>
  <c r="AA24" i="28"/>
  <c r="K11" i="28"/>
  <c r="E31" i="28"/>
  <c r="E14" i="28"/>
  <c r="W14" i="6"/>
  <c r="I4" i="28"/>
  <c r="O30" i="6"/>
  <c r="E27" i="28"/>
  <c r="AA10" i="28"/>
  <c r="S17" i="28"/>
  <c r="S28" i="28"/>
  <c r="F18" i="28"/>
  <c r="M5" i="28"/>
  <c r="K23" i="28"/>
  <c r="C20" i="6"/>
  <c r="G16" i="28"/>
  <c r="O32" i="28"/>
  <c r="V18" i="6"/>
  <c r="V3" i="28"/>
  <c r="R4" i="28"/>
  <c r="H26" i="6"/>
  <c r="G20" i="28"/>
  <c r="AD12" i="6"/>
  <c r="I13" i="6"/>
  <c r="E9" i="28"/>
  <c r="P21" i="28"/>
  <c r="AQ25" i="6"/>
  <c r="AD23" i="6"/>
  <c r="Y26" i="6"/>
  <c r="E16" i="28"/>
  <c r="AA31" i="28"/>
  <c r="X35" i="6"/>
  <c r="M20" i="6"/>
  <c r="N17" i="28"/>
  <c r="E25" i="28"/>
  <c r="S18" i="6"/>
  <c r="S22" i="6"/>
  <c r="Z40" i="28"/>
  <c r="E32" i="6"/>
  <c r="D12" i="28"/>
  <c r="AO20" i="6"/>
  <c r="AL13" i="6"/>
  <c r="O12" i="28"/>
  <c r="O22" i="28"/>
  <c r="P37" i="28"/>
  <c r="M40" i="28"/>
  <c r="U20" i="28"/>
  <c r="T27" i="6"/>
  <c r="J11" i="6"/>
  <c r="Z36" i="28"/>
  <c r="F38" i="28"/>
  <c r="Q9" i="28"/>
  <c r="U29" i="6"/>
  <c r="U33" i="6"/>
  <c r="T20" i="6"/>
  <c r="W32" i="28"/>
  <c r="Y33" i="6"/>
  <c r="P24" i="28"/>
  <c r="T35" i="28"/>
  <c r="T10" i="28"/>
  <c r="R25" i="28"/>
  <c r="V25" i="28"/>
  <c r="AE14" i="6"/>
  <c r="V24" i="28"/>
  <c r="P29" i="28"/>
  <c r="C17" i="28"/>
  <c r="K15" i="28"/>
  <c r="U14" i="28"/>
  <c r="Q40" i="28"/>
  <c r="AF17" i="6"/>
  <c r="I22" i="28"/>
  <c r="AR27" i="6"/>
  <c r="G28" i="6"/>
  <c r="V15" i="28"/>
  <c r="H11" i="28"/>
  <c r="AJ28" i="6"/>
  <c r="I17" i="6"/>
  <c r="U10" i="28"/>
  <c r="J24" i="28"/>
  <c r="U28" i="6"/>
  <c r="AA2" i="28"/>
  <c r="W17" i="28"/>
  <c r="G15" i="28"/>
  <c r="E6" i="28"/>
  <c r="G13" i="28"/>
  <c r="C7" i="28"/>
  <c r="Q18" i="28"/>
  <c r="U38" i="28"/>
  <c r="G32" i="28"/>
  <c r="S21" i="28"/>
  <c r="X6" i="28"/>
  <c r="K7" i="28"/>
  <c r="C32" i="28"/>
  <c r="H34" i="28"/>
  <c r="U30" i="28"/>
  <c r="N35" i="28"/>
  <c r="X13" i="6"/>
  <c r="U8" i="28"/>
  <c r="H267" i="55"/>
  <c r="D26" i="28"/>
  <c r="I23" i="28"/>
  <c r="Q3" i="28"/>
  <c r="H6" i="28"/>
  <c r="AD35" i="6"/>
  <c r="AT17" i="6"/>
  <c r="W11" i="6"/>
  <c r="Y13" i="6"/>
  <c r="AF16" i="6"/>
  <c r="L2" i="28"/>
  <c r="W38" i="28"/>
  <c r="G34" i="6"/>
  <c r="P31" i="6"/>
  <c r="R5" i="28"/>
  <c r="X11" i="6"/>
  <c r="F41" i="28"/>
  <c r="Q13" i="28"/>
  <c r="S39" i="28"/>
  <c r="M25" i="6"/>
  <c r="E25" i="6"/>
  <c r="K29" i="28"/>
  <c r="AG25" i="6"/>
  <c r="P23" i="28"/>
  <c r="AD29" i="6"/>
  <c r="AA20" i="28"/>
  <c r="C40" i="28"/>
  <c r="W14" i="28"/>
  <c r="F19" i="6"/>
  <c r="S37" i="28"/>
  <c r="L12" i="28"/>
  <c r="T28" i="6"/>
  <c r="AR20" i="6"/>
  <c r="AO23" i="6"/>
  <c r="T5" i="28"/>
  <c r="AR12" i="6"/>
  <c r="AK20" i="6"/>
  <c r="AT28" i="6"/>
  <c r="J33" i="6"/>
  <c r="AN18" i="6"/>
  <c r="P18" i="6"/>
  <c r="AD19" i="6"/>
  <c r="R25" i="6"/>
  <c r="M24" i="28"/>
  <c r="AO30" i="6"/>
  <c r="O9" i="28"/>
  <c r="O7" i="28"/>
  <c r="E28" i="28"/>
  <c r="K35" i="28"/>
  <c r="W9" i="28"/>
  <c r="C34" i="6"/>
  <c r="C13" i="6"/>
  <c r="AK26" i="6"/>
  <c r="V37" i="28"/>
  <c r="AD24" i="6"/>
  <c r="AL28" i="6"/>
  <c r="P38" i="28"/>
  <c r="D35" i="28"/>
  <c r="AN24" i="6"/>
  <c r="R26" i="6"/>
  <c r="AA22" i="28"/>
  <c r="Q24" i="6"/>
  <c r="J4" i="28"/>
  <c r="AO14" i="6"/>
  <c r="Q39" i="28"/>
  <c r="T36" i="28"/>
  <c r="H29" i="28"/>
  <c r="AK18" i="6"/>
  <c r="N26" i="6"/>
  <c r="AA40" i="28"/>
  <c r="AM32" i="6"/>
  <c r="I34" i="28"/>
  <c r="F35" i="28"/>
  <c r="AJ26" i="6"/>
  <c r="I25" i="6"/>
  <c r="U43" i="28"/>
  <c r="X23" i="28"/>
  <c r="S38" i="28"/>
  <c r="J33" i="28"/>
  <c r="T11" i="28"/>
  <c r="G17" i="28"/>
  <c r="V43" i="28"/>
  <c r="E33" i="28"/>
  <c r="S28" i="6"/>
  <c r="L8" i="28"/>
  <c r="U12" i="6"/>
  <c r="M43" i="28"/>
  <c r="P25" i="28"/>
  <c r="J43" i="28"/>
  <c r="R22" i="6"/>
  <c r="V33" i="6"/>
  <c r="H268" i="55"/>
  <c r="AP18" i="6"/>
  <c r="AF32" i="6"/>
  <c r="W33" i="28"/>
  <c r="S32" i="28"/>
  <c r="E12" i="6"/>
  <c r="Q6" i="28"/>
  <c r="G20" i="6"/>
  <c r="E24" i="28"/>
  <c r="AF24" i="6"/>
  <c r="F2" i="28"/>
  <c r="X44" i="28"/>
  <c r="Q33" i="28"/>
  <c r="Z4" i="28"/>
  <c r="N20" i="28"/>
  <c r="N28" i="28"/>
  <c r="Q11" i="28"/>
  <c r="V22" i="28"/>
  <c r="AE29" i="6"/>
  <c r="AJ15" i="6"/>
  <c r="AP30" i="6"/>
  <c r="H33" i="28"/>
  <c r="L21" i="28"/>
  <c r="Z7" i="28"/>
  <c r="Y31" i="28"/>
  <c r="S29" i="28"/>
  <c r="C16" i="28"/>
  <c r="U26" i="28"/>
  <c r="Y29" i="6"/>
  <c r="U16" i="28"/>
  <c r="H278" i="55"/>
  <c r="K23" i="6"/>
  <c r="P22" i="28"/>
  <c r="Y25" i="28"/>
  <c r="AA44" i="28"/>
  <c r="I35" i="6"/>
  <c r="AM29" i="6"/>
  <c r="C106" i="55"/>
  <c r="G24" i="28"/>
  <c r="AK16" i="6"/>
  <c r="W26" i="28"/>
  <c r="R14" i="28"/>
  <c r="O12" i="6"/>
  <c r="T22" i="6"/>
  <c r="S12" i="6"/>
  <c r="P13" i="6"/>
  <c r="N22" i="6"/>
  <c r="T44" i="28"/>
  <c r="Q21" i="6"/>
  <c r="AA35" i="28"/>
  <c r="AE22" i="6"/>
  <c r="AJ33" i="6"/>
  <c r="C28" i="28"/>
  <c r="F15" i="6"/>
  <c r="I14" i="28"/>
  <c r="R15" i="28"/>
  <c r="N19" i="28"/>
  <c r="K4" i="28"/>
  <c r="V36" i="28"/>
  <c r="V38" i="28"/>
  <c r="N14" i="28"/>
  <c r="H266" i="55"/>
  <c r="Y14" i="28"/>
  <c r="AI20" i="6"/>
  <c r="G33" i="28"/>
  <c r="AI33" i="6"/>
  <c r="AF18" i="6"/>
  <c r="X12" i="6"/>
  <c r="V4" i="28"/>
  <c r="AH31" i="6"/>
  <c r="AJ19" i="6"/>
  <c r="X7" i="28"/>
  <c r="D42" i="28"/>
  <c r="O4" i="28"/>
  <c r="AH26" i="6"/>
  <c r="O28" i="6"/>
  <c r="Y19" i="28"/>
  <c r="Y15" i="28"/>
  <c r="K31" i="6"/>
  <c r="S23" i="28"/>
  <c r="AG21" i="6"/>
  <c r="J32" i="6"/>
  <c r="K14" i="28"/>
  <c r="O39" i="28"/>
  <c r="AI25" i="6"/>
  <c r="C19" i="6"/>
  <c r="X41" i="28"/>
  <c r="T43" i="28"/>
  <c r="J20" i="28"/>
  <c r="E21" i="6"/>
  <c r="T3" i="28"/>
  <c r="X35" i="28"/>
  <c r="Y30" i="6"/>
  <c r="E19" i="28"/>
  <c r="W37" i="28"/>
  <c r="Z18" i="28"/>
  <c r="AA15" i="28"/>
  <c r="X34" i="28"/>
  <c r="F4" i="28"/>
  <c r="E32" i="28"/>
  <c r="M30" i="6"/>
  <c r="AG22" i="6"/>
  <c r="E12" i="28"/>
  <c r="X18" i="28"/>
  <c r="AM30" i="6"/>
  <c r="I11" i="6"/>
  <c r="R29" i="28"/>
  <c r="AR32" i="6"/>
  <c r="L29" i="6"/>
  <c r="C20" i="28"/>
  <c r="AD13" i="6"/>
  <c r="G6" i="28"/>
  <c r="Z37" i="28"/>
  <c r="I5" i="28"/>
  <c r="H18" i="6"/>
  <c r="L17" i="6"/>
  <c r="O8" i="28"/>
  <c r="AG12" i="6"/>
  <c r="Y16" i="28"/>
  <c r="L32" i="28"/>
  <c r="Z9" i="28"/>
  <c r="J14" i="6"/>
  <c r="AO19" i="6"/>
  <c r="W29" i="6"/>
  <c r="T32" i="28"/>
  <c r="Y16" i="6"/>
  <c r="AE31" i="6"/>
  <c r="V14" i="6"/>
  <c r="T34" i="28"/>
  <c r="M16" i="6"/>
  <c r="W32" i="6"/>
  <c r="H32" i="6"/>
  <c r="AD21" i="6"/>
  <c r="M33" i="28"/>
  <c r="Y11" i="6"/>
  <c r="V35" i="28"/>
  <c r="H280" i="55"/>
  <c r="P11" i="6"/>
  <c r="Q19" i="28"/>
  <c r="M37" i="28"/>
  <c r="T26" i="28"/>
  <c r="X31" i="6"/>
  <c r="Z32" i="28"/>
  <c r="C10" i="28"/>
  <c r="Y13" i="28"/>
  <c r="K18" i="6"/>
  <c r="X14" i="6"/>
  <c r="H44" i="28"/>
  <c r="AQ31" i="6"/>
  <c r="D22" i="28"/>
  <c r="O11" i="6"/>
  <c r="J23" i="6"/>
  <c r="X2" i="28"/>
  <c r="L6" i="28"/>
  <c r="J36" i="28"/>
  <c r="K22" i="28"/>
  <c r="N12" i="6"/>
  <c r="AI28" i="6"/>
  <c r="U29" i="28"/>
  <c r="O20" i="6"/>
  <c r="AF11" i="6"/>
  <c r="G30" i="6"/>
  <c r="P19" i="6"/>
  <c r="R28" i="28"/>
  <c r="AI11" i="6"/>
  <c r="AM35" i="6"/>
  <c r="AH33" i="6"/>
  <c r="L15" i="28"/>
  <c r="AE23" i="6"/>
  <c r="F7" i="28"/>
  <c r="R7" i="28"/>
  <c r="W33" i="6"/>
  <c r="W20" i="6"/>
  <c r="C14" i="6"/>
  <c r="R18" i="6"/>
  <c r="S6" i="28"/>
  <c r="J11" i="28"/>
  <c r="AR31" i="6"/>
  <c r="AR16" i="6"/>
  <c r="T21" i="28"/>
  <c r="I18" i="28"/>
  <c r="H36" i="28"/>
  <c r="AP21" i="6"/>
  <c r="H22" i="6"/>
  <c r="AE28" i="6"/>
  <c r="AM24" i="6"/>
  <c r="X25" i="28"/>
  <c r="AN16" i="6"/>
  <c r="P28" i="28"/>
  <c r="AA39" i="28"/>
  <c r="P40" i="28"/>
  <c r="AE24" i="6"/>
  <c r="C27" i="28"/>
  <c r="D11" i="28"/>
  <c r="AJ35" i="6"/>
  <c r="N22" i="28"/>
  <c r="L18" i="6"/>
  <c r="K13" i="28"/>
  <c r="L31" i="6"/>
  <c r="O22" i="6"/>
  <c r="M15" i="28"/>
  <c r="M26" i="6"/>
  <c r="AG13" i="6"/>
  <c r="O5" i="28"/>
  <c r="Y35" i="28"/>
  <c r="M30" i="28"/>
  <c r="T12" i="6"/>
  <c r="AO35" i="6"/>
  <c r="T30" i="6"/>
  <c r="AT21" i="6"/>
  <c r="AA6" i="28"/>
  <c r="V22" i="6"/>
  <c r="H21" i="6"/>
  <c r="W11" i="28"/>
  <c r="X43" i="28"/>
  <c r="R41" i="28"/>
  <c r="I10" i="28"/>
  <c r="S35" i="6"/>
  <c r="U24" i="6"/>
  <c r="O34" i="6"/>
  <c r="S14" i="28"/>
  <c r="X32" i="6"/>
  <c r="W22" i="6"/>
  <c r="H277" i="55"/>
  <c r="V34" i="6"/>
  <c r="AL19" i="6"/>
  <c r="I29" i="28"/>
  <c r="T34" i="6"/>
  <c r="AQ22" i="6"/>
  <c r="J32" i="28"/>
  <c r="AT24" i="6"/>
  <c r="X28" i="28"/>
  <c r="AH34" i="6"/>
  <c r="H12" i="6"/>
  <c r="AT29" i="6"/>
  <c r="U2" i="28"/>
  <c r="C21" i="28"/>
  <c r="J44" i="28"/>
  <c r="AN23" i="6"/>
  <c r="O20" i="28"/>
  <c r="T14" i="28"/>
  <c r="V17" i="6"/>
  <c r="AI15" i="6"/>
  <c r="R32" i="6"/>
  <c r="M2" i="28"/>
  <c r="V41" i="28"/>
  <c r="F22" i="28"/>
  <c r="C30" i="28"/>
  <c r="Y32" i="6"/>
  <c r="AT26" i="6"/>
  <c r="M32" i="28"/>
  <c r="V13" i="28"/>
  <c r="J22" i="6"/>
  <c r="M21" i="6"/>
  <c r="Q12" i="6"/>
  <c r="W13" i="28"/>
  <c r="AT33" i="6"/>
  <c r="D13" i="28"/>
  <c r="AA9" i="28"/>
  <c r="P24" i="6"/>
  <c r="S24" i="6"/>
  <c r="Y2" i="28"/>
  <c r="M23" i="28"/>
  <c r="S26" i="6"/>
  <c r="AL33" i="6"/>
  <c r="J22" i="28"/>
  <c r="AM15" i="6"/>
  <c r="C37" i="28"/>
  <c r="AG28" i="6"/>
  <c r="E8" i="28"/>
  <c r="AA36" i="28"/>
  <c r="T28" i="28"/>
  <c r="AA27" i="28"/>
  <c r="P15" i="6"/>
  <c r="W23" i="6"/>
  <c r="G27" i="6"/>
  <c r="D38" i="28"/>
  <c r="U19" i="28"/>
  <c r="Y21" i="6"/>
  <c r="AL21" i="6"/>
  <c r="U35" i="28"/>
  <c r="T2" i="28"/>
  <c r="Q28" i="28"/>
  <c r="V31" i="28"/>
  <c r="W12" i="28"/>
  <c r="U34" i="28"/>
  <c r="O27" i="6"/>
  <c r="S2" i="28"/>
  <c r="AA5" i="28"/>
  <c r="G13" i="6"/>
  <c r="D8" i="28"/>
  <c r="AP24" i="6"/>
  <c r="AG18" i="6"/>
  <c r="AN17" i="6"/>
  <c r="U27" i="28"/>
  <c r="D40" i="28"/>
  <c r="F14" i="6"/>
  <c r="Q21" i="28"/>
  <c r="U22" i="6"/>
  <c r="V42" i="28"/>
  <c r="AE12" i="6"/>
  <c r="R26" i="28"/>
  <c r="AJ11" i="6"/>
  <c r="AN34" i="6"/>
  <c r="AH16" i="6"/>
  <c r="H35" i="28"/>
  <c r="W42" i="28"/>
  <c r="I21" i="6"/>
  <c r="J28" i="6"/>
  <c r="M27" i="28"/>
  <c r="Y27" i="6"/>
  <c r="F24" i="28"/>
  <c r="V24" i="6"/>
  <c r="N44" i="28"/>
  <c r="V23" i="28"/>
  <c r="AQ18" i="6"/>
  <c r="D17" i="28"/>
  <c r="X17" i="28"/>
  <c r="Y38" i="28"/>
  <c r="Q32" i="28"/>
  <c r="T9" i="28"/>
  <c r="P35" i="28"/>
  <c r="Q20" i="6"/>
  <c r="AL14" i="6"/>
  <c r="AR33" i="6"/>
  <c r="F43" i="28"/>
  <c r="AJ18" i="6"/>
  <c r="O15" i="28"/>
  <c r="AK28" i="6"/>
  <c r="AA7" i="28"/>
  <c r="F9" i="28"/>
  <c r="F39" i="28"/>
  <c r="V30" i="6"/>
  <c r="G7" i="28"/>
  <c r="F35" i="6"/>
  <c r="L34" i="28"/>
  <c r="C5" i="28"/>
  <c r="AL20" i="6"/>
  <c r="H41" i="28"/>
  <c r="V32" i="6"/>
  <c r="W20" i="28"/>
  <c r="M28" i="28"/>
  <c r="U34" i="6"/>
  <c r="M34" i="6"/>
  <c r="AQ15" i="6"/>
  <c r="N15" i="28"/>
  <c r="S27" i="6"/>
  <c r="H185" i="57"/>
  <c r="D28" i="28"/>
  <c r="K43" i="28"/>
  <c r="AA42" i="28"/>
  <c r="AK32" i="6"/>
  <c r="N31" i="28"/>
  <c r="N38" i="28"/>
  <c r="F10" i="28"/>
  <c r="K29" i="6"/>
  <c r="K34" i="28"/>
  <c r="H24" i="6"/>
  <c r="V5" i="28"/>
  <c r="T8" i="28"/>
  <c r="AA41" i="28"/>
  <c r="O16" i="28"/>
  <c r="D16" i="28"/>
  <c r="H119" i="55"/>
  <c r="AR25" i="6"/>
  <c r="V13" i="6"/>
  <c r="P13" i="28"/>
  <c r="G26" i="6"/>
  <c r="N3" i="28"/>
  <c r="N25" i="6"/>
  <c r="V20" i="28"/>
  <c r="AT22" i="6"/>
  <c r="X20" i="6"/>
  <c r="X15" i="28"/>
  <c r="AR24" i="6"/>
  <c r="F13" i="6"/>
  <c r="H19" i="6"/>
  <c r="Q23" i="28"/>
  <c r="X29" i="6"/>
  <c r="F33" i="6"/>
  <c r="AE19" i="6"/>
  <c r="S33" i="6"/>
  <c r="T29" i="6"/>
  <c r="W8" i="28"/>
  <c r="Y32" i="28"/>
  <c r="N28" i="6"/>
  <c r="U21" i="6"/>
  <c r="G21" i="28"/>
  <c r="T33" i="6"/>
  <c r="U4" i="28"/>
  <c r="AI23" i="6"/>
  <c r="K11" i="6"/>
  <c r="W29" i="28"/>
  <c r="F28" i="6"/>
  <c r="E36" i="28"/>
  <c r="H21" i="28"/>
  <c r="I20" i="6"/>
  <c r="AQ16" i="6"/>
  <c r="D37" i="28"/>
  <c r="C24" i="6"/>
  <c r="AM12" i="6"/>
  <c r="Q38" i="28"/>
  <c r="M3" i="28"/>
  <c r="AG11" i="6"/>
  <c r="N34" i="28"/>
  <c r="W28" i="6"/>
  <c r="N11" i="6"/>
  <c r="AN20" i="6"/>
  <c r="AO31" i="6"/>
  <c r="R13" i="6"/>
  <c r="R13" i="28"/>
  <c r="F6" i="28"/>
  <c r="AL32" i="6"/>
  <c r="AK24" i="6"/>
  <c r="AQ17" i="6"/>
  <c r="H7" i="28"/>
  <c r="H4" i="28"/>
  <c r="AF28" i="6"/>
  <c r="AI17" i="6"/>
  <c r="AM33" i="6"/>
  <c r="O24" i="6"/>
  <c r="AG26" i="6"/>
  <c r="U14" i="6"/>
  <c r="AH14" i="6"/>
  <c r="X3" i="28"/>
  <c r="K34" i="6"/>
  <c r="AH35" i="6"/>
  <c r="R20" i="28"/>
  <c r="T18" i="6"/>
  <c r="K27" i="28"/>
  <c r="O38" i="28"/>
  <c r="H13" i="6"/>
  <c r="T16" i="28"/>
  <c r="C4" i="28"/>
  <c r="AO11" i="6"/>
  <c r="C26" i="28"/>
  <c r="I20" i="28"/>
  <c r="P26" i="6"/>
  <c r="M29" i="28"/>
  <c r="O25" i="6"/>
  <c r="D29" i="28"/>
  <c r="O15" i="6"/>
  <c r="AJ34" i="6"/>
  <c r="F29" i="28"/>
  <c r="AQ20" i="6"/>
  <c r="AR35" i="6"/>
  <c r="P9" i="28"/>
  <c r="O34" i="28"/>
  <c r="C23" i="6"/>
  <c r="W5" i="28"/>
  <c r="F5" i="28"/>
  <c r="AT25" i="6"/>
  <c r="H26" i="28"/>
  <c r="W35" i="28"/>
  <c r="W24" i="28"/>
  <c r="U11" i="28"/>
  <c r="AN28" i="6"/>
  <c r="L17" i="28"/>
  <c r="O43" i="28"/>
  <c r="Q10" i="28"/>
  <c r="R27" i="6"/>
  <c r="G32" i="6"/>
  <c r="U25" i="6"/>
  <c r="K16" i="28"/>
  <c r="P34" i="28"/>
  <c r="I32" i="6"/>
  <c r="U16" i="6"/>
  <c r="I33" i="6"/>
  <c r="S19" i="6"/>
  <c r="AL35" i="6"/>
  <c r="AM34" i="6"/>
  <c r="AP16" i="6"/>
  <c r="D19" i="28"/>
  <c r="V20" i="6"/>
  <c r="S19" i="28"/>
  <c r="F20" i="6"/>
  <c r="Y20" i="6"/>
  <c r="E14" i="6"/>
  <c r="V18" i="28"/>
  <c r="Z29" i="28"/>
  <c r="E22" i="6"/>
  <c r="Z12" i="28"/>
  <c r="Q25" i="28"/>
  <c r="AI29" i="6"/>
  <c r="T25" i="28"/>
  <c r="AL30" i="6"/>
  <c r="AD20" i="6"/>
  <c r="P20" i="6"/>
  <c r="L20" i="6"/>
  <c r="C195" i="55"/>
  <c r="U31" i="6"/>
  <c r="X14" i="28"/>
  <c r="AF12" i="6"/>
  <c r="Y37" i="28"/>
  <c r="O35" i="28"/>
  <c r="AN35" i="6"/>
  <c r="AO32" i="6"/>
  <c r="AH23" i="6"/>
  <c r="I43" i="28"/>
  <c r="AN30" i="6"/>
  <c r="S16" i="28"/>
  <c r="T21" i="6"/>
  <c r="Z23" i="28"/>
  <c r="H198" i="55"/>
  <c r="W41" i="28"/>
  <c r="E35" i="28"/>
  <c r="W13" i="6"/>
  <c r="P6" i="28"/>
  <c r="AM26" i="6"/>
  <c r="Q12" i="28"/>
  <c r="N25" i="28"/>
  <c r="M14" i="6"/>
  <c r="R34" i="6"/>
  <c r="H14" i="6"/>
  <c r="P26" i="28"/>
  <c r="K18" i="28"/>
  <c r="Z6" i="28"/>
  <c r="Z42" i="28"/>
  <c r="G16" i="6"/>
  <c r="S21" i="6"/>
  <c r="K31" i="28"/>
  <c r="AF26" i="6"/>
  <c r="P36" i="28"/>
  <c r="W28" i="28"/>
  <c r="L40" i="28"/>
  <c r="J21" i="28"/>
  <c r="AK19" i="6"/>
  <c r="W35" i="6"/>
  <c r="W12" i="6"/>
  <c r="Y17" i="6"/>
  <c r="AL25" i="6"/>
  <c r="W21" i="28"/>
  <c r="G25" i="28"/>
  <c r="F26" i="28"/>
  <c r="K44" i="28"/>
  <c r="Z26" i="28"/>
  <c r="F29" i="6"/>
  <c r="N16" i="6"/>
  <c r="K3" i="28"/>
  <c r="E20" i="6"/>
  <c r="E33" i="6"/>
  <c r="T29" i="28"/>
  <c r="N40" i="28"/>
  <c r="Y4" i="28"/>
  <c r="C17" i="6"/>
  <c r="I6" i="28"/>
  <c r="AO21" i="6"/>
  <c r="C26" i="6"/>
  <c r="J12" i="6"/>
  <c r="R21" i="28"/>
  <c r="O31" i="28"/>
  <c r="U32" i="6"/>
  <c r="V34" i="28"/>
  <c r="Q26" i="6"/>
  <c r="D15" i="28"/>
  <c r="H38" i="28"/>
  <c r="AD32" i="6"/>
  <c r="W25" i="28"/>
  <c r="F36" i="28"/>
  <c r="AD22" i="6"/>
  <c r="W39" i="28"/>
  <c r="X33" i="28"/>
  <c r="F17" i="28"/>
  <c r="W15" i="6"/>
  <c r="E3" i="28"/>
  <c r="Q19" i="6"/>
  <c r="K8" i="28"/>
  <c r="AL22" i="6"/>
  <c r="O17" i="28"/>
  <c r="M39" i="28"/>
  <c r="G18" i="6"/>
  <c r="AL26" i="6"/>
  <c r="X19" i="6"/>
  <c r="Q43" i="28"/>
  <c r="P25" i="6"/>
  <c r="AH30" i="6"/>
  <c r="Q22" i="28"/>
  <c r="F28" i="28"/>
  <c r="O27" i="28"/>
  <c r="Q29" i="28"/>
  <c r="L19" i="6"/>
  <c r="AN25" i="6"/>
  <c r="AI16" i="6"/>
  <c r="Z33" i="28"/>
  <c r="P20" i="28"/>
  <c r="U15" i="28"/>
  <c r="AF14" i="6"/>
  <c r="Y24" i="6"/>
  <c r="AK33" i="6"/>
  <c r="T19" i="6"/>
  <c r="AA34" i="28"/>
  <c r="D5" i="28"/>
  <c r="AJ17" i="6"/>
  <c r="U24" i="28"/>
  <c r="C33" i="6"/>
  <c r="L7" i="28"/>
  <c r="C204" i="55"/>
  <c r="S23" i="6"/>
  <c r="K14" i="6"/>
  <c r="X22" i="6"/>
  <c r="I39" i="28"/>
  <c r="AA23" i="28"/>
  <c r="F15" i="28"/>
  <c r="AG20" i="6"/>
  <c r="AF34" i="6"/>
  <c r="R21" i="6"/>
  <c r="I44" i="28"/>
  <c r="F23" i="28"/>
  <c r="X27" i="6"/>
  <c r="T35" i="6"/>
  <c r="P22" i="6"/>
  <c r="H3" i="28"/>
  <c r="C32" i="6"/>
  <c r="L10" i="28"/>
  <c r="T23" i="6"/>
  <c r="V26" i="6"/>
  <c r="AA8" i="28"/>
  <c r="AK21" i="6"/>
  <c r="V33" i="28"/>
  <c r="G3" i="28"/>
  <c r="Q34" i="28"/>
  <c r="R43" i="28"/>
  <c r="J20" i="6"/>
  <c r="E29" i="28"/>
  <c r="N24" i="6"/>
  <c r="J18" i="28"/>
  <c r="AJ30" i="6"/>
  <c r="AO17" i="6"/>
  <c r="X42" i="28"/>
  <c r="Q16" i="28"/>
  <c r="E38" i="28"/>
  <c r="J21" i="6"/>
  <c r="U12" i="28"/>
  <c r="S33" i="28"/>
  <c r="Z5" i="28"/>
  <c r="V31" i="6"/>
  <c r="C199" i="55"/>
  <c r="S30" i="6"/>
  <c r="AD31" i="6"/>
  <c r="AT27" i="6"/>
  <c r="AP13" i="6"/>
  <c r="AJ31" i="6"/>
  <c r="AI22" i="6"/>
  <c r="P29" i="6"/>
  <c r="X19" i="28"/>
  <c r="T19" i="28"/>
  <c r="AG27" i="6"/>
  <c r="AR28" i="6"/>
  <c r="U25" i="28"/>
  <c r="N37" i="28"/>
  <c r="L4" i="28"/>
  <c r="I28" i="6"/>
  <c r="R39" i="28"/>
  <c r="S10" i="28"/>
  <c r="L38" i="28"/>
  <c r="AO16" i="6"/>
  <c r="AG16" i="6"/>
  <c r="Y41" i="28"/>
  <c r="AJ24" i="6"/>
  <c r="I25" i="28"/>
  <c r="AG35" i="6"/>
  <c r="H33" i="6"/>
  <c r="W4" i="28"/>
  <c r="AP22" i="6"/>
  <c r="G29" i="28"/>
  <c r="I26" i="28"/>
  <c r="G11" i="6"/>
  <c r="AJ20" i="6"/>
  <c r="C197" i="55"/>
  <c r="Q41" i="28"/>
  <c r="O32" i="6"/>
  <c r="P16" i="6"/>
  <c r="F25" i="28"/>
  <c r="C25" i="28"/>
  <c r="AI24" i="6"/>
  <c r="F31" i="28"/>
  <c r="N41" i="28"/>
  <c r="AF22" i="6"/>
  <c r="Y7" i="28"/>
  <c r="C119" i="55"/>
  <c r="I40" i="28"/>
  <c r="E17" i="28"/>
  <c r="P12" i="28"/>
  <c r="AM19" i="6"/>
  <c r="AQ28" i="6"/>
  <c r="I16" i="28"/>
  <c r="E21" i="28"/>
  <c r="C8" i="28"/>
  <c r="AT18" i="6"/>
  <c r="AP19" i="6"/>
  <c r="O14" i="28"/>
  <c r="Y8" i="28"/>
  <c r="K38" i="28"/>
  <c r="X31" i="28"/>
  <c r="AA43" i="28"/>
  <c r="Z3" i="28"/>
  <c r="AQ27" i="6"/>
  <c r="C14" i="28"/>
  <c r="Z35" i="28"/>
  <c r="E41" i="28"/>
  <c r="K17" i="6"/>
  <c r="M32" i="6"/>
  <c r="S26" i="28"/>
  <c r="H14" i="28"/>
  <c r="L39" i="28"/>
  <c r="AJ25" i="6"/>
  <c r="I16" i="6"/>
  <c r="J12" i="28"/>
  <c r="AO13" i="6"/>
  <c r="W7" i="28"/>
  <c r="E17" i="6"/>
  <c r="AI21" i="6"/>
  <c r="V40" i="28"/>
  <c r="AF15" i="6"/>
  <c r="AF25" i="6"/>
  <c r="D3" i="28"/>
  <c r="P39" i="28"/>
  <c r="J25" i="6"/>
  <c r="R38" i="28"/>
  <c r="J35" i="28"/>
  <c r="AT23" i="6"/>
  <c r="Q30" i="28"/>
  <c r="AI26" i="6"/>
  <c r="E43" i="28"/>
  <c r="H17" i="28"/>
  <c r="M7" i="28"/>
  <c r="M10" i="28"/>
  <c r="U17" i="6"/>
  <c r="AF30" i="6"/>
  <c r="F44" i="28"/>
  <c r="M35" i="6"/>
  <c r="AT16" i="6"/>
  <c r="H37" i="28"/>
  <c r="O21" i="6"/>
  <c r="N9" i="28"/>
  <c r="AP25" i="6"/>
  <c r="AQ34" i="6"/>
  <c r="W43" i="28"/>
  <c r="V27" i="28"/>
  <c r="X10" i="28"/>
  <c r="AN14" i="6"/>
  <c r="AD18" i="6"/>
  <c r="AA29" i="28"/>
  <c r="H734" i="58"/>
  <c r="R42" i="28"/>
  <c r="AL34" i="6"/>
  <c r="R29" i="6"/>
  <c r="T40" i="28"/>
  <c r="H20" i="28"/>
  <c r="AO34" i="6"/>
  <c r="AO12" i="6"/>
  <c r="K30" i="6"/>
  <c r="AQ29" i="6"/>
  <c r="AK30" i="6"/>
  <c r="AN15" i="6"/>
  <c r="AN27" i="6"/>
  <c r="AO24" i="6"/>
  <c r="AG15" i="6"/>
  <c r="Q27" i="6"/>
  <c r="Q14" i="6"/>
  <c r="I27" i="28"/>
  <c r="E39" i="28"/>
  <c r="V14" i="28"/>
  <c r="M16" i="28"/>
  <c r="H20" i="6"/>
  <c r="E13" i="6"/>
  <c r="X36" i="28"/>
  <c r="AF19" i="6"/>
  <c r="P33" i="28"/>
  <c r="AP23" i="6"/>
  <c r="C29" i="28"/>
  <c r="P12" i="6"/>
  <c r="F23" i="6"/>
  <c r="E5" i="28"/>
  <c r="R10" i="28"/>
  <c r="L19" i="28"/>
  <c r="C33" i="28"/>
  <c r="AG24" i="6"/>
  <c r="P2" i="28"/>
  <c r="P44" i="28"/>
  <c r="N12" i="28"/>
  <c r="S13" i="6"/>
  <c r="N18" i="28"/>
  <c r="V25" i="6"/>
  <c r="AP12" i="6"/>
  <c r="AR26" i="6"/>
  <c r="G14" i="28"/>
  <c r="AD11" i="6"/>
  <c r="N13" i="28"/>
  <c r="O18" i="28"/>
  <c r="Q24" i="28"/>
  <c r="S31" i="6"/>
  <c r="AE32" i="6"/>
  <c r="X21" i="6"/>
  <c r="R17" i="6"/>
  <c r="P17" i="28"/>
  <c r="K37" i="28"/>
  <c r="S22" i="28"/>
  <c r="T41" i="28"/>
  <c r="R22" i="28"/>
  <c r="E34" i="6"/>
  <c r="R11" i="28"/>
  <c r="T11" i="6"/>
  <c r="C196" i="55"/>
  <c r="I8" i="28"/>
  <c r="M12" i="28"/>
  <c r="P7" i="28"/>
  <c r="S25" i="6"/>
  <c r="AN33" i="6"/>
  <c r="AP11" i="6"/>
  <c r="V9" i="28"/>
  <c r="AE18" i="6"/>
  <c r="T31" i="28"/>
  <c r="Y26" i="28"/>
  <c r="I24" i="28"/>
  <c r="P19" i="28"/>
  <c r="L11" i="28"/>
  <c r="Y22" i="6"/>
  <c r="AK22" i="6"/>
  <c r="E10" i="28"/>
  <c r="G38" i="28"/>
  <c r="P23" i="6"/>
  <c r="N31" i="6"/>
  <c r="D41" i="28"/>
  <c r="I27" i="6"/>
  <c r="M35" i="28"/>
  <c r="U20" i="6"/>
  <c r="S11" i="28"/>
  <c r="C2" i="28"/>
  <c r="F40" i="28"/>
  <c r="W22" i="28"/>
  <c r="L25" i="6"/>
  <c r="AD33" i="6"/>
  <c r="N34" i="6"/>
  <c r="P33" i="6"/>
  <c r="P32" i="28"/>
  <c r="C34" i="28"/>
  <c r="AM22" i="6"/>
  <c r="N36" i="28"/>
  <c r="Q32" i="6"/>
  <c r="S20" i="28"/>
  <c r="C42" i="28"/>
  <c r="C12" i="28"/>
  <c r="V29" i="28"/>
  <c r="C15" i="28"/>
  <c r="C22" i="28"/>
  <c r="O13" i="6"/>
  <c r="S30" i="28"/>
  <c r="O6" i="28"/>
  <c r="O26" i="28"/>
  <c r="AF33" i="6"/>
  <c r="AH12" i="6"/>
  <c r="S5" i="28"/>
  <c r="R19" i="28"/>
  <c r="AE11" i="6"/>
  <c r="AG33" i="6"/>
  <c r="T33" i="28"/>
  <c r="V21" i="6"/>
  <c r="AN26" i="6"/>
  <c r="I36" i="28"/>
  <c r="AA16" i="28"/>
  <c r="Q18" i="6"/>
  <c r="T7" i="28"/>
  <c r="AK35" i="6"/>
  <c r="H42" i="28"/>
  <c r="L35" i="6"/>
  <c r="C209" i="55"/>
  <c r="N24" i="28"/>
  <c r="Y9" i="28"/>
  <c r="S18" i="28"/>
  <c r="O13" i="28"/>
  <c r="I37" i="28"/>
  <c r="AO33" i="6"/>
  <c r="P34" i="6"/>
  <c r="X12" i="28"/>
  <c r="B28" i="28"/>
  <c r="H25" i="6"/>
  <c r="K13" i="6"/>
  <c r="AQ19" i="6"/>
  <c r="C39" i="28"/>
  <c r="W10" i="28"/>
  <c r="AO18" i="6"/>
  <c r="K25" i="28"/>
  <c r="R9" i="28"/>
  <c r="AH25" i="6"/>
  <c r="Q31" i="6"/>
  <c r="AA25" i="28"/>
  <c r="Z28" i="28"/>
  <c r="S25" i="28"/>
  <c r="E11" i="6"/>
  <c r="R24" i="28"/>
  <c r="O44" i="28"/>
  <c r="C9" i="28"/>
  <c r="M18" i="28"/>
  <c r="K20" i="28"/>
  <c r="AH11" i="6"/>
  <c r="Y3" i="28"/>
  <c r="J5" i="28"/>
  <c r="G37" i="28"/>
  <c r="T32" i="6"/>
  <c r="Y35" i="6"/>
  <c r="W30" i="28"/>
  <c r="H28" i="28"/>
  <c r="H31" i="6"/>
  <c r="J31" i="28"/>
  <c r="H201" i="55"/>
  <c r="E27" i="6"/>
  <c r="J30" i="6"/>
  <c r="G17" i="6"/>
  <c r="M20" i="28"/>
  <c r="AP34" i="6"/>
  <c r="F30" i="28"/>
  <c r="AE13" i="6"/>
  <c r="T17" i="28"/>
  <c r="T24" i="28"/>
  <c r="H279" i="55"/>
  <c r="R28" i="6"/>
  <c r="Y23" i="28"/>
  <c r="D10" i="28"/>
  <c r="U18" i="28"/>
  <c r="O23" i="6"/>
  <c r="AD25" i="6"/>
  <c r="K16" i="6"/>
  <c r="I33" i="28"/>
  <c r="O3" i="28"/>
  <c r="L36" i="28"/>
  <c r="Y27" i="28"/>
  <c r="H17" i="6"/>
  <c r="Y23" i="6"/>
  <c r="P28" i="6"/>
  <c r="I14" i="6"/>
  <c r="AN22" i="6"/>
  <c r="Z39" i="28"/>
  <c r="V11" i="28"/>
  <c r="X13" i="28"/>
  <c r="G11" i="28"/>
  <c r="G28" i="28"/>
  <c r="C35" i="28"/>
  <c r="W3" i="28"/>
  <c r="R24" i="6"/>
  <c r="M6" i="28"/>
  <c r="F25" i="6"/>
  <c r="P14" i="6"/>
  <c r="W15" i="28"/>
  <c r="AR17" i="6"/>
  <c r="S35" i="28"/>
  <c r="F22" i="6"/>
  <c r="AG29" i="6"/>
  <c r="AQ26" i="6"/>
  <c r="J29" i="6"/>
  <c r="G42" i="28"/>
  <c r="M4" i="28"/>
  <c r="N27" i="28"/>
  <c r="R35" i="6"/>
  <c r="AM27" i="6"/>
  <c r="G33" i="6"/>
  <c r="T12" i="28"/>
  <c r="D14" i="28"/>
  <c r="M38" i="28"/>
  <c r="AA11" i="28"/>
  <c r="AD27" i="6"/>
  <c r="T6" i="28"/>
  <c r="AI35" i="6"/>
  <c r="L16" i="6"/>
  <c r="Q16" i="6"/>
  <c r="F19" i="28"/>
  <c r="AE17" i="6"/>
  <c r="M27" i="6"/>
  <c r="E37" i="28"/>
  <c r="S3" i="28"/>
  <c r="P14" i="28"/>
  <c r="F16" i="6"/>
  <c r="AH22" i="6"/>
  <c r="I3" i="28"/>
  <c r="K32" i="6"/>
  <c r="U11" i="6"/>
  <c r="L11" i="6"/>
  <c r="N29" i="28"/>
  <c r="S9" i="28"/>
  <c r="P30" i="28"/>
  <c r="L23" i="28"/>
  <c r="W34" i="28"/>
  <c r="Q2" i="28"/>
  <c r="Y11" i="28"/>
  <c r="K19" i="6"/>
  <c r="T25" i="6"/>
  <c r="R44" i="28"/>
  <c r="Z24" i="28"/>
  <c r="I12" i="28"/>
  <c r="L30" i="6"/>
  <c r="R23" i="6"/>
  <c r="G34" i="28"/>
  <c r="Q20" i="28"/>
  <c r="F27" i="6"/>
  <c r="F18" i="6"/>
  <c r="Q22" i="6"/>
  <c r="M19" i="6"/>
  <c r="I42" i="28"/>
  <c r="AJ14" i="6"/>
  <c r="Q26" i="28"/>
  <c r="K21" i="6"/>
  <c r="AF23" i="6"/>
  <c r="C41" i="28"/>
  <c r="S13" i="28"/>
  <c r="AL29" i="6"/>
  <c r="U41" i="28"/>
  <c r="AM31" i="6"/>
  <c r="Z21" i="28"/>
  <c r="AE35" i="6"/>
  <c r="H15" i="6"/>
  <c r="X24" i="6"/>
  <c r="J19" i="6"/>
  <c r="U9" i="28"/>
  <c r="R32" i="28"/>
  <c r="N20" i="6"/>
  <c r="Z16" i="28"/>
  <c r="L31" i="28"/>
  <c r="AF21" i="6"/>
  <c r="N19" i="6"/>
  <c r="C25" i="6"/>
  <c r="F13" i="28"/>
  <c r="I35" i="28"/>
  <c r="C6" i="28"/>
  <c r="AJ23" i="6"/>
  <c r="F3" i="28"/>
  <c r="E15" i="6"/>
  <c r="Z41" i="28"/>
  <c r="U44" i="28"/>
  <c r="AM17" i="6"/>
  <c r="C31" i="28"/>
  <c r="D44" i="28"/>
  <c r="C29" i="6"/>
  <c r="AH18" i="6"/>
  <c r="AM20" i="6"/>
  <c r="N11" i="28"/>
  <c r="T42" i="28"/>
  <c r="K5" i="28"/>
  <c r="O24" i="28"/>
  <c r="I9" i="28"/>
  <c r="D34" i="28"/>
  <c r="O25" i="28"/>
  <c r="I23" i="6"/>
  <c r="I12" i="6"/>
  <c r="X28" i="6"/>
  <c r="U36" i="28"/>
  <c r="V6" i="28"/>
  <c r="L41" i="28"/>
  <c r="M11" i="28"/>
  <c r="N33" i="28"/>
  <c r="S20" i="6"/>
  <c r="C27" i="6"/>
  <c r="K15" i="6"/>
  <c r="AT30" i="6"/>
  <c r="M41" i="28"/>
  <c r="K22" i="6"/>
  <c r="I11" i="28"/>
  <c r="M18" i="6"/>
  <c r="Z19" i="28"/>
  <c r="X5" i="28"/>
  <c r="AN32" i="6"/>
  <c r="Z30" i="28"/>
  <c r="U35" i="6"/>
  <c r="AG14" i="6"/>
  <c r="S41" i="28"/>
  <c r="M11" i="6"/>
  <c r="J26" i="28"/>
  <c r="D23" i="28"/>
  <c r="N4" i="28"/>
  <c r="G30" i="28"/>
  <c r="L3" i="28"/>
  <c r="J13" i="28"/>
  <c r="H30" i="28"/>
  <c r="S11" i="6"/>
  <c r="D4" i="28"/>
  <c r="K21" i="28"/>
  <c r="H16" i="6"/>
  <c r="M13" i="6"/>
  <c r="AJ22" i="6"/>
  <c r="H40" i="28"/>
  <c r="V16" i="28"/>
  <c r="W27" i="28"/>
  <c r="L20" i="28"/>
  <c r="M31" i="28"/>
  <c r="AQ14" i="6"/>
  <c r="X24" i="28"/>
  <c r="C206" i="55"/>
  <c r="H209" i="55"/>
  <c r="G31" i="6"/>
  <c r="AG34" i="6"/>
  <c r="AE26" i="6"/>
  <c r="Y29" i="28"/>
  <c r="J17" i="6"/>
  <c r="AE34" i="6"/>
  <c r="Z20" i="28"/>
  <c r="X9" i="28"/>
  <c r="N21" i="28"/>
  <c r="E16" i="6"/>
  <c r="AQ13" i="6"/>
  <c r="V35" i="6"/>
  <c r="K24" i="6"/>
  <c r="Z2" i="28"/>
  <c r="C30" i="6"/>
  <c r="J34" i="28"/>
  <c r="U32" i="28"/>
  <c r="AH15" i="6"/>
  <c r="F12" i="28"/>
  <c r="AK14" i="6"/>
  <c r="S7" i="28"/>
  <c r="O26" i="6"/>
  <c r="T37" i="28"/>
  <c r="F34" i="28"/>
  <c r="AH21" i="6"/>
  <c r="AD14" i="6"/>
  <c r="AH20" i="6"/>
  <c r="J15" i="6"/>
  <c r="C35" i="6"/>
  <c r="E26" i="6"/>
  <c r="Q33" i="6"/>
  <c r="I18" i="6"/>
  <c r="F32" i="6"/>
  <c r="O17" i="6"/>
  <c r="AT35" i="6"/>
  <c r="D2" i="28"/>
  <c r="AI31" i="6"/>
  <c r="E29" i="6"/>
  <c r="D31" i="28"/>
  <c r="G15" i="6"/>
  <c r="W34" i="6"/>
  <c r="N39" i="28"/>
  <c r="AO26" i="6"/>
  <c r="Q35" i="6"/>
  <c r="L14" i="28"/>
  <c r="Q11" i="6"/>
  <c r="AP15" i="6"/>
  <c r="O40" i="28"/>
  <c r="Y20" i="28"/>
  <c r="G22" i="6"/>
  <c r="AD30" i="6"/>
  <c r="AE27" i="6"/>
  <c r="X25" i="6"/>
  <c r="AR19" i="6"/>
  <c r="T23" i="28"/>
  <c r="X29" i="28"/>
  <c r="Q13" i="6"/>
  <c r="X26" i="28"/>
  <c r="P10" i="28"/>
  <c r="N29" i="6"/>
  <c r="I29" i="6"/>
  <c r="W30" i="6"/>
  <c r="AG17" i="6"/>
  <c r="Y22" i="28"/>
  <c r="E18" i="6"/>
  <c r="H5" i="28"/>
  <c r="Z38" i="28"/>
  <c r="M15" i="6"/>
  <c r="T15" i="28"/>
  <c r="L33" i="28"/>
  <c r="Z31" i="28"/>
  <c r="S16" i="6"/>
  <c r="AH32" i="6"/>
  <c r="M22" i="28"/>
  <c r="Y39" i="28"/>
  <c r="N43" i="28"/>
  <c r="AI27" i="6"/>
  <c r="X40" i="28"/>
  <c r="M42" i="28"/>
  <c r="U6" i="28"/>
  <c r="P30" i="6"/>
  <c r="P35" i="6"/>
  <c r="O23" i="28"/>
  <c r="H27" i="6"/>
  <c r="R33" i="28"/>
  <c r="D20" i="28"/>
  <c r="AH24" i="6"/>
  <c r="Y42" i="28"/>
  <c r="AR14" i="6"/>
  <c r="R30" i="6"/>
  <c r="Q25" i="6"/>
  <c r="R12" i="6"/>
  <c r="Y19" i="6"/>
  <c r="I32" i="28"/>
  <c r="P31" i="28"/>
  <c r="I28" i="28"/>
  <c r="AJ27" i="6"/>
  <c r="W16" i="28"/>
  <c r="P27" i="28"/>
  <c r="AA17" i="28"/>
  <c r="K35" i="6"/>
  <c r="I31" i="28"/>
  <c r="G25" i="6"/>
  <c r="C200" i="55"/>
  <c r="F37" i="28"/>
  <c r="V19" i="6"/>
  <c r="E18" i="28"/>
  <c r="F33" i="28"/>
  <c r="H27" i="28"/>
  <c r="Q27" i="28"/>
  <c r="G12" i="28"/>
  <c r="AE20" i="6"/>
  <c r="L23" i="6"/>
  <c r="G36" i="28"/>
  <c r="Y10" i="28"/>
  <c r="AM28" i="6"/>
  <c r="X38" i="28"/>
  <c r="X30" i="6"/>
  <c r="W26" i="6"/>
  <c r="V28" i="6"/>
  <c r="J27" i="28"/>
  <c r="AE16" i="6"/>
  <c r="R8" i="28"/>
  <c r="X37" i="28"/>
  <c r="G19" i="6"/>
  <c r="R16" i="6"/>
  <c r="N2" i="28"/>
  <c r="S27" i="28"/>
  <c r="P18" i="28"/>
  <c r="L12" i="6"/>
  <c r="AE33" i="6"/>
  <c r="J40" i="28"/>
  <c r="H39" i="28"/>
  <c r="J24" i="6"/>
  <c r="Y28" i="28"/>
  <c r="AD26" i="6"/>
  <c r="O21" i="28"/>
  <c r="G5" i="28"/>
  <c r="AL18" i="6"/>
  <c r="I22" i="6"/>
  <c r="P3" i="28"/>
  <c r="Z17" i="28"/>
  <c r="AK27" i="6"/>
  <c r="N42" i="28"/>
  <c r="Y24" i="28"/>
  <c r="P8" i="28"/>
  <c r="M12" i="6"/>
  <c r="J26" i="6"/>
  <c r="L42" i="28"/>
  <c r="AL12" i="6"/>
  <c r="E42" i="28"/>
  <c r="C12" i="6"/>
  <c r="L37" i="28"/>
  <c r="M23" i="6"/>
  <c r="Y28" i="6"/>
  <c r="R16" i="28"/>
  <c r="AQ30" i="6"/>
  <c r="AK12" i="6"/>
  <c r="J2" i="28"/>
  <c r="E15" i="28"/>
  <c r="K24" i="28"/>
  <c r="K40" i="28"/>
  <c r="W23" i="28"/>
  <c r="Y6" i="28"/>
  <c r="L25" i="28"/>
  <c r="AI30" i="6"/>
  <c r="N5" i="28"/>
  <c r="N27" i="6"/>
  <c r="K27" i="6"/>
  <c r="AA26" i="28"/>
  <c r="H32" i="28"/>
  <c r="V28" i="28"/>
  <c r="I15" i="6"/>
  <c r="M14" i="28"/>
  <c r="F24" i="6"/>
  <c r="Q23" i="6"/>
  <c r="AT32" i="6"/>
  <c r="M33" i="6"/>
  <c r="AD17" i="6"/>
  <c r="E7" i="28"/>
  <c r="R19" i="6"/>
  <c r="U31" i="28"/>
  <c r="AA13" i="28"/>
  <c r="G22" i="28"/>
  <c r="U26" i="6"/>
  <c r="AL17" i="6"/>
  <c r="C24" i="28"/>
  <c r="Y36" i="28"/>
  <c r="I26" i="6"/>
  <c r="V8" i="28"/>
  <c r="W44" i="28"/>
  <c r="AF31" i="6"/>
  <c r="L24" i="28"/>
  <c r="AP14" i="6"/>
  <c r="H12" i="28"/>
  <c r="D9" i="28"/>
  <c r="R40" i="28"/>
  <c r="E28" i="6"/>
  <c r="W21" i="6"/>
  <c r="AQ12" i="6"/>
  <c r="V23" i="6"/>
  <c r="Y33" i="28"/>
  <c r="X34" i="6"/>
  <c r="V32" i="28"/>
  <c r="J38" i="28"/>
  <c r="AK29" i="6"/>
  <c r="G23" i="6"/>
  <c r="H16" i="28"/>
  <c r="S8" i="28"/>
  <c r="F14" i="28"/>
  <c r="AM16" i="6"/>
  <c r="K30" i="28"/>
  <c r="I2" i="28"/>
  <c r="M29" i="6"/>
  <c r="AN31" i="6"/>
  <c r="AQ35" i="6"/>
  <c r="AO22" i="6"/>
  <c r="R34" i="28"/>
  <c r="V27" i="6"/>
  <c r="T24" i="6"/>
  <c r="AK13" i="6"/>
  <c r="X18" i="6"/>
  <c r="O33" i="6"/>
  <c r="F20" i="28"/>
  <c r="R15" i="6"/>
  <c r="Y44" i="28"/>
  <c r="W6" i="28"/>
  <c r="W25" i="6"/>
  <c r="S31" i="28"/>
  <c r="K26" i="28"/>
  <c r="Z27" i="28"/>
  <c r="AM25" i="6"/>
  <c r="AM21" i="6"/>
  <c r="H22" i="28"/>
  <c r="I17" i="28"/>
  <c r="G4" i="28"/>
  <c r="J19" i="28"/>
  <c r="AI13" i="6"/>
  <c r="F27" i="28"/>
  <c r="I13" i="28"/>
  <c r="Y18" i="28"/>
  <c r="F31" i="6"/>
  <c r="U17" i="28"/>
  <c r="L34" i="6"/>
  <c r="H197" i="55"/>
  <c r="C11" i="6"/>
  <c r="K2" i="28"/>
  <c r="Y12" i="6"/>
  <c r="L26" i="28"/>
  <c r="X26" i="6"/>
  <c r="R37" i="28"/>
  <c r="X11" i="28"/>
  <c r="T30" i="28"/>
  <c r="AG19" i="6"/>
  <c r="E34" i="28"/>
  <c r="D33" i="28"/>
  <c r="M25" i="28"/>
  <c r="G19" i="28"/>
  <c r="Y34" i="6"/>
  <c r="W31" i="6"/>
  <c r="Q15" i="28"/>
  <c r="AP29" i="6"/>
  <c r="E24" i="6"/>
  <c r="D6" i="28"/>
  <c r="J42" i="28"/>
  <c r="AA4" i="28"/>
  <c r="Q17" i="6"/>
  <c r="E35" i="6"/>
  <c r="K33" i="28"/>
  <c r="D39" i="28"/>
  <c r="Q35" i="28"/>
  <c r="L27" i="28"/>
  <c r="AR30" i="6"/>
  <c r="AT34" i="6"/>
  <c r="Z14" i="28"/>
  <c r="AL16" i="6"/>
  <c r="Q17" i="28"/>
  <c r="L44" i="28"/>
  <c r="V39" i="28"/>
  <c r="G43" i="28"/>
  <c r="N13" i="6"/>
  <c r="AO28" i="6"/>
  <c r="F26" i="6"/>
  <c r="AJ12" i="6"/>
  <c r="G9" i="28"/>
  <c r="O19" i="6"/>
  <c r="W16" i="6"/>
  <c r="D27" i="28"/>
  <c r="R31" i="6"/>
  <c r="X15" i="6"/>
  <c r="AD15" i="6"/>
  <c r="Y12" i="28"/>
  <c r="AH29" i="6"/>
  <c r="E22" i="28"/>
  <c r="P42" i="28"/>
  <c r="AM11" i="6"/>
  <c r="O29" i="6"/>
  <c r="K19" i="28"/>
  <c r="U42" i="28"/>
  <c r="R6" i="28"/>
  <c r="W36" i="28"/>
  <c r="S12" i="28"/>
  <c r="I31" i="6"/>
  <c r="S34" i="28"/>
  <c r="T27" i="28"/>
  <c r="E23" i="28"/>
  <c r="K12" i="6"/>
  <c r="H25" i="28"/>
  <c r="AA18" i="28"/>
  <c r="AM14" i="6"/>
  <c r="D7" i="28"/>
  <c r="AR23" i="6"/>
  <c r="AI19" i="6"/>
  <c r="S15" i="6"/>
  <c r="C21" i="6"/>
  <c r="R11" i="6"/>
  <c r="AM23" i="6"/>
  <c r="AE21" i="6"/>
  <c r="U30" i="6"/>
  <c r="Z43" i="28"/>
  <c r="AT14" i="6"/>
  <c r="N32" i="28"/>
  <c r="V7" i="28"/>
  <c r="U19" i="6"/>
  <c r="R23" i="28"/>
  <c r="N14" i="6"/>
  <c r="C23" i="28"/>
  <c r="L26" i="6"/>
  <c r="O18" i="6"/>
  <c r="D21" i="28"/>
  <c r="F21" i="6"/>
  <c r="T39" i="28"/>
  <c r="AE15" i="6"/>
  <c r="U18" i="6"/>
  <c r="AD34" i="6"/>
  <c r="O42" i="28"/>
  <c r="Y30" i="28"/>
  <c r="E23" i="6"/>
  <c r="C208" i="55"/>
  <c r="I24" i="6"/>
  <c r="W31" i="28"/>
  <c r="P43" i="28"/>
  <c r="C198" i="55"/>
  <c r="AQ32" i="6"/>
  <c r="U22" i="28"/>
  <c r="AF13" i="6"/>
  <c r="AJ29" i="6"/>
  <c r="T13" i="6"/>
  <c r="H106" i="55"/>
  <c r="N23" i="6"/>
  <c r="AQ24" i="6"/>
  <c r="S36" i="28"/>
  <c r="N16" i="28"/>
  <c r="J17" i="28"/>
  <c r="AT31" i="6"/>
  <c r="AP32" i="6"/>
  <c r="V12" i="6"/>
  <c r="O37" i="28"/>
  <c r="O11" i="28"/>
  <c r="X32" i="28"/>
  <c r="M26" i="28"/>
  <c r="W18" i="28"/>
  <c r="J13" i="6"/>
  <c r="E30" i="6"/>
  <c r="AF35" i="6"/>
  <c r="I19" i="28"/>
  <c r="W17" i="6"/>
  <c r="H30" i="6"/>
  <c r="O16" i="6"/>
  <c r="Y18" i="6"/>
  <c r="C15" i="6"/>
  <c r="X39" i="28"/>
  <c r="F42" i="28"/>
  <c r="L32" i="6"/>
  <c r="P17" i="6"/>
  <c r="AI14" i="6"/>
  <c r="E19" i="6"/>
  <c r="AO29" i="6"/>
  <c r="O36" i="28"/>
  <c r="N15" i="6"/>
  <c r="J16" i="6"/>
  <c r="J39" i="28"/>
  <c r="AR15" i="6"/>
  <c r="F34" i="6"/>
  <c r="T4" i="28"/>
  <c r="K20" i="6"/>
  <c r="C11" i="28"/>
  <c r="AK25" i="6"/>
  <c r="G35" i="6"/>
  <c r="U27" i="6"/>
  <c r="H199" i="55"/>
  <c r="J16" i="28"/>
  <c r="I15" i="28"/>
  <c r="U23" i="6"/>
  <c r="F32" i="28"/>
  <c r="Y40" i="28"/>
  <c r="G21" i="6"/>
  <c r="AM18" i="6"/>
  <c r="Q44" i="28"/>
  <c r="V17" i="28"/>
  <c r="O33" i="28"/>
  <c r="I7" i="28"/>
  <c r="AT15" i="6"/>
  <c r="AN11" i="6"/>
  <c r="L18" i="28"/>
  <c r="S44" i="28"/>
  <c r="F8" i="28"/>
  <c r="X16" i="28"/>
  <c r="AR11" i="6"/>
  <c r="AG23" i="6"/>
  <c r="M34" i="28"/>
  <c r="G40" i="28"/>
  <c r="X4" i="28"/>
  <c r="J9" i="28"/>
  <c r="AA21" i="28"/>
  <c r="AR29" i="6"/>
  <c r="T20" i="28"/>
  <c r="K28" i="28"/>
  <c r="R31" i="28"/>
  <c r="D25" i="28"/>
  <c r="X8" i="28"/>
  <c r="P21" i="6"/>
  <c r="AL24" i="6"/>
  <c r="G18" i="28"/>
  <c r="C18" i="6"/>
  <c r="AI18" i="6"/>
  <c r="Z34" i="28"/>
  <c r="AT11" i="6"/>
  <c r="S4" i="28"/>
  <c r="H29" i="6"/>
  <c r="H2" i="28"/>
  <c r="O29" i="28"/>
  <c r="I34" i="6"/>
  <c r="S17" i="6"/>
  <c r="E13" i="28"/>
  <c r="G10" i="28"/>
  <c r="K39" i="28"/>
  <c r="K6" i="28"/>
  <c r="L15" i="6"/>
  <c r="R36" i="28"/>
  <c r="V15" i="6"/>
  <c r="AR22" i="6"/>
  <c r="O2" i="28"/>
  <c r="T16" i="6"/>
  <c r="X23" i="6"/>
  <c r="J6" i="28"/>
  <c r="L27" i="6"/>
  <c r="S24" i="28"/>
  <c r="T14" i="6"/>
  <c r="Q5" i="28"/>
  <c r="A270" i="55"/>
  <c r="J27" i="6"/>
  <c r="G24" i="6"/>
  <c r="Z10" i="28"/>
  <c r="AP26" i="6"/>
  <c r="N23" i="28"/>
  <c r="W9" i="32" s="1"/>
  <c r="W27" i="6"/>
  <c r="D30" i="28"/>
  <c r="K12" i="28"/>
  <c r="W40" i="28"/>
  <c r="L30" i="28"/>
  <c r="AH28" i="6"/>
  <c r="AL15" i="6"/>
  <c r="M21" i="28"/>
  <c r="H107" i="55"/>
  <c r="O41" i="28"/>
  <c r="AA30" i="28"/>
  <c r="S42" i="28"/>
  <c r="G41" i="28"/>
  <c r="C28" i="6"/>
  <c r="T17" i="6"/>
  <c r="G31" i="28"/>
  <c r="Q36" i="28"/>
  <c r="W9" i="43"/>
  <c r="K10" i="28"/>
  <c r="S40" i="28"/>
  <c r="H18" i="28"/>
  <c r="M31" i="6"/>
  <c r="G2" i="28"/>
  <c r="M22" i="6"/>
  <c r="AA37" i="28"/>
  <c r="C194" i="55"/>
  <c r="T22" i="28"/>
  <c r="N35" i="6"/>
  <c r="V30" i="28"/>
  <c r="O28" i="28"/>
  <c r="X27" i="28"/>
  <c r="X22" i="28"/>
  <c r="O35" i="6"/>
  <c r="AI12" i="6"/>
  <c r="C3" i="28"/>
  <c r="U15" i="6"/>
  <c r="AD28" i="6"/>
  <c r="U28" i="28"/>
  <c r="C210" i="55"/>
  <c r="X30" i="28"/>
  <c r="W9" i="42" s="1"/>
  <c r="AQ23" i="6"/>
  <c r="AA38" i="28"/>
  <c r="J37" i="28"/>
  <c r="G23" i="28"/>
  <c r="Z25" i="28"/>
  <c r="T13" i="28"/>
  <c r="L13" i="6"/>
  <c r="AG30" i="6"/>
  <c r="C31" i="6"/>
  <c r="AT13" i="6"/>
  <c r="AT12" i="6"/>
  <c r="M28" i="6"/>
  <c r="W19" i="6"/>
  <c r="O14" i="6"/>
  <c r="E4" i="28"/>
  <c r="J30" i="28"/>
  <c r="AK17" i="6"/>
  <c r="C38" i="28"/>
  <c r="J34" i="6"/>
  <c r="R35" i="28"/>
  <c r="R2" i="28"/>
  <c r="Q15" i="6"/>
  <c r="AL23" i="6"/>
  <c r="P11" i="28"/>
  <c r="H24" i="28"/>
  <c r="AP17" i="6"/>
  <c r="AH17" i="6"/>
  <c r="Q8" i="28"/>
  <c r="I38" i="28"/>
  <c r="T26" i="6"/>
  <c r="D24" i="28"/>
  <c r="U13" i="28"/>
  <c r="U37" i="28"/>
  <c r="Y43" i="28"/>
  <c r="AP28" i="6"/>
  <c r="Q34" i="6"/>
  <c r="J8" i="28"/>
  <c r="B29" i="28"/>
  <c r="U33" i="28"/>
  <c r="AI34" i="6"/>
  <c r="AA12" i="28"/>
  <c r="W9" i="45"/>
  <c r="M9" i="28"/>
  <c r="AE30" i="6"/>
  <c r="E11" i="28"/>
  <c r="W9" i="36"/>
  <c r="W19" i="28"/>
  <c r="G14" i="6"/>
  <c r="C16" i="6"/>
  <c r="C36" i="28"/>
  <c r="AK15" i="6"/>
  <c r="W18" i="6"/>
  <c r="V10" i="28"/>
  <c r="F30" i="6"/>
  <c r="W9" i="16"/>
  <c r="M8" i="28"/>
  <c r="W9" i="31" s="1"/>
  <c r="H28" i="6"/>
  <c r="T15" i="6"/>
  <c r="U13" i="6"/>
  <c r="I30" i="6"/>
  <c r="E30" i="28"/>
  <c r="W9" i="19"/>
  <c r="W9" i="15"/>
  <c r="W9" i="39"/>
  <c r="W9" i="34"/>
  <c r="W7" i="7"/>
  <c r="W9" i="20"/>
  <c r="W9" i="17"/>
  <c r="F21" i="48" l="1"/>
  <c r="F22" i="48"/>
  <c r="D31" i="48"/>
  <c r="AS22" i="6"/>
  <c r="E31" i="48" s="1"/>
  <c r="F20" i="48"/>
  <c r="AX36" i="6"/>
  <c r="AT36" i="6"/>
  <c r="F46" i="48" s="1"/>
  <c r="AS29" i="6"/>
  <c r="E38" i="48" s="1"/>
  <c r="D38" i="48"/>
  <c r="AR36" i="6"/>
  <c r="D46" i="48" s="1"/>
  <c r="D20" i="48"/>
  <c r="F24" i="48"/>
  <c r="AS15" i="6"/>
  <c r="E24" i="48" s="1"/>
  <c r="D24" i="48"/>
  <c r="F40" i="48"/>
  <c r="F23" i="48"/>
  <c r="D32" i="48"/>
  <c r="AS23" i="6"/>
  <c r="E32" i="48" s="1"/>
  <c r="F43" i="48"/>
  <c r="D39" i="48"/>
  <c r="AS30" i="6"/>
  <c r="E39" i="48" s="1"/>
  <c r="F41" i="48"/>
  <c r="D23" i="48"/>
  <c r="AS14" i="6"/>
  <c r="E23" i="48" s="1"/>
  <c r="D28" i="48"/>
  <c r="AS19" i="6"/>
  <c r="E28" i="48" s="1"/>
  <c r="F44" i="48"/>
  <c r="F39" i="48"/>
  <c r="AS17" i="6"/>
  <c r="E26" i="48" s="1"/>
  <c r="D26" i="48"/>
  <c r="K5" i="6"/>
  <c r="AS26" i="6"/>
  <c r="E35" i="48" s="1"/>
  <c r="D35" i="48"/>
  <c r="F25" i="48"/>
  <c r="F32" i="48"/>
  <c r="F27" i="48"/>
  <c r="AS28" i="6"/>
  <c r="E37" i="48" s="1"/>
  <c r="D37" i="48"/>
  <c r="F36" i="48"/>
  <c r="F34" i="48"/>
  <c r="AS35" i="6"/>
  <c r="E44" i="48" s="1"/>
  <c r="D44" i="48"/>
  <c r="D33" i="48"/>
  <c r="AS24" i="6"/>
  <c r="E33" i="48" s="1"/>
  <c r="F31" i="48"/>
  <c r="AS25" i="6"/>
  <c r="E34" i="48" s="1"/>
  <c r="D34" i="48"/>
  <c r="AS33" i="6"/>
  <c r="E42" i="48" s="1"/>
  <c r="D42" i="48"/>
  <c r="F42" i="48"/>
  <c r="F35" i="48"/>
  <c r="F38" i="48"/>
  <c r="F33" i="48"/>
  <c r="F30" i="48"/>
  <c r="D25" i="48"/>
  <c r="AS16" i="6"/>
  <c r="E25" i="48" s="1"/>
  <c r="D40" i="48"/>
  <c r="AS31" i="6"/>
  <c r="E40" i="48" s="1"/>
  <c r="AS32" i="6"/>
  <c r="E41" i="48" s="1"/>
  <c r="D41" i="48"/>
  <c r="F37" i="48"/>
  <c r="AS12" i="6"/>
  <c r="E21" i="48" s="1"/>
  <c r="D21" i="48"/>
  <c r="AS20" i="6"/>
  <c r="E29" i="48" s="1"/>
  <c r="D29" i="48"/>
  <c r="F26" i="48"/>
  <c r="D36" i="48"/>
  <c r="AS27" i="6"/>
  <c r="E36" i="48" s="1"/>
  <c r="AS34" i="6"/>
  <c r="E43" i="48" s="1"/>
  <c r="D43" i="48"/>
  <c r="F29" i="48"/>
  <c r="J4" i="29"/>
  <c r="F28" i="48"/>
  <c r="AS21" i="6"/>
  <c r="E30" i="48" s="1"/>
  <c r="D30" i="48"/>
  <c r="D22" i="48"/>
  <c r="AS13" i="6"/>
  <c r="E22" i="48" s="1"/>
  <c r="D27" i="48"/>
  <c r="AS18" i="6"/>
  <c r="E27" i="48" s="1"/>
  <c r="K7" i="6"/>
  <c r="AF19" i="28"/>
  <c r="AS11" i="6"/>
  <c r="W9" i="14"/>
  <c r="W9" i="21"/>
  <c r="W9" i="18"/>
  <c r="W9" i="35"/>
  <c r="W9" i="44"/>
  <c r="W9" i="40"/>
  <c r="W9" i="38"/>
  <c r="W9" i="41"/>
  <c r="W9" i="37"/>
  <c r="W9" i="33"/>
  <c r="W9" i="25"/>
  <c r="AS36" i="6" l="1"/>
  <c r="E46" i="48" s="1"/>
  <c r="E20" i="48"/>
  <c r="L71" i="36"/>
  <c r="L71" i="38"/>
  <c r="L71" i="31"/>
  <c r="L71" i="43"/>
  <c r="L71" i="34"/>
  <c r="L71" i="44"/>
  <c r="L71" i="7"/>
  <c r="L71" i="37"/>
  <c r="L71" i="45"/>
  <c r="L71" i="20"/>
  <c r="L71" i="39"/>
  <c r="L71" i="41"/>
  <c r="AG12" i="28"/>
  <c r="AG14" i="28" s="1"/>
  <c r="L71" i="15"/>
  <c r="L71" i="40"/>
  <c r="L71" i="25"/>
  <c r="L71" i="32"/>
  <c r="L71" i="19"/>
  <c r="L71" i="18"/>
  <c r="L71" i="14"/>
  <c r="L71" i="33"/>
  <c r="L71" i="21"/>
  <c r="L71" i="16"/>
  <c r="L71" i="42"/>
  <c r="L71" i="35"/>
  <c r="L71" i="1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<sst xmlns="http://schemas.openxmlformats.org/spreadsheetml/2006/main" count="12919" uniqueCount="2037">
  <si>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</si>
  <si>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</si>
  <si>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</si>
  <si>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</si>
  <si>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</si>
  <si>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</si>
  <si>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</si>
  <si>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</si>
  <si>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</si>
  <si>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</si>
  <si>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</si>
  <si>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</si>
  <si>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</si>
  <si>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</si>
  <si>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</si>
  <si>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</si>
  <si>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</si>
  <si>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</si>
  <si>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</si>
  <si>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</si>
  <si>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</si>
  <si>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</si>
  <si>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</si>
  <si>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</si>
  <si>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</si>
  <si>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</si>
  <si>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</si>
  <si>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</si>
  <si>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</si>
  <si>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</si>
  <si>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</si>
  <si>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</si>
  <si>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</si>
  <si>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</si>
  <si>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</si>
  <si>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</si>
  <si>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</si>
  <si>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</si>
  <si>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</si>
  <si>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</si>
  <si>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</si>
  <si>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</si>
  <si>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</si>
  <si>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</si>
  <si>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</si>
  <si>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</si>
  <si>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</si>
  <si>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</si>
  <si>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</si>
  <si>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</si>
  <si>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</si>
  <si>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</si>
  <si>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</si>
  <si>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</si>
  <si>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</si>
  <si>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</si>
  <si>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</si>
  <si>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</si>
  <si>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</si>
  <si>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</si>
  <si>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</si>
  <si>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</si>
  <si>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</si>
  <si>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</si>
  <si>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</si>
  <si>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</si>
  <si>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</si>
  <si>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</si>
  <si>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</si>
  <si>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</si>
  <si>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</si>
  <si>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</si>
  <si>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</si>
  <si>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</si>
  <si>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</si>
  <si>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</si>
  <si>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</si>
  <si>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</si>
  <si>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</si>
  <si>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</si>
  <si>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</si>
  <si>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</si>
  <si>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</si>
  <si>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</si>
  <si>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</si>
  <si>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</si>
  <si>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</si>
  <si>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</si>
  <si>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</si>
  <si>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</si>
  <si>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</si>
  <si>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</si>
  <si>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</si>
  <si>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</si>
  <si>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</si>
  <si>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</si>
  <si>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</si>
  <si>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</si>
  <si>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</si>
  <si>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</si>
  <si>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</si>
  <si>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</si>
  <si>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</si>
  <si>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</si>
  <si>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</si>
  <si>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</si>
  <si>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</si>
  <si>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</si>
  <si>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</si>
  <si>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</si>
  <si>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</si>
  <si>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</si>
  <si>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</si>
  <si>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</si>
  <si>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</si>
  <si>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</si>
  <si>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</si>
  <si>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</si>
  <si>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</si>
  <si>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</si>
  <si>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</si>
  <si>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</si>
  <si>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</si>
  <si>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</si>
  <si>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</si>
  <si>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</si>
  <si>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</si>
  <si>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</si>
  <si>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</si>
  <si>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</si>
  <si>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</si>
  <si>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</si>
  <si>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</si>
  <si>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</si>
  <si>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</si>
  <si>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</si>
  <si>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</si>
  <si>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</si>
  <si>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</si>
  <si>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</si>
  <si>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</si>
  <si>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</si>
  <si>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</si>
  <si>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</si>
  <si>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</si>
  <si>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</si>
  <si>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</si>
  <si>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</si>
  <si>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</si>
  <si>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</si>
  <si>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</si>
  <si>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</si>
  <si>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</si>
  <si>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</si>
  <si>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</si>
  <si>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</si>
  <si>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</si>
  <si>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</si>
  <si>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</si>
  <si>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</si>
  <si>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</si>
  <si>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</si>
  <si>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</si>
  <si>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</si>
  <si>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</si>
  <si>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</si>
  <si>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</si>
  <si>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</si>
  <si>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</si>
  <si>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</si>
  <si>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</si>
  <si>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</si>
  <si>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</si>
  <si>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</si>
  <si>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</si>
  <si>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</si>
  <si>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</si>
  <si>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</si>
  <si>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</si>
  <si>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</si>
  <si>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</si>
  <si>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</si>
  <si>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</si>
  <si>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</si>
  <si>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</si>
  <si>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</si>
  <si>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</si>
  <si>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</si>
  <si>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</si>
  <si>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</si>
  <si>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</si>
  <si>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</si>
  <si>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</si>
  <si>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</si>
  <si>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</si>
  <si>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</si>
  <si>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</si>
  <si>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</si>
  <si>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</si>
  <si>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</si>
  <si>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</si>
  <si>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</si>
  <si>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</si>
  <si>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</si>
  <si>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</si>
  <si>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</si>
  <si>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</si>
  <si>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</si>
  <si>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</si>
  <si>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</si>
  <si>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</si>
  <si>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</si>
  <si>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</si>
  <si>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</si>
  <si>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</si>
  <si>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</si>
  <si>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</si>
  <si>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</si>
  <si>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</si>
  <si>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</si>
  <si>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</si>
  <si>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</si>
  <si>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</si>
  <si>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</si>
  <si>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</si>
  <si>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</si>
  <si>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</si>
  <si>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</si>
  <si>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</si>
  <si>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</si>
  <si>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</si>
  <si>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</si>
  <si>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</si>
  <si>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</si>
  <si>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</si>
  <si>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</si>
  <si>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</si>
  <si>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</si>
  <si>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</si>
  <si>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</si>
  <si>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</si>
  <si>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</si>
  <si>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</si>
  <si>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</si>
  <si>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</si>
  <si>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</si>
  <si>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</si>
  <si>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</si>
  <si>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</si>
  <si>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</si>
  <si>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</si>
  <si>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</si>
  <si>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</si>
  <si>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</si>
  <si>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</si>
  <si>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</si>
  <si>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</si>
  <si>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</si>
  <si>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</si>
  <si>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</si>
  <si>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</si>
  <si>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</si>
  <si>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</si>
  <si>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</si>
  <si>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</si>
  <si>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</si>
  <si>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</si>
  <si>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</si>
  <si>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</si>
  <si>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</si>
  <si>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</si>
  <si>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</si>
  <si>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</si>
  <si>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</si>
  <si>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</si>
  <si>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</si>
  <si>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</si>
  <si>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</si>
  <si>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</si>
  <si>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</si>
  <si>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</si>
  <si>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</si>
  <si>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</si>
  <si>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</si>
  <si>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</si>
  <si>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</si>
  <si>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</si>
  <si>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</si>
  <si>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</si>
  <si>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</si>
  <si>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</si>
  <si>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</si>
  <si>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</si>
  <si>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</si>
  <si>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</si>
  <si>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</si>
  <si>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</si>
  <si>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</si>
  <si>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</si>
  <si>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</si>
  <si>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</si>
  <si>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</si>
  <si>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</si>
  <si>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</si>
  <si>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</si>
  <si>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</si>
  <si>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</si>
  <si>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</si>
  <si>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</si>
  <si>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</si>
  <si>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</si>
  <si>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</si>
  <si>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</si>
  <si>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</si>
  <si>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</si>
  <si>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</si>
  <si>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</si>
  <si>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</si>
  <si>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</si>
  <si>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</si>
  <si>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</si>
  <si>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</si>
  <si>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</si>
  <si>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</si>
  <si>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</si>
  <si>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</si>
  <si>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</si>
  <si>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</si>
  <si>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</si>
  <si>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</si>
  <si>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</si>
  <si>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</si>
  <si>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</si>
  <si>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</si>
  <si>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</si>
  <si>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</si>
  <si>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</si>
  <si>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</si>
  <si>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</si>
  <si>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</si>
  <si>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</si>
  <si>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</si>
  <si>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</si>
  <si>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</si>
  <si>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</si>
  <si>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</si>
  <si>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</si>
  <si>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</si>
  <si>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</si>
  <si>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</si>
  <si>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</si>
  <si>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</si>
  <si>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</si>
  <si>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</si>
  <si>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</si>
  <si>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</si>
  <si>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</si>
  <si>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</si>
  <si>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</si>
  <si>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</si>
  <si>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</si>
  <si>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</si>
  <si>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</si>
  <si>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</si>
  <si>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</si>
  <si>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</si>
  <si>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</si>
  <si>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</si>
  <si>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</si>
  <si>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</si>
  <si>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</si>
  <si>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</si>
  <si>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</si>
  <si>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</si>
  <si>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</si>
  <si>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</si>
  <si>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</si>
  <si>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</si>
  <si>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</si>
  <si>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</si>
  <si>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</si>
  <si>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</si>
  <si>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</si>
  <si>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</si>
  <si>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</si>
  <si>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</si>
  <si>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</si>
  <si>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</si>
  <si>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</si>
  <si>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</si>
  <si>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</si>
  <si>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</si>
  <si>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</si>
  <si>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</si>
  <si>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</si>
  <si>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</si>
  <si>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</si>
  <si>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</si>
  <si>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</si>
  <si>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</si>
  <si>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</si>
  <si>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</si>
  <si>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</si>
  <si>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</si>
  <si>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</si>
  <si>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</si>
  <si>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</si>
  <si>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</si>
  <si>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</si>
  <si>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</si>
  <si>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</si>
  <si>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</si>
  <si>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</si>
  <si>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</si>
  <si>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</si>
  <si>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</si>
  <si>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</si>
  <si>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</si>
  <si>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</si>
  <si>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</si>
  <si>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</si>
  <si>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</si>
  <si>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</si>
  <si>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</si>
  <si>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</si>
  <si>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</si>
  <si>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</si>
  <si>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</si>
  <si>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</si>
  <si>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</si>
  <si>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</si>
  <si>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</si>
  <si>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</si>
  <si>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</si>
  <si>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</si>
  <si>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</si>
  <si>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</si>
  <si>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</si>
  <si>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</si>
  <si>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</si>
  <si>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</si>
  <si>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</si>
  <si>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</si>
  <si>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</si>
  <si>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</si>
  <si>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</si>
  <si>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</si>
  <si>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</si>
  <si>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</si>
  <si>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</si>
  <si>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</si>
  <si>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</si>
  <si>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</si>
  <si>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</si>
  <si>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</si>
  <si>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</si>
  <si>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</si>
  <si>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</si>
  <si>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</si>
  <si>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</si>
  <si>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</si>
  <si>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</si>
  <si>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</si>
  <si>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</si>
  <si>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</si>
  <si>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</si>
  <si>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</si>
  <si>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</si>
  <si>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</si>
  <si>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</si>
  <si>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</si>
  <si>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</si>
  <si>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</si>
  <si>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</si>
  <si>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</si>
  <si>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</si>
  <si>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</si>
  <si>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</si>
  <si>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</si>
  <si>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</si>
  <si>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</si>
  <si>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</si>
  <si>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</si>
  <si>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</si>
  <si>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</si>
  <si>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</si>
  <si>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</si>
  <si>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</si>
  <si>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</si>
  <si>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</si>
  <si>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</si>
  <si>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</si>
  <si>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</si>
  <si>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</si>
  <si>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</si>
  <si>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</si>
  <si>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</si>
  <si>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</si>
  <si>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</si>
  <si>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</si>
  <si>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</si>
  <si>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</si>
  <si>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</si>
  <si>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</si>
  <si>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</si>
  <si>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</si>
  <si>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</si>
  <si>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</si>
  <si>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</si>
  <si>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</si>
  <si>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</si>
  <si>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</si>
  <si>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</si>
  <si>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</si>
  <si>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</si>
  <si>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</si>
  <si>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</si>
  <si>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</si>
  <si>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</si>
  <si>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</si>
  <si>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</si>
  <si>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</si>
  <si>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</si>
  <si>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</si>
  <si>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</si>
  <si>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</si>
  <si>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</si>
  <si>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</si>
  <si>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</si>
  <si>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</si>
  <si>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</si>
  <si>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</si>
  <si>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</si>
  <si>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</si>
  <si>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</si>
  <si>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</si>
  <si>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</si>
  <si>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</si>
  <si>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</si>
  <si>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</si>
  <si>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</si>
  <si>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</si>
  <si>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</si>
  <si>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</si>
  <si>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</si>
  <si>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</si>
  <si>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</si>
  <si>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</si>
  <si>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</si>
  <si>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</si>
  <si>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</si>
  <si>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</si>
  <si>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</si>
  <si>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</si>
  <si>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</si>
  <si>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</si>
  <si>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</si>
  <si>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</si>
  <si>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</si>
  <si>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</si>
  <si>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</si>
  <si>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</si>
  <si>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</si>
  <si>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</si>
  <si>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</si>
  <si>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</si>
  <si>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</si>
  <si>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</si>
  <si>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</si>
  <si>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</si>
  <si>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</si>
  <si>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</si>
  <si>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</si>
  <si>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</si>
  <si>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</si>
  <si>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</si>
  <si>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</si>
  <si>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</si>
  <si>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</si>
  <si>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</si>
  <si>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</si>
  <si>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</si>
  <si>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</si>
  <si>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</si>
  <si>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</si>
  <si>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</si>
  <si>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</si>
  <si>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</si>
  <si>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</si>
  <si>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</si>
  <si>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</si>
  <si>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</si>
  <si>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</si>
  <si>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</si>
  <si>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</si>
  <si>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</si>
  <si>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</si>
  <si>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</si>
  <si>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</si>
  <si>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</si>
  <si>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</si>
  <si>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</si>
  <si>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</si>
  <si>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</si>
  <si>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</si>
  <si>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</si>
  <si>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</si>
  <si>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</si>
  <si>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</si>
  <si>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</si>
  <si>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</si>
  <si>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</si>
  <si>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</si>
  <si>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</si>
  <si>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</si>
  <si>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</si>
  <si>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</si>
  <si>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</si>
  <si>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</si>
  <si>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</si>
  <si>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</si>
  <si>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</si>
  <si>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</si>
  <si>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</si>
  <si>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</si>
  <si>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</si>
  <si>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</si>
  <si>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</si>
  <si>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</si>
  <si>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</si>
  <si>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</si>
  <si>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</si>
  <si>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</si>
  <si>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</si>
  <si>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</si>
  <si>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</si>
  <si>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</si>
  <si>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</si>
  <si>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</si>
  <si>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</si>
  <si>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</si>
  <si>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</si>
  <si>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</si>
  <si>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</si>
  <si>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</si>
  <si>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</si>
  <si>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</si>
  <si>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</si>
  <si>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</si>
  <si>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</si>
  <si>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</si>
  <si>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</si>
  <si>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</si>
  <si>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</si>
  <si>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</si>
  <si>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</si>
  <si>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</si>
  <si>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</si>
  <si>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</si>
  <si>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</si>
  <si>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</si>
  <si>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</si>
  <si>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</si>
  <si>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</si>
  <si>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</si>
  <si>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</si>
  <si>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</si>
  <si>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</si>
  <si>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</si>
  <si>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</si>
  <si>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</si>
  <si>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</si>
  <si>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</si>
  <si>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</si>
  <si>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</si>
  <si>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</si>
  <si>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</si>
  <si>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</si>
  <si>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</si>
  <si>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</si>
  <si>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</si>
  <si>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</si>
  <si>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</si>
  <si>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</si>
  <si>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</si>
  <si>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</si>
  <si>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</si>
  <si>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</si>
  <si>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</si>
  <si>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</si>
  <si>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</si>
  <si>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</si>
  <si>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</si>
  <si>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</si>
  <si>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</si>
  <si>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</si>
  <si>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</si>
  <si>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</si>
  <si>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</si>
  <si>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</si>
  <si>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</si>
  <si>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</si>
  <si>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</si>
  <si>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</si>
  <si>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</si>
  <si>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</si>
  <si>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</si>
  <si>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</si>
  <si>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</si>
  <si>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</si>
  <si>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</si>
  <si>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</si>
  <si>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</si>
  <si>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</si>
  <si>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</si>
  <si>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</si>
  <si>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</si>
  <si>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</si>
  <si>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</si>
  <si>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</si>
  <si>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</si>
  <si>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</si>
  <si>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</si>
  <si>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</si>
  <si>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</si>
  <si>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</si>
  <si>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</si>
  <si>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</si>
  <si>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</si>
  <si>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</si>
  <si>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</si>
  <si>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</si>
  <si>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</si>
  <si>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</si>
  <si>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</si>
  <si>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</si>
  <si>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</si>
  <si>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</si>
  <si>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</si>
  <si>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</si>
  <si>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</si>
  <si>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</si>
  <si>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</si>
  <si>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</si>
  <si>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</si>
  <si>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</si>
  <si>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</si>
  <si>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</si>
  <si>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</si>
  <si>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</si>
  <si>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</si>
  <si>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</si>
  <si>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</si>
  <si>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</si>
  <si>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</si>
  <si>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</si>
  <si>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</si>
  <si>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</si>
  <si>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</si>
  <si>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</si>
  <si>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</si>
  <si>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</si>
  <si>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</si>
  <si>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</si>
  <si>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</si>
  <si>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</si>
  <si>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</si>
  <si>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</si>
  <si>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</si>
  <si>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</si>
  <si>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</si>
  <si>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</si>
  <si>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</si>
  <si>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</si>
  <si>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</si>
  <si>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</si>
  <si>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</si>
  <si>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</si>
  <si>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</si>
  <si>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</si>
  <si>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</si>
  <si>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</si>
  <si>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</si>
  <si>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</si>
  <si>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</si>
  <si>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</si>
  <si>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</si>
  <si>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</si>
  <si>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</si>
  <si>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</si>
  <si>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</si>
  <si>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</si>
  <si>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</si>
  <si>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</si>
  <si>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</si>
  <si>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</si>
  <si>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</si>
  <si>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</si>
  <si>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</si>
  <si>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</si>
  <si>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</si>
  <si>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</si>
  <si>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</si>
  <si>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</si>
  <si>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</si>
  <si>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</si>
  <si>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</si>
  <si>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</si>
  <si>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</si>
  <si>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</si>
  <si>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</si>
  <si>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</si>
  <si>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</si>
  <si>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</si>
  <si>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</si>
  <si>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</si>
  <si>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</si>
  <si>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</si>
  <si>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</si>
  <si>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</si>
  <si>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</si>
  <si>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</si>
  <si>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</si>
  <si>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</si>
  <si>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</si>
  <si>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</si>
  <si>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</si>
  <si>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</si>
  <si>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</si>
  <si>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</si>
  <si>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</si>
  <si>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</si>
  <si>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</si>
  <si>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</si>
  <si>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</si>
  <si>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</si>
  <si>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</si>
  <si>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</si>
  <si>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</si>
  <si>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</si>
  <si>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</si>
  <si>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</si>
  <si>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</si>
  <si>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</si>
  <si>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</si>
  <si>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</si>
  <si>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</si>
  <si>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</si>
  <si>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</si>
  <si>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</si>
  <si>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</si>
  <si>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</si>
  <si>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</si>
  <si>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</si>
  <si>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</si>
  <si>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</si>
  <si>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</si>
  <si>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</si>
  <si>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</si>
  <si>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</si>
  <si>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</si>
  <si>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</si>
  <si>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</si>
  <si>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</si>
  <si>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</si>
  <si>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</si>
  <si>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</si>
  <si>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</si>
  <si>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</si>
  <si>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</si>
  <si>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</si>
  <si>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</si>
  <si>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</si>
  <si>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</si>
  <si>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</si>
  <si>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</si>
  <si>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</si>
  <si>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</si>
  <si>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</si>
  <si>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</si>
  <si>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</si>
  <si>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</si>
  <si>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</si>
  <si>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</si>
  <si>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</si>
  <si>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</si>
  <si>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</si>
  <si>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</si>
  <si>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</si>
  <si>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</si>
  <si>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</si>
  <si>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</si>
  <si>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</si>
  <si>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</si>
  <si>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</si>
  <si>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</si>
  <si>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</si>
  <si>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</si>
  <si>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</si>
  <si>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</si>
  <si>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</si>
  <si>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</si>
  <si>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</si>
  <si>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</si>
  <si>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</si>
  <si>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</si>
  <si>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</si>
  <si>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</si>
  <si>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</si>
  <si>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</si>
  <si>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</si>
  <si>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</si>
  <si>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</si>
  <si>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</si>
  <si>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</si>
  <si>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</si>
  <si>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</si>
  <si>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</si>
  <si>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</si>
  <si>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</si>
  <si>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</si>
  <si>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</si>
  <si>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</si>
  <si>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</si>
  <si>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</si>
  <si>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</si>
  <si>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</si>
  <si>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</si>
  <si>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</si>
  <si>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</si>
  <si>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</si>
  <si>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</si>
  <si>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</si>
  <si>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</si>
  <si>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</si>
  <si>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</si>
  <si>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</si>
  <si>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</si>
  <si>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</si>
  <si>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</si>
  <si>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</si>
  <si>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</si>
  <si>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</si>
  <si>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</si>
  <si>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</si>
  <si>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</si>
  <si>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</si>
  <si>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</si>
  <si>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</si>
  <si>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</si>
  <si>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</si>
  <si>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</si>
  <si>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</si>
  <si>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</si>
  <si>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</si>
  <si>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</si>
  <si>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</si>
  <si>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</si>
  <si>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</si>
  <si>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</si>
  <si>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</si>
  <si>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</si>
  <si>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</si>
  <si>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</si>
  <si>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</si>
  <si>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</si>
  <si>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</si>
  <si>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</si>
  <si>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</si>
  <si>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</si>
  <si>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</si>
  <si>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</si>
  <si>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</si>
  <si>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</si>
  <si>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</si>
  <si>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</si>
  <si>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</si>
  <si>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</si>
  <si>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</si>
  <si>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</si>
  <si>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</si>
  <si>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</si>
  <si>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</si>
  <si>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</si>
  <si>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</si>
  <si>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</si>
  <si>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</si>
  <si>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</si>
  <si>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</si>
  <si>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</si>
  <si>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</si>
  <si>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</si>
  <si>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</si>
  <si>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</si>
  <si>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</si>
  <si>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</si>
  <si>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</si>
  <si>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</si>
  <si>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</si>
  <si>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</si>
  <si>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</si>
  <si>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</si>
  <si>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</si>
  <si>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</si>
  <si>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</si>
  <si>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</si>
  <si>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</si>
  <si>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</si>
  <si>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</si>
  <si>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</si>
  <si>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</si>
  <si>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</si>
  <si>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</si>
  <si>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</si>
  <si>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</si>
  <si>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</si>
  <si>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</si>
  <si>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</si>
  <si>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</si>
  <si>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</si>
  <si>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</si>
  <si>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</si>
  <si>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</si>
  <si>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</si>
  <si>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</si>
  <si>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</si>
  <si>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</si>
  <si>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</si>
  <si>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</si>
  <si>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</si>
  <si>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</si>
  <si>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</si>
  <si>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</si>
  <si>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</si>
  <si>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</si>
  <si>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</si>
  <si>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</si>
  <si>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</si>
  <si>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</si>
  <si>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</si>
  <si>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</si>
  <si>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</si>
  <si>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</si>
  <si>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</si>
  <si>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</si>
  <si>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</si>
  <si>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</si>
  <si>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</si>
  <si>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</si>
  <si>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</si>
  <si>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</si>
  <si>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</si>
  <si>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</si>
  <si>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</si>
  <si>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</si>
  <si>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</si>
  <si>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</si>
  <si>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</si>
  <si>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</si>
  <si>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</si>
  <si>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</si>
  <si>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</si>
  <si>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</si>
  <si>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</si>
  <si>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</si>
  <si>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</si>
  <si>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</si>
  <si>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</si>
  <si>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</si>
  <si>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</si>
  <si>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</si>
  <si>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</si>
  <si>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</si>
  <si>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</si>
  <si>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</si>
  <si>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</si>
  <si>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</si>
  <si>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</si>
  <si>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</si>
  <si>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</si>
  <si>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</si>
  <si>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</si>
  <si>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</si>
  <si>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</si>
  <si>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</si>
  <si>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</si>
  <si>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</si>
  <si>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</si>
  <si>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</si>
  <si>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</si>
  <si>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</si>
  <si>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</si>
  <si>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</si>
  <si>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</si>
  <si>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</si>
  <si>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</si>
  <si>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</si>
  <si>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</si>
  <si>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</si>
  <si>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</si>
  <si>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</si>
  <si>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</si>
  <si>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</si>
  <si>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</si>
  <si>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</si>
  <si>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</si>
  <si>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</si>
  <si>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</si>
  <si>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</si>
  <si>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</si>
  <si>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</si>
  <si>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</si>
  <si>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</si>
  <si>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</si>
  <si>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</si>
  <si>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</si>
  <si>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</si>
  <si>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</si>
  <si>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</si>
  <si>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</si>
  <si>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</si>
  <si>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</si>
  <si>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</si>
  <si>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</si>
  <si>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</si>
  <si>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</si>
  <si>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</si>
  <si>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</si>
  <si>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</si>
  <si>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</si>
  <si>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</si>
  <si>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</si>
  <si>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</si>
  <si>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</si>
  <si>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</si>
  <si>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</si>
  <si>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</si>
  <si>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</si>
  <si>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</si>
  <si>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</si>
  <si>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</si>
  <si>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</si>
  <si>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</si>
  <si>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</si>
  <si>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</si>
  <si>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</si>
  <si>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</si>
  <si>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</si>
  <si>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</si>
  <si>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</si>
  <si>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</si>
  <si>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</si>
  <si>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</si>
  <si>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</si>
  <si>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</si>
  <si>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</si>
  <si>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</si>
  <si>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</si>
  <si>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</si>
  <si>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</si>
  <si>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</si>
  <si>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</si>
  <si>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</si>
  <si>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</si>
  <si>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</si>
  <si>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</si>
  <si>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</si>
  <si>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</si>
  <si>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</si>
  <si>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</si>
  <si>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</si>
  <si>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</si>
  <si>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</si>
  <si>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</si>
  <si>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</si>
  <si>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</si>
  <si>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</si>
  <si>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</si>
  <si>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</si>
  <si>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</si>
  <si>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</si>
  <si>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</si>
  <si>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</si>
  <si>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</si>
  <si>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</si>
  <si>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</si>
  <si>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</si>
  <si>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</si>
  <si>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</si>
  <si>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</si>
  <si>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</si>
  <si>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</si>
  <si>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</si>
  <si>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</si>
  <si>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</si>
  <si>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</si>
  <si>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</si>
  <si>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</si>
  <si>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</si>
  <si>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</si>
  <si>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</si>
  <si>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</si>
  <si>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</si>
  <si>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</si>
  <si>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</si>
  <si>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</si>
  <si>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</si>
  <si>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</si>
  <si>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</si>
  <si>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</si>
  <si>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</si>
  <si>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</si>
  <si>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</si>
  <si>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</si>
  <si>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</si>
  <si>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</si>
  <si>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</si>
  <si>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</si>
  <si>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</si>
  <si>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</si>
  <si>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</si>
  <si>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</si>
  <si>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</si>
  <si>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</si>
  <si>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</si>
  <si>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</si>
  <si>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</si>
  <si>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</si>
  <si>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</si>
  <si>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</si>
  <si>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</si>
  <si>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</si>
  <si>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</si>
  <si>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</si>
  <si>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</si>
  <si>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</si>
  <si>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</si>
  <si>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</si>
  <si>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</si>
  <si>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</si>
  <si>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</si>
  <si>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</si>
  <si>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</si>
  <si>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</si>
  <si>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</si>
  <si>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</si>
  <si>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</si>
  <si>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</si>
  <si>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</si>
  <si>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</si>
  <si>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</si>
  <si>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</si>
  <si>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</si>
  <si>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</si>
  <si>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</si>
  <si>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</si>
  <si>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</si>
  <si>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</si>
  <si>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</si>
  <si>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</si>
  <si>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</si>
  <si>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</si>
  <si>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</si>
  <si>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</si>
  <si>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</si>
  <si>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</si>
  <si>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</si>
  <si>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</si>
  <si>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</si>
  <si>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</si>
  <si>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</si>
  <si>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</si>
  <si>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</si>
  <si>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</si>
  <si>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</si>
  <si>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</si>
  <si>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</si>
  <si>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</si>
  <si>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</si>
  <si>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</si>
  <si>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</si>
  <si>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</si>
  <si>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</si>
  <si>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</si>
  <si>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</si>
  <si>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</si>
  <si>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</si>
  <si>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</si>
  <si>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</si>
  <si>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</si>
  <si>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</si>
  <si>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</si>
  <si>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</si>
  <si>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</si>
  <si>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</si>
  <si>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</si>
  <si>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</si>
  <si>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</si>
  <si>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</si>
  <si>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</si>
  <si>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</si>
  <si>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</si>
  <si>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</si>
  <si>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</si>
  <si>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</si>
  <si>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</si>
  <si>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</si>
  <si>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</si>
  <si>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</si>
  <si>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</si>
  <si>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</si>
  <si>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</si>
  <si>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</si>
  <si>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</si>
  <si>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</si>
  <si>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</si>
  <si>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</si>
  <si>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</si>
  <si>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</si>
  <si>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</si>
  <si>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</si>
  <si>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</si>
  <si>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</si>
  <si>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</si>
  <si>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</si>
  <si>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</si>
  <si>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</si>
  <si>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</si>
  <si>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</si>
  <si>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</si>
  <si>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</si>
  <si>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</si>
  <si>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</si>
  <si>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</si>
  <si>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</si>
  <si>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</si>
  <si>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</si>
  <si>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</si>
  <si>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</si>
  <si>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</si>
  <si>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</si>
  <si>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</si>
  <si>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</si>
  <si>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</si>
  <si>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</si>
  <si>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</si>
  <si>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</si>
  <si>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</si>
  <si>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</si>
  <si>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</si>
  <si>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</si>
  <si>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</si>
  <si>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</si>
  <si>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</si>
  <si>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</si>
  <si>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</si>
  <si>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</si>
  <si>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</si>
  <si>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</si>
  <si>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</si>
  <si>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</si>
  <si>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</si>
  <si>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</si>
  <si>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</si>
  <si>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</si>
  <si>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</si>
  <si>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</si>
  <si>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</si>
  <si>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</si>
  <si>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</si>
  <si>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</si>
  <si>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</si>
  <si>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</si>
  <si>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</si>
  <si>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</si>
  <si>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</si>
  <si>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</si>
  <si>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</si>
  <si>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</si>
  <si>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</si>
  <si>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</si>
  <si>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</si>
  <si>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</si>
  <si>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</si>
  <si>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</si>
  <si>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</si>
  <si>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</si>
  <si>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</si>
  <si>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</si>
  <si>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</si>
  <si>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</si>
  <si>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</si>
  <si>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</si>
  <si>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</si>
  <si>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</si>
  <si>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</si>
  <si>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</si>
  <si>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</si>
  <si>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</si>
  <si>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</si>
  <si>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</si>
  <si>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</si>
  <si>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</si>
  <si>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</si>
  <si>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</si>
  <si>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</si>
  <si>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</si>
  <si>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</si>
  <si>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</si>
  <si>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</si>
  <si>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</si>
  <si>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</si>
  <si>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</si>
  <si>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</si>
  <si>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</si>
  <si>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</si>
  <si>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</si>
  <si>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</si>
  <si>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</si>
  <si>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</si>
  <si>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</si>
  <si>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</si>
  <si>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</si>
  <si>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</si>
  <si>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</si>
  <si>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</si>
  <si>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</si>
  <si>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</si>
  <si>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</si>
  <si>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</si>
  <si>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</si>
  <si>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</si>
  <si>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</si>
  <si>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</si>
  <si>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</si>
  <si>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</si>
  <si>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</si>
  <si>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</si>
  <si>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</si>
  <si>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</si>
  <si>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</si>
  <si>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</si>
  <si>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</si>
  <si>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</si>
  <si>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</si>
  <si>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</si>
  <si>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</si>
  <si>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</si>
  <si>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</si>
  <si>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</si>
  <si>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</si>
  <si>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</si>
  <si>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</si>
  <si>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</si>
  <si>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</si>
  <si>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</si>
  <si>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</si>
  <si>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</si>
  <si>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</si>
  <si>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</si>
  <si>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</si>
  <si>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</si>
  <si>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</si>
  <si>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</si>
  <si>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</si>
  <si>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</si>
  <si>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</si>
  <si>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</si>
  <si>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</si>
  <si>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</si>
  <si>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</si>
  <si>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</si>
  <si>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</si>
  <si>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</si>
  <si>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</si>
  <si>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</si>
  <si>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</si>
  <si>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</si>
  <si>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</si>
  <si>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</si>
  <si>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</si>
  <si>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</si>
  <si>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</si>
  <si>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</si>
  <si>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</si>
  <si>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</si>
  <si>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</si>
  <si>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</si>
  <si>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</si>
  <si>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</si>
  <si>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</si>
  <si>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</si>
  <si>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</si>
  <si>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</si>
  <si>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</si>
  <si>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</si>
  <si>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</si>
  <si>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</si>
  <si>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</si>
  <si>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</si>
  <si>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</si>
  <si>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</si>
  <si>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</si>
  <si>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</si>
  <si>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</si>
  <si>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</si>
  <si>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</si>
  <si>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</si>
  <si>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</si>
  <si>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</si>
  <si>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</si>
  <si>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</si>
  <si>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</si>
  <si>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</si>
  <si>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</si>
  <si>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</si>
  <si>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</si>
  <si>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</si>
  <si>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</si>
  <si>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</si>
  <si>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</si>
  <si>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</si>
  <si>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</si>
  <si>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</si>
  <si>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</si>
  <si>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</si>
  <si>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</si>
  <si>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</si>
  <si>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</si>
  <si>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</si>
  <si>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</si>
  <si>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</si>
  <si>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</si>
  <si>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</si>
  <si>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</si>
  <si>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</si>
  <si>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</si>
  <si>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</si>
  <si>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</si>
  <si>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</si>
  <si>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</si>
  <si>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</si>
  <si>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</si>
  <si>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</si>
  <si>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</si>
  <si>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</si>
  <si>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</si>
  <si>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</si>
  <si>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</si>
  <si>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</si>
  <si>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</si>
  <si>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</si>
  <si>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</si>
  <si>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</si>
  <si>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</si>
  <si>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</si>
  <si>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</si>
  <si>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</si>
  <si>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</si>
  <si>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</si>
  <si>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</si>
  <si>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</si>
  <si>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</si>
  <si>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</si>
  <si>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</si>
  <si>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</si>
  <si>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</si>
  <si>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</si>
  <si>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</si>
  <si>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</si>
  <si>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</si>
  <si>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</si>
  <si>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</si>
  <si>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</si>
  <si>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</si>
  <si>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</si>
  <si>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</si>
  <si>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</si>
  <si>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</si>
  <si>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</si>
  <si>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</si>
  <si>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</si>
  <si>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</si>
  <si>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</si>
  <si>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</si>
  <si>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</si>
  <si>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</si>
  <si>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</si>
  <si>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</si>
  <si>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</si>
  <si>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</si>
  <si>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</si>
  <si>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</si>
  <si>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</si>
  <si>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</si>
  <si>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</si>
  <si>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</si>
  <si>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</si>
  <si>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</si>
  <si>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</si>
  <si>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</si>
  <si>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</si>
  <si>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</si>
  <si>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</si>
  <si>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</si>
  <si>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</si>
  <si>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</si>
  <si>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</si>
  <si>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</si>
  <si>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</si>
  <si>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</si>
  <si>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</si>
  <si>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</si>
  <si>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</si>
  <si>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</si>
  <si>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</si>
  <si>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</si>
  <si>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</si>
  <si>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</si>
  <si>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</si>
  <si>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</si>
  <si>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</si>
  <si>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</si>
  <si>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</si>
  <si>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</si>
  <si>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</si>
  <si>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</si>
  <si>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</si>
  <si>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</si>
  <si>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</si>
  <si>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</si>
  <si>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</si>
  <si>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</si>
  <si>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</si>
  <si>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</si>
  <si>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</si>
  <si>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</si>
  <si>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</si>
  <si>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</si>
  <si>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</si>
  <si>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</si>
  <si>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</si>
  <si>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</si>
  <si>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</si>
  <si>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</si>
  <si>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</si>
  <si>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</si>
  <si>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</si>
  <si>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</si>
  <si>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</si>
  <si>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</si>
  <si>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</si>
  <si>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</si>
  <si>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</si>
  <si>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</si>
  <si>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</si>
  <si>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</si>
  <si>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</si>
  <si>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</si>
  <si>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</si>
  <si>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</si>
  <si>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</si>
  <si>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</si>
  <si>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</si>
  <si>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</si>
  <si>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</si>
  <si>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</si>
  <si>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</si>
  <si>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</si>
  <si>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</si>
  <si>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</si>
  <si>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</si>
  <si>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</si>
  <si>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</si>
  <si>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</si>
  <si>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</si>
  <si>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</si>
  <si>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</si>
  <si>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</si>
  <si>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</si>
  <si>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</si>
  <si>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</si>
  <si>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</si>
  <si>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</si>
  <si>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</si>
  <si>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</si>
  <si>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</si>
  <si>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</si>
  <si>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</si>
  <si>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</si>
  <si>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</si>
  <si>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</si>
  <si>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</si>
  <si>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</si>
  <si>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</si>
  <si>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</si>
  <si>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</si>
  <si>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</si>
  <si>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</si>
  <si>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</si>
  <si>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</si>
  <si>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</si>
  <si>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</si>
  <si>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</si>
  <si>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</si>
  <si>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</si>
  <si>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</si>
  <si>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</si>
  <si>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</si>
  <si>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</si>
  <si>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</si>
  <si>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</si>
  <si>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</si>
  <si>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</si>
  <si>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</si>
  <si>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</si>
  <si>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</si>
  <si>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</si>
  <si>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</si>
  <si>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</si>
  <si>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</si>
  <si>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</si>
  <si>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</si>
  <si>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</si>
  <si>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</si>
  <si>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</si>
  <si>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</si>
  <si>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</si>
  <si>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</si>
  <si>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</si>
  <si>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</si>
  <si>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</si>
  <si>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</si>
  <si>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</si>
  <si>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</si>
  <si>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</si>
  <si>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</si>
  <si>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</si>
  <si>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</si>
  <si>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</si>
  <si>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</si>
  <si>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</si>
  <si>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</si>
  <si>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</si>
  <si>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</si>
  <si>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</si>
  <si>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</si>
  <si>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</si>
  <si>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</si>
  <si>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</si>
  <si>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</si>
  <si>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</si>
  <si>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</si>
  <si>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</si>
  <si>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</si>
  <si>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</si>
  <si>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</si>
  <si>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</si>
  <si>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</si>
  <si>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</si>
  <si>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</si>
  <si>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</si>
  <si>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</si>
  <si>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</si>
  <si>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</si>
  <si>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</si>
  <si>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</si>
  <si>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</si>
  <si>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</si>
  <si>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</si>
  <si>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</si>
  <si>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</si>
  <si>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</si>
  <si>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</si>
  <si>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</si>
  <si>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</si>
  <si>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</si>
  <si>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</si>
  <si>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</si>
  <si>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</si>
  <si>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</si>
  <si>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</si>
  <si>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</si>
  <si>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</si>
  <si>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</si>
  <si>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</si>
  <si>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</si>
  <si>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</si>
  <si>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</si>
  <si>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</si>
  <si>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</si>
  <si>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</si>
  <si>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</si>
  <si>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</si>
  <si>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</si>
  <si>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</si>
  <si>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</si>
  <si>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</si>
  <si>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</si>
  <si>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</si>
  <si>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</si>
  <si>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</si>
  <si>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</si>
  <si>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</si>
  <si>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</si>
  <si>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</si>
  <si>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</si>
  <si>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</si>
  <si>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</si>
  <si>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</si>
  <si>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</si>
  <si>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</si>
  <si>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</si>
  <si>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</si>
  <si>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</si>
  <si>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</si>
  <si>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</si>
  <si>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</si>
  <si>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</si>
  <si>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</si>
  <si>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</si>
  <si>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</si>
  <si>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</si>
  <si>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</si>
  <si>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</si>
  <si>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</si>
  <si>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</si>
  <si>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</si>
  <si>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</si>
  <si>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</si>
  <si>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</si>
  <si>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</si>
  <si>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</si>
  <si>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</si>
  <si>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</si>
  <si>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</si>
  <si>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</si>
  <si>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</si>
  <si>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</si>
  <si>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</si>
  <si>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</si>
  <si>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</si>
  <si>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</si>
  <si>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</si>
  <si>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</si>
  <si>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</si>
  <si>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</si>
  <si>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</si>
  <si>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</si>
  <si>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</si>
  <si>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</si>
  <si>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</si>
  <si>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</si>
  <si>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</si>
  <si>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</si>
  <si>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</si>
  <si>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</si>
  <si>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</si>
  <si>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</si>
  <si>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</si>
  <si>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</si>
  <si>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</si>
  <si>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</si>
  <si>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</si>
  <si>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</si>
  <si>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</si>
  <si>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</si>
  <si>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</si>
  <si>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</si>
  <si>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</si>
  <si>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</si>
  <si>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</si>
  <si>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</si>
  <si>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</si>
  <si>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</si>
  <si>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</si>
  <si>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</si>
  <si>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</si>
  <si>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</si>
  <si>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</si>
  <si>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</si>
  <si>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</si>
  <si>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</si>
  <si>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</si>
  <si>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</si>
  <si>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</si>
  <si>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</si>
  <si>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</si>
  <si>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</si>
  <si>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</si>
  <si>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</si>
  <si>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</si>
  <si>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</si>
  <si>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</si>
  <si>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</si>
  <si>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</si>
  <si>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</si>
  <si>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</si>
  <si>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</si>
  <si>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</si>
  <si>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</si>
  <si>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</si>
  <si>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</si>
  <si>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</si>
  <si>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</si>
  <si>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</si>
  <si>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</si>
  <si>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</si>
  <si>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</si>
  <si>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</si>
  <si>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</si>
  <si>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</si>
  <si>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</si>
  <si>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</si>
  <si>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</si>
  <si>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</si>
  <si>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</si>
  <si>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</si>
  <si>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</si>
  <si>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</si>
  <si>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</si>
  <si>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</si>
  <si>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</si>
  <si>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</si>
  <si>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</si>
  <si>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</si>
  <si>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</si>
  <si>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</si>
  <si>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</si>
  <si>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</si>
  <si>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</si>
  <si>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</si>
  <si>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</si>
  <si>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</si>
  <si>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</si>
  <si>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</si>
  <si>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</si>
  <si>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</si>
  <si>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</si>
  <si>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</si>
  <si>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</si>
  <si>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</si>
  <si>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</si>
  <si>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</si>
  <si>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</si>
  <si>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</si>
  <si>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</si>
  <si>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</si>
  <si>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</si>
  <si>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</si>
  <si>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</si>
  <si>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</si>
  <si>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</si>
  <si>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</si>
  <si>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</si>
  <si>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</si>
  <si>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</si>
  <si>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</si>
  <si>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</si>
  <si>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</si>
  <si>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</si>
  <si>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</si>
  <si>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</si>
  <si>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</si>
  <si>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</si>
  <si>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</si>
  <si>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</si>
  <si>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</si>
  <si>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</si>
  <si>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</si>
  <si>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</si>
  <si>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</si>
  <si>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</si>
  <si>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</si>
  <si>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</si>
  <si>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</si>
  <si>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</si>
  <si>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</si>
  <si>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</si>
  <si>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</si>
  <si>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</si>
  <si>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</si>
  <si>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</si>
  <si>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</si>
  <si>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</si>
  <si>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</si>
  <si>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</si>
  <si>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</si>
  <si>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</si>
  <si>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</si>
  <si>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</si>
  <si>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</si>
  <si>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</si>
  <si>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</si>
  <si>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</si>
  <si>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</si>
  <si>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</si>
  <si>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</si>
  <si>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</si>
  <si>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</si>
  <si>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</si>
  <si>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</si>
  <si>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</si>
  <si>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</si>
  <si>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</si>
  <si>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</si>
  <si>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</si>
  <si>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</si>
  <si>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</si>
  <si>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</si>
  <si>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</si>
  <si>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Existing</t>
  </si>
  <si>
    <t>Deskin</t>
  </si>
  <si>
    <t>ADAMS</t>
  </si>
  <si>
    <t>Published</t>
  </si>
  <si>
    <t>19335</t>
  </si>
  <si>
    <t>BWAnyWhere</t>
  </si>
  <si>
    <t>VoicePortal</t>
  </si>
  <si>
    <t>TABTNUCSeat001</t>
  </si>
  <si>
    <t>UCSeat002</t>
  </si>
  <si>
    <t>UCSeat003</t>
  </si>
  <si>
    <t>UCSeat004</t>
  </si>
  <si>
    <t>SMB</t>
  </si>
  <si>
    <t>LN427182459</t>
  </si>
  <si>
    <t>LN427182460</t>
  </si>
  <si>
    <t>LN427182461</t>
  </si>
  <si>
    <t>LN427182462</t>
  </si>
  <si>
    <t>LN427182463</t>
  </si>
  <si>
    <t>LN427182464</t>
  </si>
  <si>
    <t>SMB_BLFFeature_20170503145628</t>
  </si>
  <si>
    <t>SMB_BLFFeature_20170503145629</t>
  </si>
  <si>
    <t>FName LName20170503145629</t>
  </si>
  <si>
    <t>email_03145630@yopmail.com</t>
  </si>
  <si>
    <t>SMB_BLFFeature_03145630</t>
  </si>
  <si>
    <t>email_03145631@yopmail.com</t>
  </si>
  <si>
    <t>SMB_BLFFeature_20170503145631</t>
  </si>
  <si>
    <t>email_03145632@yopmail.com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</si>
</sst>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2030</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2035</v>
      </c>
      <c r="D7" s="375" t="s">
        <v>12</v>
      </c>
      <c r="E7" s="374">
        <v>9803145631</v>
      </c>
      <c r="F7" s="422"/>
      <c r="G7" s="422"/>
      <c r="H7" s="376"/>
      <c r="I7" s="376"/>
      <c r="J7" s="423"/>
      <c r="K7" s="423"/>
      <c r="L7" s="424"/>
    </row>
    <row r="8" spans="2:12">
      <c r="B8" s="373" t="s">
        <v>8</v>
      </c>
      <c r="C8" s="374"/>
      <c r="D8" s="375" t="s">
        <v>1018</v>
      </c>
      <c r="E8" s="374">
        <v>9803145631</v>
      </c>
      <c r="F8" s="422"/>
      <c r="G8" s="422"/>
      <c r="H8" s="377"/>
      <c r="I8" s="375"/>
      <c r="J8" s="422"/>
      <c r="K8" s="422"/>
      <c r="L8" s="425"/>
    </row>
    <row r="9" spans="2:12">
      <c r="B9" s="373" t="s">
        <v>9</v>
      </c>
      <c r="C9" s="374" t="s">
        <v>2005</v>
      </c>
      <c r="D9" s="375" t="s">
        <v>1019</v>
      </c>
      <c r="E9" s="374">
        <v>9803145631</v>
      </c>
      <c r="F9" s="422"/>
      <c r="G9" s="422"/>
      <c r="H9" s="377"/>
      <c r="I9" s="375"/>
      <c r="J9" s="422"/>
      <c r="K9" s="422"/>
      <c r="L9" s="425"/>
    </row>
    <row r="10" spans="2:12">
      <c r="B10" s="373" t="s">
        <v>10</v>
      </c>
      <c r="C10" s="374"/>
      <c r="D10" s="375" t="s">
        <v>15</v>
      </c>
      <c r="E10" s="374" t="s">
        <v>2036</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36</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203.60000000000002</v>
      </c>
      <c r="E20" s="462">
        <f ca="1">'Sales Order Form 2'!AS11</f>
        <v>49</v>
      </c>
      <c r="F20" s="739">
        <f ca="1">'Sales Order Form 2'!AT11</f>
        <v>119.8</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203.60000000000002</v>
      </c>
      <c r="E46" s="395">
        <f ca="1">'Sales Order Form 2'!AS36</f>
        <v>49</v>
      </c>
      <c r="F46" s="761">
        <f ca="1">'Sales Order Form 2'!AT36</f>
        <v>119.8</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email_03145632@yopmail.com</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T9A6C6wWMhW8fxmZ50X63WM9VHclmTrmz3/Npddu8R6z697ONWNMOBEgYtgNf646wsZIpIrQAIYP8i5WGUdW1w==" saltValue="lIOCb9N/c4Y6HRTj8U3so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36</v>
      </c>
      <c r="E7" s="54" t="s">
        <v>18</v>
      </c>
      <c r="G7" s="257" t="s">
        <v>702</v>
      </c>
      <c r="K7" s="258">
        <f ca="1">SUM($F$11:$F$35,AddSeats)</f>
        <v>4</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SMB_BLFFeature_20170503145629</v>
      </c>
      <c r="D11" s="787"/>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203.60000000000002</v>
      </c>
      <c r="AS11" s="208">
        <f t="shared" ref="AS11:AS35" ca="1" si="6">IF(AND(AR11=0,AT11=0),0,INDIRECT("'Sales Order Form "&amp;($B11)&amp;"'!M$29"))</f>
        <v>49</v>
      </c>
      <c r="AT11" s="208">
        <f t="shared" ref="AT11:AT35" ca="1" si="7">IF(INDIRECT("'Sales Order Form "&amp;($B11)&amp;"'!M$28")="","",INDIRECT("'Sales Order Form "&amp;($B11)&amp;"'!M$28"))</f>
        <v>119.8</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203.60000000000002</v>
      </c>
      <c r="AS36" s="215">
        <f ca="1">SUM(AS11:AS35)</f>
        <v>49</v>
      </c>
      <c r="AT36" s="216">
        <f ca="1">SUM(AT11:AT35)</f>
        <v>119.8</v>
      </c>
      <c r="AX36" s="788">
        <f ca="1">SUM(AT11:AT35)</f>
        <v>119.8</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YTqKoOEWbjah90Obz19viDbtenAOG8lNMMGAfdsQvXGrDhvrJ7v7T9j2C+KVqi30VV84kuaPDyw9YrcoCrdROw==" saltValue="j1CvsBpUHOuSmHR39su8Nw=="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2030</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2030</v>
      </c>
      <c r="E7" s="812"/>
      <c r="F7" s="812"/>
      <c r="G7" s="2"/>
      <c r="H7" s="2"/>
      <c r="I7" s="2"/>
      <c r="J7" s="33"/>
      <c r="K7" s="161" t="s">
        <v>7</v>
      </c>
      <c r="L7" s="819" t="s">
        <v>2029</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2031</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2033</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9803145630</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9803145630</v>
      </c>
      <c r="E15" s="814"/>
      <c r="F15" s="815"/>
      <c r="G15" s="4"/>
      <c r="H15" s="4"/>
      <c r="I15" s="2"/>
      <c r="J15" s="59"/>
      <c r="K15" s="161" t="s">
        <v>101</v>
      </c>
      <c r="L15" s="819">
        <v>9803145630</v>
      </c>
      <c r="M15" s="820"/>
      <c r="N15" s="820"/>
      <c r="O15" s="35"/>
      <c r="P15" s="35"/>
      <c r="Q15" s="35"/>
      <c r="R15" s="35"/>
      <c r="S15" s="36"/>
      <c r="T15" s="37"/>
      <c r="U15" s="37"/>
      <c r="V15" s="37"/>
    </row>
    <row r="16" spans="2:51">
      <c r="B16" s="30"/>
      <c r="C16" s="161" t="s">
        <v>93</v>
      </c>
      <c r="D16" s="813">
        <v>9803145630</v>
      </c>
      <c r="E16" s="814"/>
      <c r="F16" s="815"/>
      <c r="G16" s="4"/>
      <c r="H16" s="4"/>
      <c r="I16" s="2"/>
      <c r="J16" s="59"/>
      <c r="K16" s="161" t="s">
        <v>102</v>
      </c>
      <c r="L16" s="821">
        <v>9803145631</v>
      </c>
      <c r="M16" s="822"/>
      <c r="N16" s="823"/>
      <c r="O16" s="35"/>
      <c r="P16" s="35"/>
      <c r="Q16" s="35"/>
      <c r="R16" s="35"/>
      <c r="S16" s="36"/>
      <c r="T16" s="37"/>
      <c r="U16" s="37"/>
      <c r="V16" s="37"/>
    </row>
    <row r="17" spans="2:48">
      <c r="B17" s="30"/>
      <c r="C17" s="161" t="s">
        <v>15</v>
      </c>
      <c r="D17" s="858" t="s">
        <v>2032</v>
      </c>
      <c r="E17" s="814"/>
      <c r="F17" s="815"/>
      <c r="G17" s="4"/>
      <c r="H17" s="4"/>
      <c r="I17" s="2"/>
      <c r="J17" s="59"/>
      <c r="K17" s="161" t="s">
        <v>103</v>
      </c>
      <c r="L17" s="859" t="s">
        <v>2034</v>
      </c>
      <c r="M17" s="822"/>
      <c r="N17" s="823"/>
      <c r="O17" s="35"/>
      <c r="P17" s="35"/>
      <c r="Q17" s="35"/>
      <c r="R17" s="35"/>
      <c r="S17" s="36"/>
      <c r="T17" s="37"/>
      <c r="U17" s="37"/>
      <c r="V17" s="37"/>
      <c r="AV17" s="1">
        <v>10</v>
      </c>
    </row>
    <row r="18" spans="2:48">
      <c r="B18" s="30"/>
      <c r="C18" s="161" t="s">
        <v>26</v>
      </c>
      <c r="D18" s="813" t="s">
        <v>2012</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2032</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36</v>
      </c>
      <c r="N21" s="163"/>
      <c r="O21" s="35"/>
      <c r="P21" s="35"/>
      <c r="Q21" s="35"/>
      <c r="R21" s="35"/>
      <c r="S21" s="36"/>
      <c r="T21" s="37"/>
      <c r="U21" s="37"/>
      <c r="V21" s="37"/>
    </row>
    <row r="22" spans="2:48">
      <c r="B22" s="30"/>
      <c r="C22" s="269" t="s">
        <v>715</v>
      </c>
      <c r="D22" s="862" t="s">
        <v>921</v>
      </c>
      <c r="E22" s="863"/>
      <c r="F22" s="864"/>
      <c r="G22" s="4"/>
      <c r="H22" s="4"/>
      <c r="I22" s="2"/>
      <c r="K22" s="860" t="s">
        <v>28</v>
      </c>
      <c r="L22" s="861"/>
      <c r="M22" s="167">
        <f>SUM(G34:G78)</f>
        <v>203.60000000000002</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119.8</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6">
        <f>SUM(M28:M31)</f>
        <v>168.8</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4</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v>4</v>
      </c>
      <c r="E35" s="888">
        <f>IF(AND(Config_Seats&gt;=0,Config_Seats&lt;10),44.95,IF(AND(Config_Seats&gt;=10,Config_Seats&lt;20),39.95,IF(Config_Seats&gt;=20,34.95,0)))</f>
        <v>44.95</v>
      </c>
      <c r="F35" s="889"/>
      <c r="G35" s="113">
        <f>D35*E35</f>
        <v>179.8</v>
      </c>
      <c r="H35" s="113">
        <f>IF($H$129="Renewal",0,29.95)</f>
        <v>29.95</v>
      </c>
      <c r="I35" s="113">
        <f>D35*H35</f>
        <v>119.8</v>
      </c>
      <c r="J35" s="45"/>
      <c r="K35" s="180" t="s">
        <v>38</v>
      </c>
      <c r="L35" s="821" t="s">
        <v>2014</v>
      </c>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t="s">
        <v>608</v>
      </c>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9"/>
      <c r="E46" s="834">
        <v>40</v>
      </c>
      <c r="F46" s="835"/>
      <c r="G46" s="113">
        <f t="shared" si="0"/>
        <v>0</v>
      </c>
      <c r="H46" s="113">
        <v>0</v>
      </c>
      <c r="I46" s="113">
        <f t="shared" si="1"/>
        <v>0</v>
      </c>
      <c r="K46" s="443"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v>12</v>
      </c>
      <c r="M48" s="282" t="s">
        <v>618</v>
      </c>
      <c r="N48" s="794"/>
      <c r="O48" s="795"/>
      <c r="P48" s="796"/>
      <c r="Q48" s="2"/>
      <c r="R48" s="2"/>
      <c r="S48" s="32"/>
    </row>
    <row r="49" spans="2:19" ht="15.75">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441"/>
      <c r="S49" s="32"/>
    </row>
    <row r="50" spans="2:19" ht="15" customHeight="1">
      <c r="B50" s="30"/>
      <c r="C50" s="123" t="s">
        <v>56</v>
      </c>
      <c r="D50" s="689"/>
      <c r="E50" s="834">
        <v>2.95</v>
      </c>
      <c r="F50" s="835"/>
      <c r="G50" s="113">
        <f t="shared" si="0"/>
        <v>0</v>
      </c>
      <c r="H50" s="284">
        <v>0</v>
      </c>
      <c r="I50" s="113">
        <f t="shared" si="1"/>
        <v>0</v>
      </c>
      <c r="J50" s="48"/>
      <c r="K50" s="183" t="s">
        <v>141</v>
      </c>
      <c r="L50" s="691" t="s">
        <v>2013</v>
      </c>
      <c r="M50" s="282" t="s">
        <v>620</v>
      </c>
      <c r="N50" s="794"/>
      <c r="O50" s="795"/>
      <c r="P50" s="796"/>
      <c r="Q50" s="792"/>
      <c r="R50" s="793"/>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t="s">
        <v>447</v>
      </c>
      <c r="M51" s="282" t="s">
        <v>621</v>
      </c>
      <c r="N51" s="803"/>
      <c r="O51" s="804"/>
      <c r="P51" s="805"/>
      <c r="Q51" s="792"/>
      <c r="R51" s="793"/>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797"/>
      <c r="S52" s="32"/>
    </row>
    <row r="53" spans="2:19">
      <c r="B53" s="30"/>
      <c r="C53" s="123" t="s">
        <v>1061</v>
      </c>
      <c r="D53" s="689"/>
      <c r="E53" s="834">
        <v>0</v>
      </c>
      <c r="F53" s="835"/>
      <c r="G53" s="113">
        <f t="shared" si="0"/>
        <v>0</v>
      </c>
      <c r="H53" s="113">
        <v>0</v>
      </c>
      <c r="I53" s="113">
        <f t="shared" si="1"/>
        <v>0</v>
      </c>
      <c r="J53" s="48"/>
      <c r="K53" s="183" t="s">
        <v>145</v>
      </c>
      <c r="L53" s="691" t="s">
        <v>2006</v>
      </c>
      <c r="M53" s="894" t="str">
        <f>L48&amp;" "&amp;L49&amp;IF(L49="",""," ")&amp;L50&amp;" "&amp;L51&amp;IF(OR(L51="",L52=""),""," ")&amp;L52</f>
        <v>12 ADAMS LN</v>
      </c>
      <c r="N53" s="895"/>
      <c r="O53" s="895"/>
      <c r="P53" s="896"/>
      <c r="Q53" s="792"/>
      <c r="R53" s="797"/>
      <c r="S53" s="32"/>
    </row>
    <row r="54" spans="2:19">
      <c r="B54" s="30"/>
      <c r="C54" s="123" t="s">
        <v>796</v>
      </c>
      <c r="D54" s="689"/>
      <c r="E54" s="834">
        <v>4.5</v>
      </c>
      <c r="F54" s="835"/>
      <c r="G54" s="113">
        <f>D54*E54</f>
        <v>0</v>
      </c>
      <c r="H54" s="113">
        <f>IF($H$129="Renewal",0,24.95)</f>
        <v>24.95</v>
      </c>
      <c r="I54" s="113">
        <f>D54*H54</f>
        <v>0</v>
      </c>
      <c r="J54" s="48"/>
      <c r="K54" s="184" t="s">
        <v>138</v>
      </c>
      <c r="L54" s="69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3">
        <v>19335</v>
      </c>
      <c r="M55" s="919" t="str">
        <f>L53&amp;IF(L53="","",", ")&amp;L54&amp;IF(L55="","","  ")&amp;IF(L55="","",TEXT(L55,"00000"))</f>
        <v>DOWNINGTOWN, PA  19335</v>
      </c>
      <c r="N55" s="920"/>
      <c r="O55" s="920"/>
      <c r="P55" s="921"/>
      <c r="Q55" s="792"/>
      <c r="R55" s="797"/>
      <c r="S55" s="32"/>
    </row>
    <row r="56" spans="2:19" ht="13.5" customHeight="1">
      <c r="B56" s="30"/>
      <c r="C56" s="122" t="s">
        <v>1438</v>
      </c>
      <c r="D56" s="689"/>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9"/>
      <c r="E57" s="834">
        <f>IF(M21&gt;=36,0,4.95)</f>
        <v>0</v>
      </c>
      <c r="F57" s="835"/>
      <c r="G57" s="113">
        <f>D57*E57</f>
        <v>0</v>
      </c>
      <c r="H57" s="113">
        <v>0</v>
      </c>
      <c r="I57" s="113">
        <f t="shared" ref="I57:I64" si="2">D57*H57</f>
        <v>0</v>
      </c>
      <c r="J57" s="48"/>
      <c r="M57" s="2"/>
      <c r="N57" s="2"/>
      <c r="O57" s="2"/>
      <c r="P57" s="2"/>
      <c r="Q57" s="440"/>
      <c r="R57" s="442"/>
      <c r="S57" s="32"/>
    </row>
    <row r="58" spans="2:19">
      <c r="B58" s="30"/>
      <c r="C58" s="120" t="s">
        <v>890</v>
      </c>
      <c r="D58" s="68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34">
        <v>6.95</v>
      </c>
      <c r="F59" s="835"/>
      <c r="G59" s="113">
        <f t="shared" si="3"/>
        <v>0</v>
      </c>
      <c r="H59" s="113">
        <v>0</v>
      </c>
      <c r="I59" s="113">
        <f t="shared" si="2"/>
        <v>0</v>
      </c>
      <c r="J59" s="62"/>
      <c r="M59" s="2"/>
      <c r="N59" s="2"/>
      <c r="O59" s="2"/>
      <c r="P59" s="2"/>
      <c r="Q59" s="114"/>
      <c r="R59" s="115"/>
      <c r="S59" s="32"/>
    </row>
    <row r="60" spans="2:19">
      <c r="B60" s="30"/>
      <c r="C60" s="120" t="s">
        <v>889</v>
      </c>
      <c r="D60" s="69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9"/>
      <c r="E61" s="834">
        <f>IF(M21&gt;=36,0,4.95)</f>
        <v>0</v>
      </c>
      <c r="F61" s="835"/>
      <c r="G61" s="113">
        <f t="shared" si="3"/>
        <v>0</v>
      </c>
      <c r="H61" s="113">
        <v>0</v>
      </c>
      <c r="I61" s="113">
        <f t="shared" si="2"/>
        <v>0</v>
      </c>
      <c r="J61" s="45"/>
      <c r="M61" s="2"/>
      <c r="N61" s="2"/>
      <c r="O61" s="2"/>
      <c r="P61" s="2"/>
      <c r="Q61" s="2"/>
      <c r="R61" s="2"/>
      <c r="S61" s="32"/>
    </row>
    <row r="62" spans="2:19">
      <c r="B62" s="30"/>
      <c r="C62" s="120" t="s">
        <v>1977</v>
      </c>
      <c r="D62" s="690">
        <v>4</v>
      </c>
      <c r="E62" s="834">
        <v>5.95</v>
      </c>
      <c r="F62" s="835"/>
      <c r="G62" s="113">
        <f t="shared" si="3"/>
        <v>23.8</v>
      </c>
      <c r="H62" s="113">
        <v>0</v>
      </c>
      <c r="I62" s="113">
        <f t="shared" si="2"/>
        <v>0</v>
      </c>
      <c r="J62" s="49"/>
      <c r="M62" s="2"/>
      <c r="N62" s="2"/>
      <c r="O62" s="2"/>
      <c r="P62" s="2"/>
      <c r="Q62" s="2"/>
      <c r="R62" s="2"/>
      <c r="S62" s="32"/>
    </row>
    <row r="63" spans="2:19">
      <c r="B63" s="30"/>
      <c r="C63" s="120" t="s">
        <v>1978</v>
      </c>
      <c r="D63" s="690"/>
      <c r="E63" s="834">
        <v>6.95</v>
      </c>
      <c r="F63" s="835"/>
      <c r="G63" s="113">
        <f t="shared" si="3"/>
        <v>0</v>
      </c>
      <c r="H63" s="113">
        <v>0</v>
      </c>
      <c r="I63" s="113">
        <f t="shared" si="2"/>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2"/>
        <v>0</v>
      </c>
      <c r="J64" s="2"/>
      <c r="M64" s="2"/>
      <c r="N64" s="2"/>
      <c r="O64" s="2"/>
      <c r="P64" s="2"/>
      <c r="Q64" s="2"/>
      <c r="R64" s="2"/>
      <c r="S64" s="32"/>
    </row>
    <row r="65" spans="2:19">
      <c r="B65" s="30"/>
      <c r="C65" s="120" t="s">
        <v>887</v>
      </c>
      <c r="D65" s="69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90"/>
      <c r="E66" s="834">
        <v>19.95</v>
      </c>
      <c r="F66" s="835"/>
      <c r="G66" s="113">
        <f t="shared" si="4"/>
        <v>0</v>
      </c>
      <c r="H66" s="113">
        <v>0</v>
      </c>
      <c r="I66" s="113">
        <f t="shared" si="5"/>
        <v>0</v>
      </c>
      <c r="J66" s="2"/>
      <c r="M66" s="2"/>
      <c r="N66" s="2"/>
      <c r="O66" s="2"/>
      <c r="P66" s="2"/>
      <c r="Q66" s="2"/>
      <c r="R66" s="2"/>
      <c r="S66" s="32"/>
    </row>
    <row r="67" spans="2:19">
      <c r="B67" s="30"/>
      <c r="C67" s="120" t="s">
        <v>1435</v>
      </c>
      <c r="D67" s="69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9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90"/>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90"/>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34">
        <v>10.95</v>
      </c>
      <c r="F71" s="835"/>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0" t="s">
        <v>1088</v>
      </c>
      <c r="D72" s="69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9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90"/>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9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9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70006019</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706019</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2036</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2036</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1444</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2011</v>
      </c>
      <c r="E127" s="836"/>
      <c r="F127" s="345"/>
      <c r="G127" s="110" t="s">
        <v>1457</v>
      </c>
      <c r="H127" s="933"/>
      <c r="I127" s="934"/>
      <c r="J127" s="345"/>
      <c r="K127" s="345"/>
      <c r="L127" s="345"/>
      <c r="M127" s="345"/>
      <c r="N127" s="2"/>
      <c r="O127" s="2"/>
      <c r="P127" s="2"/>
      <c r="Q127" s="2"/>
      <c r="R127" s="2"/>
      <c r="S127" s="32"/>
    </row>
    <row r="128" spans="2:19">
      <c r="B128" s="30"/>
      <c r="C128" s="117" t="s">
        <v>127</v>
      </c>
      <c r="D128" s="836" t="s">
        <v>2022</v>
      </c>
      <c r="E128" s="836"/>
      <c r="F128" s="2"/>
      <c r="G128" s="110" t="s">
        <v>1951</v>
      </c>
      <c r="H128" s="922"/>
      <c r="I128" s="923"/>
      <c r="J128" s="2"/>
      <c r="K128" s="2"/>
      <c r="L128" s="2"/>
      <c r="M128" s="2"/>
      <c r="N128" s="2"/>
      <c r="O128" s="2"/>
      <c r="P128" s="2"/>
      <c r="Q128" s="2"/>
      <c r="R128" s="2"/>
      <c r="S128" s="32"/>
    </row>
    <row r="129" spans="2:19">
      <c r="B129" s="30"/>
      <c r="C129" s="117" t="s">
        <v>130</v>
      </c>
      <c r="D129" s="837">
        <v>70216019</v>
      </c>
      <c r="E129" s="837"/>
      <c r="F129" s="2"/>
      <c r="G129" s="683" t="s">
        <v>1699</v>
      </c>
      <c r="H129" s="922" t="s">
        <v>6</v>
      </c>
      <c r="I129" s="923"/>
      <c r="J129" s="2"/>
      <c r="K129" s="2"/>
      <c r="L129" s="2"/>
      <c r="M129" s="2"/>
      <c r="N129" s="2"/>
      <c r="O129" s="2"/>
      <c r="P129" s="2"/>
      <c r="Q129" s="2"/>
      <c r="R129" s="2"/>
      <c r="S129" s="32"/>
    </row>
    <row r="130" spans="2:19">
      <c r="B130" s="30"/>
      <c r="C130" s="117" t="s">
        <v>131</v>
      </c>
      <c r="D130" s="837">
        <v>70006019</v>
      </c>
      <c r="E130" s="837"/>
      <c r="F130" s="2"/>
      <c r="G130" s="683" t="s">
        <v>1944</v>
      </c>
      <c r="H130" s="922"/>
      <c r="I130" s="923"/>
      <c r="J130" s="2"/>
      <c r="K130" s="2"/>
      <c r="L130" s="2"/>
      <c r="M130" s="2"/>
      <c r="N130" s="2"/>
      <c r="O130" s="2"/>
      <c r="P130" s="2"/>
      <c r="Q130" s="2"/>
      <c r="R130" s="2"/>
      <c r="S130" s="32"/>
    </row>
    <row r="131" spans="2:19">
      <c r="B131" s="30"/>
      <c r="C131" s="117" t="s">
        <v>132</v>
      </c>
      <c r="D131" s="837">
        <v>70006019</v>
      </c>
      <c r="E131" s="837"/>
      <c r="F131" s="2"/>
      <c r="G131" s="683"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4" t="s">
        <v>1009</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FRX5I54LjdGVQw84MbV7+CcCcHaI02vfYEg7UjzVXu1JFWh3SkYx0Z6w4oCYKgR2h02KnhJUraBwQ7QEF5tGLg==" saltValue="YY6DHaffaugF01TEY9j+Y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9"/>
      <c r="E46" s="834">
        <v>40</v>
      </c>
      <c r="F46" s="835"/>
      <c r="G46" s="113">
        <f t="shared" si="0"/>
        <v>0</v>
      </c>
      <c r="H46" s="113">
        <v>0</v>
      </c>
      <c r="I46" s="113">
        <f t="shared" si="1"/>
        <v>0</v>
      </c>
      <c r="K46" s="286"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c r="M48" s="283" t="s">
        <v>618</v>
      </c>
      <c r="N48" s="794"/>
      <c r="O48" s="795"/>
      <c r="P48" s="796"/>
      <c r="Q48" s="2"/>
      <c r="R48" s="2"/>
      <c r="S48" s="32"/>
    </row>
    <row r="49" spans="2:19">
      <c r="B49" s="30"/>
      <c r="C49" s="120" t="s">
        <v>55</v>
      </c>
      <c r="D49" s="689"/>
      <c r="E49" s="834">
        <v>0</v>
      </c>
      <c r="F49" s="835"/>
      <c r="G49" s="113">
        <f t="shared" si="0"/>
        <v>0</v>
      </c>
      <c r="H49" s="113">
        <v>0</v>
      </c>
      <c r="I49" s="113">
        <f t="shared" si="1"/>
        <v>0</v>
      </c>
      <c r="J49" s="48"/>
      <c r="K49" s="183" t="s">
        <v>142</v>
      </c>
      <c r="L49" s="691"/>
      <c r="M49" s="283" t="s">
        <v>733</v>
      </c>
      <c r="N49" s="794"/>
      <c r="O49" s="795"/>
      <c r="P49" s="796"/>
      <c r="Q49" s="452"/>
      <c r="R49" s="267"/>
      <c r="S49" s="32"/>
    </row>
    <row r="50" spans="2:19" ht="15" customHeight="1">
      <c r="B50" s="30"/>
      <c r="C50" s="123" t="s">
        <v>56</v>
      </c>
      <c r="D50" s="689"/>
      <c r="E50" s="834">
        <v>2.95</v>
      </c>
      <c r="F50" s="835"/>
      <c r="G50" s="113">
        <f t="shared" si="0"/>
        <v>0</v>
      </c>
      <c r="H50" s="284">
        <v>0</v>
      </c>
      <c r="I50" s="113">
        <f t="shared" si="1"/>
        <v>0</v>
      </c>
      <c r="J50" s="48"/>
      <c r="K50" s="183" t="s">
        <v>141</v>
      </c>
      <c r="L50" s="691"/>
      <c r="M50" s="283" t="s">
        <v>620</v>
      </c>
      <c r="N50" s="794"/>
      <c r="O50" s="795"/>
      <c r="P50" s="796"/>
      <c r="Q50" s="452"/>
      <c r="R50" s="267"/>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c r="M51" s="283" t="s">
        <v>621</v>
      </c>
      <c r="N51" s="803"/>
      <c r="O51" s="804"/>
      <c r="P51" s="805"/>
      <c r="Q51" s="452"/>
      <c r="R51" s="267"/>
      <c r="S51" s="32"/>
    </row>
    <row r="52" spans="2:19">
      <c r="B52" s="30"/>
      <c r="C52" s="123" t="s">
        <v>795</v>
      </c>
      <c r="D52" s="689"/>
      <c r="E52" s="834">
        <v>2</v>
      </c>
      <c r="F52" s="835"/>
      <c r="G52" s="113">
        <f t="shared" si="0"/>
        <v>0</v>
      </c>
      <c r="H52" s="113">
        <f>IF($H$129="Renewal",0,24.95)</f>
        <v>24.95</v>
      </c>
      <c r="I52" s="113">
        <f t="shared" si="1"/>
        <v>0</v>
      </c>
      <c r="J52" s="48"/>
      <c r="K52" s="183" t="s">
        <v>144</v>
      </c>
      <c r="L52" s="691"/>
      <c r="M52" s="283" t="s">
        <v>622</v>
      </c>
      <c r="N52" s="803"/>
      <c r="O52" s="804"/>
      <c r="P52" s="805"/>
      <c r="Q52" s="452"/>
      <c r="R52" s="267"/>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452"/>
      <c r="R53" s="267"/>
      <c r="S53" s="32"/>
    </row>
    <row r="54" spans="2:19">
      <c r="B54" s="30"/>
      <c r="C54" s="123" t="s">
        <v>796</v>
      </c>
      <c r="D54" s="689"/>
      <c r="E54" s="834">
        <v>4.5</v>
      </c>
      <c r="F54" s="835"/>
      <c r="G54" s="113">
        <f>D54*E54</f>
        <v>0</v>
      </c>
      <c r="H54" s="113">
        <f>IF($H$129="Renewal",0,24.95)</f>
        <v>24.95</v>
      </c>
      <c r="I54" s="113">
        <f>D54*H54</f>
        <v>0</v>
      </c>
      <c r="J54" s="48"/>
      <c r="K54" s="198" t="s">
        <v>138</v>
      </c>
      <c r="L54" s="69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3"/>
      <c r="M55" s="919" t="str">
        <f>L53&amp;IF(L53="","",", ")&amp;L54&amp;IF(L55="","","  ")&amp;IF(L55="","",TEXT(L55,"00000"))</f>
        <v/>
      </c>
      <c r="N55" s="920"/>
      <c r="O55" s="920"/>
      <c r="P55" s="921"/>
      <c r="Q55" s="452"/>
      <c r="R55" s="267"/>
      <c r="S55" s="32"/>
    </row>
    <row r="56" spans="2:19" ht="13.5" customHeight="1">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9"/>
      <c r="E57" s="834">
        <f>IF(M21&gt;=36,0,4.95)</f>
        <v>0</v>
      </c>
      <c r="F57" s="835"/>
      <c r="G57" s="113">
        <f>D57*E57</f>
        <v>0</v>
      </c>
      <c r="H57" s="113">
        <v>0</v>
      </c>
      <c r="I57" s="113">
        <f t="shared" ref="I57" si="2">D57*H57</f>
        <v>0</v>
      </c>
      <c r="J57" s="48"/>
      <c r="M57" s="2"/>
      <c r="N57" s="2"/>
      <c r="O57" s="2"/>
      <c r="P57" s="2"/>
      <c r="Q57" s="2"/>
      <c r="R57" s="2"/>
      <c r="S57" s="32"/>
    </row>
    <row r="58" spans="2:19" ht="15" customHeight="1">
      <c r="B58" s="30"/>
      <c r="C58" s="120" t="s">
        <v>890</v>
      </c>
      <c r="D58" s="68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9"/>
      <c r="E59" s="834">
        <v>6.95</v>
      </c>
      <c r="F59" s="835"/>
      <c r="G59" s="113">
        <f t="shared" si="3"/>
        <v>0</v>
      </c>
      <c r="H59" s="113">
        <v>0</v>
      </c>
      <c r="I59" s="113">
        <f>D59*H59</f>
        <v>0</v>
      </c>
      <c r="J59" s="62"/>
      <c r="M59" s="2"/>
      <c r="N59" s="2"/>
      <c r="O59" s="2"/>
      <c r="P59" s="2"/>
      <c r="Q59" s="2"/>
      <c r="R59" s="2"/>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47"/>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0</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36</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49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49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0</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0</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3" t="s">
        <v>1699</v>
      </c>
      <c r="H129" s="922"/>
      <c r="I129" s="923"/>
      <c r="J129" s="2"/>
      <c r="K129" s="2"/>
      <c r="L129" s="2"/>
      <c r="M129" s="2"/>
      <c r="N129" s="2"/>
      <c r="O129" s="2"/>
      <c r="P129" s="2"/>
      <c r="Q129" s="2"/>
      <c r="R129" s="2"/>
      <c r="S129" s="32"/>
    </row>
    <row r="130" spans="2:19" ht="12" customHeight="1">
      <c r="B130" s="30"/>
      <c r="C130" s="117" t="s">
        <v>131</v>
      </c>
      <c r="D130" s="852"/>
      <c r="E130" s="852"/>
      <c r="F130" s="4"/>
      <c r="G130" s="683" t="s">
        <v>1944</v>
      </c>
      <c r="H130" s="922"/>
      <c r="I130" s="923"/>
      <c r="J130" s="2"/>
      <c r="K130" s="2"/>
      <c r="L130" s="2"/>
      <c r="M130" s="2"/>
      <c r="N130" s="2"/>
      <c r="O130" s="2"/>
      <c r="P130" s="2"/>
      <c r="Q130" s="2"/>
      <c r="R130" s="2"/>
      <c r="S130" s="32"/>
    </row>
    <row r="131" spans="2:19">
      <c r="B131" s="30"/>
      <c r="C131" s="117" t="s">
        <v>132</v>
      </c>
      <c r="D131" s="852"/>
      <c r="E131" s="852"/>
      <c r="F131" s="4"/>
      <c r="G131" s="683"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workbookViewId="0">
      <selection activeCell="N16" sqref="N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SMB_BLFFeature_20170503145629</v>
      </c>
      <c r="E2" s="1007"/>
      <c r="F2" s="1006" t="s">
        <v>1164</v>
      </c>
      <c r="G2" s="1006"/>
      <c r="H2" s="1008">
        <f>COUNTIF(B9:B500,"Seat")</f>
        <v>6</v>
      </c>
      <c r="I2" s="1008"/>
    </row>
    <row r="3" spans="1:25">
      <c r="B3" s="1006" t="s">
        <v>1163</v>
      </c>
      <c r="C3" s="1006"/>
      <c r="D3" s="1007" t="str">
        <f>IF('Sales Order Form 3'!D124:E124= "","",'Sales Order Form 3'!D124:E124)</f>
        <v>Klaus Allofs</v>
      </c>
      <c r="E3" s="1007"/>
      <c r="F3" s="1006" t="s">
        <v>1165</v>
      </c>
      <c r="G3" s="1006"/>
      <c r="H3" s="1007" t="str">
        <f>IF('Sales Order Form 3'!D22 = "","",'Sales Order Form 3'!D22)</f>
        <v>Standard</v>
      </c>
      <c r="I3" s="1007"/>
    </row>
    <row r="4" spans="1:25">
      <c r="B4" s="1006" t="s">
        <v>1372</v>
      </c>
      <c r="C4" s="1006"/>
      <c r="D4" s="1007">
        <f>IF('Sales Order Form 3'!D131:E131="","",'Sales Order Form 3'!D131:E131)</f>
        <v>70006019</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2016</v>
      </c>
      <c r="F9" s="719" t="s">
        <v>2023</v>
      </c>
      <c r="G9" s="720" t="str">
        <f>(F9&amp;"@comcast.com")</f>
        <v>LN427182459@comcast.com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2017</v>
      </c>
      <c r="F10" s="719" t="s">
        <v>2024</v>
      </c>
      <c r="G10" s="720" t="str">
        <f t="shared" ref="G10:G14" si="0">(F10&amp;"@comcast.com")</f>
        <v>LN427182460@comcast.com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2018</v>
      </c>
      <c r="F11" s="719" t="s">
        <v>2025</v>
      </c>
      <c r="G11" s="720" t="str">
        <f t="shared" si="0"/>
        <v>LN427182461@comcast.com</v>
      </c>
      <c r="H11" s="327" t="s">
        <v>6</v>
      </c>
      <c r="I11" s="328"/>
      <c r="J11" s="485"/>
      <c r="K11" s="327" t="s">
        <v>1977</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2019</v>
      </c>
      <c r="F12" s="719" t="s">
        <v>2026</v>
      </c>
      <c r="G12" s="720" t="str">
        <f t="shared" si="0"/>
        <v>LN427182462@comcast.com</v>
      </c>
      <c r="H12" s="327" t="s">
        <v>6</v>
      </c>
      <c r="I12" s="328"/>
      <c r="J12" s="485"/>
      <c r="K12" s="327" t="s">
        <v>1977</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2020</v>
      </c>
      <c r="F13" s="719" t="s">
        <v>2027</v>
      </c>
      <c r="G13" s="720" t="str">
        <f t="shared" si="0"/>
        <v>LN427182463@comcast.com</v>
      </c>
      <c r="H13" s="327" t="s">
        <v>6</v>
      </c>
      <c r="I13" s="328"/>
      <c r="J13" s="485"/>
      <c r="K13" s="327" t="s">
        <v>1977</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19" t="s">
        <v>2021</v>
      </c>
      <c r="F14" s="719" t="s">
        <v>2028</v>
      </c>
      <c r="G14" s="720" t="str">
        <f t="shared" si="0"/>
        <v>LN427182464@comcast.com</v>
      </c>
      <c r="H14" s="327" t="s">
        <v>6</v>
      </c>
      <c r="I14" s="328"/>
      <c r="J14" s="485"/>
      <c r="K14" s="327" t="s">
        <v>1977</v>
      </c>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5"/>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5"/>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5"/>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5"/>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5"/>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5"/>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5"/>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5"/>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5"/>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5"/>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5"/>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5"/>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5"/>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5"/>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5"/>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5"/>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5"/>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5"/>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5"/>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5"/>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5"/>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7E0VevQ/qItmtixD+x/XyIOJgfX5n+ViRLWMHe3XxMbRKczBKdgN15xiPayux6s0ZrIaqUvVyTd1UCk0D3yl4w==" saltValue="eTZCJX6Q91cM+MZ+jqaBEA==" spinCount="100000" sheet="1" objects="1" scenarios="1"/>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3" t="s">
        <v>608</v>
      </c>
      <c r="E5" s="1064" t="s">
        <v>1777</v>
      </c>
      <c r="F5" s="1064"/>
      <c r="G5" s="1082"/>
    </row>
    <row r="6" spans="2:7">
      <c r="B6" s="1067" t="s">
        <v>1775</v>
      </c>
      <c r="C6" s="1068"/>
      <c r="D6" s="663" t="s">
        <v>608</v>
      </c>
      <c r="E6" s="1064"/>
      <c r="F6" s="1064"/>
      <c r="G6" s="1082"/>
    </row>
    <row r="7" spans="2:7" ht="30" customHeight="1" thickBot="1">
      <c r="B7" s="1069" t="s">
        <v>1776</v>
      </c>
      <c r="C7" s="1070"/>
      <c r="D7" s="664" t="s">
        <v>608</v>
      </c>
      <c r="E7" s="1083"/>
      <c r="F7" s="1083"/>
      <c r="G7" s="1084"/>
    </row>
    <row r="8" spans="2:7" ht="15.75" thickBot="1">
      <c r="B8" s="660"/>
      <c r="C8" s="661"/>
      <c r="D8" s="661"/>
      <c r="E8" s="661"/>
      <c r="F8" s="661"/>
      <c r="G8" s="662"/>
    </row>
    <row r="9" spans="2:7" ht="44.25" customHeight="1" thickBot="1">
      <c r="B9" s="1054" t="s">
        <v>1778</v>
      </c>
      <c r="C9" s="1054"/>
      <c r="D9" s="1055" t="s">
        <v>1779</v>
      </c>
      <c r="E9" s="1055"/>
      <c r="F9" s="1055"/>
      <c r="G9" s="671" t="s">
        <v>1780</v>
      </c>
    </row>
    <row r="10" spans="2:7">
      <c r="B10" s="665" t="s">
        <v>1029</v>
      </c>
      <c r="C10" s="666"/>
      <c r="D10" s="667" t="s">
        <v>1029</v>
      </c>
      <c r="E10" s="1063"/>
      <c r="F10" s="1063"/>
      <c r="G10" s="668"/>
    </row>
    <row r="11" spans="2:7">
      <c r="B11" s="583" t="s">
        <v>8</v>
      </c>
      <c r="C11" s="659"/>
      <c r="D11" s="582" t="s">
        <v>8</v>
      </c>
      <c r="E11" s="1064"/>
      <c r="F11" s="1064"/>
      <c r="G11" s="633"/>
    </row>
    <row r="12" spans="2:7">
      <c r="B12" s="583" t="s">
        <v>1781</v>
      </c>
      <c r="C12" s="659"/>
      <c r="D12" s="582" t="s">
        <v>1781</v>
      </c>
      <c r="E12" s="1064"/>
      <c r="F12" s="1064"/>
      <c r="G12" s="633"/>
    </row>
    <row r="13" spans="2:7">
      <c r="B13" s="583" t="s">
        <v>12</v>
      </c>
      <c r="C13" s="659"/>
      <c r="D13" s="582" t="s">
        <v>12</v>
      </c>
      <c r="E13" s="1064"/>
      <c r="F13" s="1064"/>
      <c r="G13" s="633"/>
    </row>
    <row r="14" spans="2:7">
      <c r="B14" s="583" t="s">
        <v>15</v>
      </c>
      <c r="C14" s="659"/>
      <c r="D14" s="582" t="s">
        <v>15</v>
      </c>
      <c r="E14" s="1064"/>
      <c r="F14" s="1064"/>
      <c r="G14" s="633"/>
    </row>
    <row r="15" spans="2:7">
      <c r="B15" s="1058" t="s">
        <v>1782</v>
      </c>
      <c r="C15" s="1059"/>
      <c r="D15" s="1035"/>
      <c r="E15" s="1035"/>
      <c r="F15" s="1035"/>
      <c r="G15" s="633"/>
    </row>
    <row r="16" spans="2:7" ht="15.75" thickBot="1">
      <c r="B16" s="1060"/>
      <c r="C16" s="1061"/>
      <c r="D16" s="1062"/>
      <c r="E16" s="1062"/>
      <c r="F16" s="1062"/>
      <c r="G16" s="669"/>
    </row>
    <row r="17" spans="2:7" ht="15.75" thickBot="1">
      <c r="B17" s="1054" t="s">
        <v>1783</v>
      </c>
      <c r="C17" s="1054"/>
      <c r="D17" s="1055" t="s">
        <v>1784</v>
      </c>
      <c r="E17" s="1055"/>
      <c r="F17" s="1055"/>
      <c r="G17" s="1055"/>
    </row>
    <row r="18" spans="2:7" ht="30" customHeight="1">
      <c r="B18" s="1056" t="s">
        <v>1785</v>
      </c>
      <c r="C18" s="1057"/>
      <c r="D18" s="672" t="s">
        <v>1808</v>
      </c>
      <c r="E18" s="670" t="s">
        <v>1809</v>
      </c>
      <c r="F18" s="1052"/>
      <c r="G18" s="1053"/>
    </row>
    <row r="19" spans="2:7" ht="30" customHeight="1">
      <c r="B19" s="1048" t="s">
        <v>1786</v>
      </c>
      <c r="C19" s="1049"/>
      <c r="D19" s="663" t="s">
        <v>608</v>
      </c>
      <c r="E19" s="611" t="s">
        <v>1287</v>
      </c>
      <c r="F19" s="1044"/>
      <c r="G19" s="1045"/>
    </row>
    <row r="20" spans="2:7" ht="30" customHeight="1">
      <c r="B20" s="1048" t="s">
        <v>1787</v>
      </c>
      <c r="C20" s="1049"/>
      <c r="D20" s="1043"/>
      <c r="E20" s="1044"/>
      <c r="F20" s="1044"/>
      <c r="G20" s="1045"/>
    </row>
    <row r="21" spans="2:7" ht="30" customHeight="1">
      <c r="B21" s="1048" t="s">
        <v>1788</v>
      </c>
      <c r="C21" s="1049"/>
      <c r="D21" s="663" t="s">
        <v>608</v>
      </c>
      <c r="E21" s="1044"/>
      <c r="F21" s="1044"/>
      <c r="G21" s="1045"/>
    </row>
    <row r="22" spans="2:7" ht="30" customHeight="1">
      <c r="B22" s="1048" t="s">
        <v>1789</v>
      </c>
      <c r="C22" s="1049"/>
      <c r="D22" s="663" t="s">
        <v>608</v>
      </c>
      <c r="E22" s="1044"/>
      <c r="F22" s="1044"/>
      <c r="G22" s="1045"/>
    </row>
    <row r="23" spans="2:7" ht="30" customHeight="1">
      <c r="B23" s="1048" t="s">
        <v>1790</v>
      </c>
      <c r="C23" s="1049"/>
      <c r="D23" s="663" t="s">
        <v>608</v>
      </c>
      <c r="E23" s="611" t="s">
        <v>1813</v>
      </c>
      <c r="F23" s="1044"/>
      <c r="G23" s="1045"/>
    </row>
    <row r="24" spans="2:7" ht="30" customHeight="1">
      <c r="B24" s="1048" t="s">
        <v>1791</v>
      </c>
      <c r="C24" s="1049"/>
      <c r="D24" s="663" t="s">
        <v>608</v>
      </c>
      <c r="E24" s="611"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3" t="s">
        <v>1810</v>
      </c>
      <c r="E27" s="611"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3" t="s">
        <v>608</v>
      </c>
      <c r="E30" s="611" t="s">
        <v>1812</v>
      </c>
      <c r="F30" s="1044"/>
      <c r="G30" s="1045"/>
    </row>
    <row r="31" spans="2:7" ht="30" customHeight="1">
      <c r="B31" s="1048" t="s">
        <v>1798</v>
      </c>
      <c r="C31" s="1049"/>
      <c r="D31" s="663" t="s">
        <v>608</v>
      </c>
      <c r="E31" s="611" t="s">
        <v>1812</v>
      </c>
      <c r="F31" s="1044"/>
      <c r="G31" s="1045"/>
    </row>
    <row r="32" spans="2:7" ht="30" customHeight="1">
      <c r="B32" s="1048" t="s">
        <v>1799</v>
      </c>
      <c r="C32" s="1049"/>
      <c r="D32" s="663" t="s">
        <v>608</v>
      </c>
      <c r="E32" s="1044"/>
      <c r="F32" s="1044"/>
      <c r="G32" s="1045"/>
    </row>
    <row r="33" spans="2:7" ht="30" customHeight="1">
      <c r="B33" s="1048" t="s">
        <v>1800</v>
      </c>
      <c r="C33" s="1049"/>
      <c r="D33" s="1043"/>
      <c r="E33" s="1044"/>
      <c r="F33" s="1044"/>
      <c r="G33" s="1045"/>
    </row>
    <row r="34" spans="2:7" ht="30" customHeight="1">
      <c r="B34" s="1048" t="s">
        <v>1801</v>
      </c>
      <c r="C34" s="1049"/>
      <c r="D34" s="663" t="s">
        <v>608</v>
      </c>
      <c r="E34" s="1044"/>
      <c r="F34" s="1044"/>
      <c r="G34" s="1045"/>
    </row>
    <row r="35" spans="2:7" ht="30" customHeight="1">
      <c r="B35" s="1048" t="s">
        <v>1802</v>
      </c>
      <c r="C35" s="1049"/>
      <c r="D35" s="663"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3" t="s">
        <v>608</v>
      </c>
      <c r="E38" s="1044"/>
      <c r="F38" s="1044"/>
      <c r="G38" s="1045"/>
    </row>
    <row r="39" spans="2:7" ht="30" customHeight="1">
      <c r="B39" s="1048" t="s">
        <v>1806</v>
      </c>
      <c r="C39" s="1049"/>
      <c r="D39" s="663" t="s">
        <v>608</v>
      </c>
      <c r="E39" s="1044"/>
      <c r="F39" s="1044"/>
      <c r="G39" s="1045"/>
    </row>
    <row r="40" spans="2:7" ht="30" customHeight="1" thickBot="1">
      <c r="B40" s="1050" t="s">
        <v>1807</v>
      </c>
      <c r="C40" s="1051"/>
      <c r="D40" s="664"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9803145630</v>
      </c>
      <c r="I105" s="1125"/>
      <c r="J105" s="1126"/>
    </row>
    <row r="106" spans="1:10" ht="15" customHeight="1">
      <c r="A106" s="1122" t="s">
        <v>89</v>
      </c>
      <c r="B106" s="1123"/>
      <c r="C106" s="1124" t="str">
        <f ca="1">IF(INDIRECT("'Sales Order Form 3'!$D$6")="","",INDIRECT("'Sales Order Form 3'!$D$6"))</f>
        <v>SMB_BLFFeature_20170503145629</v>
      </c>
      <c r="D106" s="1124"/>
      <c r="E106" s="1124"/>
      <c r="F106" s="1123" t="s">
        <v>92</v>
      </c>
      <c r="G106" s="1123"/>
      <c r="H106" s="1139">
        <f ca="1">IF(INDIRECT("'Sales Order Form 3'!$D$15")="","",INDIRECT("'Sales Order Form 3'!$D$15"))</f>
        <v>9803145630</v>
      </c>
      <c r="I106" s="1139"/>
      <c r="J106" s="1140"/>
    </row>
    <row r="107" spans="1:10" ht="15" customHeight="1">
      <c r="A107" s="1122" t="s">
        <v>90</v>
      </c>
      <c r="B107" s="1123"/>
      <c r="C107" s="1138" t="str">
        <f ca="1">IF(INDIRECT("'Sales Order Form 3'!$D$8")="","",INDIRECT("'Sales Order Form 3'!$D$8"))</f>
        <v>FName LName20170503145629</v>
      </c>
      <c r="D107" s="1138"/>
      <c r="E107" s="1138"/>
      <c r="F107" s="1123" t="s">
        <v>93</v>
      </c>
      <c r="G107" s="1123"/>
      <c r="H107" s="1139">
        <f ca="1">IF(INDIRECT("'Sales Order Form 3'!$D$16")="","",INDIRECT("'Sales Order Form 3'!$D$16"))</f>
        <v>9803145630</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email_03145630@yopmail.com</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36</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SMB_BLFFeature_03145630</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9803145630</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9803145631</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email_03145631@yopmail.com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203.60000000000002</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203.60000000000002</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119.8</v>
      </c>
      <c r="I189" s="1089"/>
      <c r="J189" s="1090"/>
    </row>
    <row r="190" spans="1:10">
      <c r="A190" s="1085" t="s">
        <v>95</v>
      </c>
      <c r="B190" s="1086"/>
      <c r="C190" s="1086"/>
      <c r="D190" s="1086"/>
      <c r="E190" s="1086"/>
      <c r="F190" s="1086"/>
      <c r="G190" s="1087"/>
      <c r="H190" s="1088">
        <f ca="1">IF(INDIRECT("'Sales Order Form 3'!$M$29")="","",INDIRECT("'Sales Order Form 3'!$M$29"))</f>
        <v>49</v>
      </c>
      <c r="I190" s="1089"/>
      <c r="J190" s="1090"/>
    </row>
    <row r="191" spans="1:10">
      <c r="A191" s="1085" t="s">
        <v>64</v>
      </c>
      <c r="B191" s="1086"/>
      <c r="C191" s="1086"/>
      <c r="D191" s="1086"/>
      <c r="E191" s="1086"/>
      <c r="F191" s="1086"/>
      <c r="G191" s="1087"/>
      <c r="H191" s="1088">
        <f ca="1">IF(INDIRECT("'Sales Order Form 3'!$M$32")="","",INDIRECT("'Sales Order Form 3'!$M$32"))</f>
        <v>168.8</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SMB_BLFFeature_20170503145629</v>
      </c>
      <c r="D105" s="1124"/>
      <c r="E105" s="1124"/>
      <c r="F105" s="1123" t="s">
        <v>91</v>
      </c>
      <c r="G105" s="1123"/>
      <c r="H105" s="1125"/>
      <c r="I105" s="1125"/>
      <c r="J105" s="1126"/>
    </row>
    <row r="106" spans="1:10" ht="15" customHeight="1">
      <c r="A106" s="1122" t="s">
        <v>89</v>
      </c>
      <c r="B106" s="1123"/>
      <c r="C106" s="1124" t="str">
        <f ca="1">IF(INDIRECT("'Sales Order Form 3'!$D$7")="","",INDIRECT("'Sales Order Form 3'!$D$7"))</f>
        <v>SMB_BLFFeature_20170503145629</v>
      </c>
      <c r="D106" s="1124"/>
      <c r="E106" s="1124"/>
      <c r="F106" s="1123" t="s">
        <v>92</v>
      </c>
      <c r="G106" s="1123"/>
      <c r="H106" s="1139">
        <f ca="1">IF(INDIRECT("'Sales Order Form 3'!$D$15")="","",INDIRECT("'Sales Order Form 3'!$D$15"))</f>
        <v>9803145630</v>
      </c>
      <c r="I106" s="1139"/>
      <c r="J106" s="1140"/>
    </row>
    <row r="107" spans="1:10" ht="15" customHeight="1">
      <c r="A107" s="1122" t="s">
        <v>90</v>
      </c>
      <c r="B107" s="1123"/>
      <c r="C107" s="1138"/>
      <c r="D107" s="1138"/>
      <c r="E107" s="1138"/>
      <c r="F107" s="1123" t="s">
        <v>93</v>
      </c>
      <c r="G107" s="1123"/>
      <c r="H107" s="1139">
        <f ca="1">IF(INDIRECT("'Sales Order Form 3'!$D$16")="","",INDIRECT("'Sales Order Form 3'!$D$16"))</f>
        <v>9803145630</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9803145631</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49</v>
      </c>
      <c r="I279" s="1089"/>
      <c r="J279" s="1090"/>
    </row>
    <row r="280" spans="1:10">
      <c r="A280" s="1085" t="s">
        <v>64</v>
      </c>
      <c r="B280" s="1086"/>
      <c r="C280" s="1086"/>
      <c r="D280" s="1086"/>
      <c r="E280" s="1086"/>
      <c r="F280" s="1086"/>
      <c r="G280" s="1087"/>
      <c r="H280" s="1088">
        <f ca="1">IF(INDIRECT("'Sales Order Form 4'!$M$32")="","",INDIRECT("'Sales Order Form 4'!$M$32"))</f>
        <v>49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71"/>
      <c r="B16" s="572"/>
      <c r="C16" s="572"/>
      <c r="D16" s="572"/>
      <c r="E16" s="572"/>
      <c r="F16" s="572"/>
      <c r="G16" s="572"/>
      <c r="H16" s="572"/>
      <c r="I16" s="572"/>
      <c r="J16" s="573"/>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71"/>
      <c r="B19" s="572"/>
      <c r="C19" s="572"/>
      <c r="D19" s="572"/>
      <c r="E19" s="572"/>
      <c r="F19" s="1206" t="s">
        <v>1821</v>
      </c>
      <c r="G19" s="1206"/>
      <c r="H19" s="1247" t="s">
        <v>1822</v>
      </c>
      <c r="I19" s="1247"/>
      <c r="J19" s="1248"/>
    </row>
    <row r="20" spans="1:10" hidden="1">
      <c r="A20" s="571"/>
      <c r="B20" s="572"/>
      <c r="C20" s="572"/>
      <c r="D20" s="572"/>
      <c r="E20" s="572"/>
      <c r="F20" s="699"/>
      <c r="G20" s="699"/>
      <c r="H20" s="700"/>
      <c r="I20" s="700"/>
      <c r="J20" s="701"/>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9"/>
      <c r="B86" s="1230"/>
      <c r="C86" s="1230"/>
      <c r="D86" s="1230"/>
      <c r="E86" s="1230"/>
      <c r="F86" s="1230"/>
      <c r="G86" s="1230"/>
      <c r="H86" s="1230"/>
      <c r="I86" s="1230"/>
      <c r="J86" s="1231"/>
    </row>
    <row r="87" spans="1:10" ht="14.25" hidden="1" customHeight="1">
      <c r="A87" s="704"/>
      <c r="B87" s="705"/>
      <c r="C87" s="705"/>
      <c r="D87" s="705"/>
      <c r="E87" s="705"/>
      <c r="F87" s="705"/>
      <c r="G87" s="705"/>
      <c r="H87" s="705"/>
      <c r="I87" s="705"/>
      <c r="J87" s="70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4"/>
      <c r="B90" s="705"/>
      <c r="C90" s="705"/>
      <c r="D90" s="705"/>
      <c r="E90" s="705"/>
      <c r="F90" s="705"/>
      <c r="G90" s="705"/>
      <c r="H90" s="705"/>
      <c r="I90" s="705"/>
      <c r="J90" s="70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 customHeight="1">
      <c r="A103" s="1226" t="s">
        <v>1825</v>
      </c>
      <c r="B103" s="1226"/>
      <c r="C103" s="1226"/>
      <c r="D103" s="1226"/>
      <c r="E103" s="1226"/>
      <c r="F103" s="678"/>
      <c r="G103" s="1227"/>
      <c r="H103" s="1227"/>
      <c r="I103" s="1227"/>
      <c r="J103" s="1227"/>
    </row>
    <row r="104" spans="1:10">
      <c r="A104" s="1226"/>
      <c r="B104" s="1226"/>
      <c r="C104" s="1226"/>
      <c r="D104" s="1226"/>
      <c r="E104" s="1226"/>
      <c r="F104" s="678"/>
      <c r="G104" s="1220" t="s">
        <v>1826</v>
      </c>
      <c r="H104" s="1220"/>
      <c r="I104" s="1220"/>
      <c r="J104" s="1220"/>
    </row>
    <row r="105" spans="1:10">
      <c r="A105" s="1228" t="s">
        <v>1827</v>
      </c>
      <c r="B105" s="1228"/>
      <c r="C105" s="1228"/>
      <c r="D105" s="1228"/>
      <c r="E105" s="1228"/>
      <c r="F105" s="678"/>
      <c r="G105" s="1220"/>
      <c r="H105" s="1220"/>
      <c r="I105" s="1220"/>
      <c r="J105" s="1220"/>
    </row>
    <row r="106" spans="1:10">
      <c r="A106" s="1224"/>
      <c r="B106" s="1224"/>
      <c r="C106" s="1224"/>
      <c r="D106" s="1224"/>
      <c r="E106" s="1224"/>
      <c r="F106" s="678"/>
      <c r="G106" s="1220" t="s">
        <v>1828</v>
      </c>
      <c r="H106" s="1220"/>
      <c r="I106" s="1220"/>
      <c r="J106" s="1220"/>
    </row>
    <row r="107" spans="1:10">
      <c r="A107" s="1225" t="s">
        <v>1829</v>
      </c>
      <c r="B107" s="1225"/>
      <c r="C107" s="1225"/>
      <c r="D107" s="1225"/>
      <c r="E107" s="1225"/>
      <c r="F107" s="678"/>
      <c r="G107" s="1220"/>
      <c r="H107" s="1220"/>
      <c r="I107" s="1220"/>
      <c r="J107" s="1220"/>
    </row>
    <row r="108" spans="1:10">
      <c r="A108" s="1220" t="s">
        <v>1830</v>
      </c>
      <c r="B108" s="1220"/>
      <c r="C108" s="1220"/>
      <c r="D108" s="1220"/>
      <c r="E108" s="1220"/>
      <c r="F108" s="678"/>
      <c r="G108" s="1220"/>
      <c r="H108" s="1220"/>
      <c r="I108" s="1220"/>
      <c r="J108" s="1220"/>
    </row>
    <row r="109" spans="1:10" ht="15" customHeight="1">
      <c r="A109" s="1220"/>
      <c r="B109" s="1220"/>
      <c r="C109" s="1220"/>
      <c r="D109" s="1220"/>
      <c r="E109" s="1220"/>
      <c r="F109" s="678"/>
      <c r="G109" s="1220" t="s">
        <v>1831</v>
      </c>
      <c r="H109" s="1220"/>
      <c r="I109" s="1220"/>
      <c r="J109" s="1220"/>
    </row>
    <row r="110" spans="1:10" ht="15" customHeight="1">
      <c r="A110" s="1220" t="s">
        <v>1832</v>
      </c>
      <c r="B110" s="1220"/>
      <c r="C110" s="1220"/>
      <c r="D110" s="1220"/>
      <c r="E110" s="1220"/>
      <c r="F110" s="678"/>
      <c r="G110" s="1220"/>
      <c r="H110" s="1220"/>
      <c r="I110" s="1220"/>
      <c r="J110" s="1220"/>
    </row>
    <row r="111" spans="1:10">
      <c r="A111" s="1220"/>
      <c r="B111" s="1220"/>
      <c r="C111" s="1220"/>
      <c r="D111" s="1220"/>
      <c r="E111" s="1220"/>
      <c r="F111" s="678"/>
      <c r="G111" s="1220"/>
      <c r="H111" s="1220"/>
      <c r="I111" s="1220"/>
      <c r="J111" s="1220"/>
    </row>
    <row r="112" spans="1:10" ht="15" customHeight="1">
      <c r="A112" s="1220"/>
      <c r="B112" s="1220"/>
      <c r="C112" s="1220"/>
      <c r="D112" s="1220"/>
      <c r="E112" s="1220"/>
      <c r="F112" s="678"/>
      <c r="G112" s="1220"/>
      <c r="H112" s="1220"/>
      <c r="I112" s="1220"/>
      <c r="J112" s="1220"/>
    </row>
    <row r="113" spans="1:10" ht="15" customHeight="1">
      <c r="A113" s="1220"/>
      <c r="B113" s="1220"/>
      <c r="C113" s="1220"/>
      <c r="D113" s="1220"/>
      <c r="E113" s="1220"/>
      <c r="F113" s="678"/>
      <c r="G113" s="1220"/>
      <c r="H113" s="1220"/>
      <c r="I113" s="1220"/>
      <c r="J113" s="1220"/>
    </row>
    <row r="114" spans="1:10">
      <c r="A114" s="1220"/>
      <c r="B114" s="1220"/>
      <c r="C114" s="1220"/>
      <c r="D114" s="1220"/>
      <c r="E114" s="1220"/>
      <c r="F114" s="678"/>
      <c r="G114" s="1220" t="s">
        <v>1833</v>
      </c>
      <c r="H114" s="1220"/>
      <c r="I114" s="1220"/>
      <c r="J114" s="1220"/>
    </row>
    <row r="115" spans="1:10">
      <c r="A115" s="1220"/>
      <c r="B115" s="1220"/>
      <c r="C115" s="1220"/>
      <c r="D115" s="1220"/>
      <c r="E115" s="1220"/>
      <c r="F115" s="678"/>
      <c r="G115" s="1220"/>
      <c r="H115" s="1220"/>
      <c r="I115" s="1220"/>
      <c r="J115" s="1220"/>
    </row>
    <row r="116" spans="1:10" ht="15" customHeight="1">
      <c r="A116" s="1220"/>
      <c r="B116" s="1220"/>
      <c r="C116" s="1220"/>
      <c r="D116" s="1220"/>
      <c r="E116" s="1220"/>
      <c r="F116" s="678"/>
      <c r="G116" s="1220" t="s">
        <v>1834</v>
      </c>
      <c r="H116" s="1220"/>
      <c r="I116" s="1220"/>
      <c r="J116" s="1220"/>
    </row>
    <row r="117" spans="1:10" ht="15" customHeight="1">
      <c r="A117" s="1220" t="s">
        <v>1835</v>
      </c>
      <c r="B117" s="1220"/>
      <c r="C117" s="1220"/>
      <c r="D117" s="1220"/>
      <c r="E117" s="1220"/>
      <c r="F117" s="678"/>
      <c r="G117" s="1220"/>
      <c r="H117" s="1220"/>
      <c r="I117" s="1220"/>
      <c r="J117" s="1220"/>
    </row>
    <row r="118" spans="1:10">
      <c r="A118" s="1220"/>
      <c r="B118" s="1220"/>
      <c r="C118" s="1220"/>
      <c r="D118" s="1220"/>
      <c r="E118" s="1220"/>
      <c r="F118" s="678"/>
      <c r="G118" s="1220"/>
      <c r="H118" s="1220"/>
      <c r="I118" s="1220"/>
      <c r="J118" s="1220"/>
    </row>
    <row r="119" spans="1:10">
      <c r="A119" s="1220"/>
      <c r="B119" s="1220"/>
      <c r="C119" s="1220"/>
      <c r="D119" s="1220"/>
      <c r="E119" s="1220"/>
      <c r="F119" s="678"/>
      <c r="G119" s="1220"/>
      <c r="H119" s="1220"/>
      <c r="I119" s="1220"/>
      <c r="J119" s="1220"/>
    </row>
    <row r="120" spans="1:10" ht="15" customHeight="1">
      <c r="A120" s="1220" t="s">
        <v>1836</v>
      </c>
      <c r="B120" s="1220"/>
      <c r="C120" s="1220"/>
      <c r="D120" s="1220"/>
      <c r="E120" s="1220"/>
      <c r="F120" s="678"/>
      <c r="G120" s="1220" t="s">
        <v>1837</v>
      </c>
      <c r="H120" s="1220"/>
      <c r="I120" s="1220"/>
      <c r="J120" s="1220"/>
    </row>
    <row r="121" spans="1:10">
      <c r="A121" s="1220"/>
      <c r="B121" s="1220"/>
      <c r="C121" s="1220"/>
      <c r="D121" s="1220"/>
      <c r="E121" s="1220"/>
      <c r="F121" s="678"/>
      <c r="G121" s="1220"/>
      <c r="H121" s="1220"/>
      <c r="I121" s="1220"/>
      <c r="J121" s="1220"/>
    </row>
    <row r="122" spans="1:10">
      <c r="A122" s="1220"/>
      <c r="B122" s="1220"/>
      <c r="C122" s="1220"/>
      <c r="D122" s="1220"/>
      <c r="E122" s="1220"/>
      <c r="F122" s="678"/>
      <c r="G122" s="1220"/>
      <c r="H122" s="1220"/>
      <c r="I122" s="1220"/>
      <c r="J122" s="1220"/>
    </row>
    <row r="123" spans="1:10">
      <c r="A123" s="1220"/>
      <c r="B123" s="1220"/>
      <c r="C123" s="1220"/>
      <c r="D123" s="1220"/>
      <c r="E123" s="1220"/>
      <c r="F123" s="678"/>
      <c r="G123" s="1220" t="s">
        <v>1838</v>
      </c>
      <c r="H123" s="1220"/>
      <c r="I123" s="1220"/>
      <c r="J123" s="1220"/>
    </row>
    <row r="124" spans="1:10">
      <c r="A124" s="1220"/>
      <c r="B124" s="1220"/>
      <c r="C124" s="1220"/>
      <c r="D124" s="1220"/>
      <c r="E124" s="1220"/>
      <c r="F124" s="678"/>
      <c r="G124" s="1220"/>
      <c r="H124" s="1220"/>
      <c r="I124" s="1220"/>
      <c r="J124" s="1220"/>
    </row>
    <row r="125" spans="1:10">
      <c r="A125" s="1220"/>
      <c r="B125" s="1220"/>
      <c r="C125" s="1220"/>
      <c r="D125" s="1220"/>
      <c r="E125" s="1220"/>
      <c r="F125" s="678"/>
      <c r="G125" s="1220" t="s">
        <v>1839</v>
      </c>
      <c r="H125" s="1220"/>
      <c r="I125" s="1220"/>
      <c r="J125" s="1220"/>
    </row>
    <row r="126" spans="1:10">
      <c r="A126" s="1220" t="s">
        <v>1840</v>
      </c>
      <c r="B126" s="1220"/>
      <c r="C126" s="1220"/>
      <c r="D126" s="1220"/>
      <c r="E126" s="1220"/>
      <c r="F126" s="678"/>
      <c r="G126" s="1220"/>
      <c r="H126" s="1220"/>
      <c r="I126" s="1220"/>
      <c r="J126" s="1220"/>
    </row>
    <row r="127" spans="1:10">
      <c r="A127" s="1220"/>
      <c r="B127" s="1220"/>
      <c r="C127" s="1220"/>
      <c r="D127" s="1220"/>
      <c r="E127" s="1220"/>
      <c r="F127" s="678"/>
      <c r="G127" s="1220"/>
      <c r="H127" s="1220"/>
      <c r="I127" s="1220"/>
      <c r="J127" s="1220"/>
    </row>
    <row r="128" spans="1:10">
      <c r="A128" s="1220"/>
      <c r="B128" s="1220"/>
      <c r="C128" s="1220"/>
      <c r="D128" s="1220"/>
      <c r="E128" s="1220"/>
      <c r="F128" s="678"/>
      <c r="G128" s="1220" t="s">
        <v>1841</v>
      </c>
      <c r="H128" s="1220"/>
      <c r="I128" s="1220"/>
      <c r="J128" s="1220"/>
    </row>
    <row r="129" spans="1:10">
      <c r="A129" s="1220"/>
      <c r="B129" s="1220"/>
      <c r="C129" s="1220"/>
      <c r="D129" s="1220"/>
      <c r="E129" s="1220"/>
      <c r="F129" s="678"/>
      <c r="G129" s="1220"/>
      <c r="H129" s="1220"/>
      <c r="I129" s="1220"/>
      <c r="J129" s="1220"/>
    </row>
    <row r="130" spans="1:10">
      <c r="A130" s="1220"/>
      <c r="B130" s="1220"/>
      <c r="C130" s="1220"/>
      <c r="D130" s="1220"/>
      <c r="E130" s="1220"/>
      <c r="F130" s="678"/>
      <c r="G130" s="1220"/>
      <c r="H130" s="1220"/>
      <c r="I130" s="1220"/>
      <c r="J130" s="1220"/>
    </row>
    <row r="131" spans="1:10">
      <c r="A131" s="1220"/>
      <c r="B131" s="1220"/>
      <c r="C131" s="1220"/>
      <c r="D131" s="1220"/>
      <c r="E131" s="1220"/>
      <c r="F131" s="678"/>
      <c r="G131" s="1220"/>
      <c r="H131" s="1220"/>
      <c r="I131" s="1220"/>
      <c r="J131" s="1220"/>
    </row>
    <row r="132" spans="1:10" ht="15" customHeight="1">
      <c r="A132" s="1220" t="s">
        <v>1842</v>
      </c>
      <c r="B132" s="1220"/>
      <c r="C132" s="1220"/>
      <c r="D132" s="1220"/>
      <c r="E132" s="1220"/>
      <c r="F132" s="678"/>
      <c r="G132" s="1220"/>
      <c r="H132" s="1220"/>
      <c r="I132" s="1220"/>
      <c r="J132" s="1220"/>
    </row>
    <row r="133" spans="1:10">
      <c r="A133" s="1220"/>
      <c r="B133" s="1220"/>
      <c r="C133" s="1220"/>
      <c r="D133" s="1220"/>
      <c r="E133" s="1220"/>
      <c r="F133" s="678"/>
      <c r="G133" s="1220"/>
      <c r="H133" s="1220"/>
      <c r="I133" s="1220"/>
      <c r="J133" s="1220"/>
    </row>
    <row r="134" spans="1:10">
      <c r="A134" s="1220"/>
      <c r="B134" s="1220"/>
      <c r="C134" s="1220"/>
      <c r="D134" s="1220"/>
      <c r="E134" s="1220"/>
      <c r="F134" s="678"/>
      <c r="G134" s="1220"/>
      <c r="H134" s="1220"/>
      <c r="I134" s="1220"/>
      <c r="J134" s="1220"/>
    </row>
    <row r="135" spans="1:10">
      <c r="A135" s="1220"/>
      <c r="B135" s="1220"/>
      <c r="C135" s="1220"/>
      <c r="D135" s="1220"/>
      <c r="E135" s="1220"/>
      <c r="F135" s="678"/>
      <c r="G135" s="1220"/>
      <c r="H135" s="1220"/>
      <c r="I135" s="1220"/>
      <c r="J135" s="1220"/>
    </row>
    <row r="136" spans="1:10">
      <c r="A136" s="1220"/>
      <c r="B136" s="1220"/>
      <c r="C136" s="1220"/>
      <c r="D136" s="1220"/>
      <c r="E136" s="1220"/>
      <c r="F136" s="678"/>
      <c r="G136" s="1220" t="s">
        <v>1843</v>
      </c>
      <c r="H136" s="1220"/>
      <c r="I136" s="1220"/>
      <c r="J136" s="1220"/>
    </row>
    <row r="137" spans="1:10">
      <c r="A137" s="1220"/>
      <c r="B137" s="1220"/>
      <c r="C137" s="1220"/>
      <c r="D137" s="1220"/>
      <c r="E137" s="1220"/>
      <c r="F137" s="678"/>
      <c r="G137" s="1220"/>
      <c r="H137" s="1220"/>
      <c r="I137" s="1220"/>
      <c r="J137" s="1220"/>
    </row>
    <row r="138" spans="1:10">
      <c r="A138" s="1220"/>
      <c r="B138" s="1220"/>
      <c r="C138" s="1220"/>
      <c r="D138" s="1220"/>
      <c r="E138" s="1220"/>
      <c r="F138" s="678"/>
      <c r="G138" s="1220"/>
      <c r="H138" s="1220"/>
      <c r="I138" s="1220"/>
      <c r="J138" s="1220"/>
    </row>
    <row r="139" spans="1:10">
      <c r="A139" s="1220"/>
      <c r="B139" s="1220"/>
      <c r="C139" s="1220"/>
      <c r="D139" s="1220"/>
      <c r="E139" s="1220"/>
      <c r="F139" s="678"/>
      <c r="G139" s="1220" t="s">
        <v>1844</v>
      </c>
      <c r="H139" s="1220"/>
      <c r="I139" s="1220"/>
      <c r="J139" s="1220"/>
    </row>
    <row r="140" spans="1:10" ht="15" customHeight="1">
      <c r="A140" s="1220" t="s">
        <v>1845</v>
      </c>
      <c r="B140" s="1220"/>
      <c r="C140" s="1220"/>
      <c r="D140" s="1220"/>
      <c r="E140" s="1220"/>
      <c r="F140" s="678"/>
      <c r="G140" s="1220"/>
      <c r="H140" s="1220"/>
      <c r="I140" s="1220"/>
      <c r="J140" s="1220"/>
    </row>
    <row r="141" spans="1:10" ht="15" customHeight="1">
      <c r="A141" s="1220"/>
      <c r="B141" s="1220"/>
      <c r="C141" s="1220"/>
      <c r="D141" s="1220"/>
      <c r="E141" s="1220"/>
      <c r="F141" s="678"/>
      <c r="G141" s="1220"/>
      <c r="H141" s="1220"/>
      <c r="I141" s="1220"/>
      <c r="J141" s="1220"/>
    </row>
    <row r="142" spans="1:10">
      <c r="A142" s="1220"/>
      <c r="B142" s="1220"/>
      <c r="C142" s="1220"/>
      <c r="D142" s="1220"/>
      <c r="E142" s="1220"/>
      <c r="F142" s="678"/>
      <c r="G142" s="1220"/>
      <c r="H142" s="1220"/>
      <c r="I142" s="1220"/>
      <c r="J142" s="1220"/>
    </row>
    <row r="143" spans="1:10">
      <c r="A143" s="1220"/>
      <c r="B143" s="1220"/>
      <c r="C143" s="1220"/>
      <c r="D143" s="1220"/>
      <c r="E143" s="1220"/>
      <c r="F143" s="678"/>
      <c r="G143" s="1220"/>
      <c r="H143" s="1220"/>
      <c r="I143" s="1220"/>
      <c r="J143" s="1220"/>
    </row>
    <row r="144" spans="1:10">
      <c r="A144" s="1220"/>
      <c r="B144" s="1220"/>
      <c r="C144" s="1220"/>
      <c r="D144" s="1220"/>
      <c r="E144" s="1220"/>
      <c r="F144" s="678"/>
      <c r="G144" s="1220"/>
      <c r="H144" s="1220"/>
      <c r="I144" s="1220"/>
      <c r="J144" s="1220"/>
    </row>
    <row r="145" spans="1:10">
      <c r="A145" s="1220"/>
      <c r="B145" s="1220"/>
      <c r="C145" s="1220"/>
      <c r="D145" s="1220"/>
      <c r="E145" s="1220"/>
      <c r="F145" s="678"/>
      <c r="G145" s="1220" t="s">
        <v>1846</v>
      </c>
      <c r="H145" s="1220"/>
      <c r="I145" s="1220"/>
      <c r="J145" s="1220"/>
    </row>
    <row r="146" spans="1:10">
      <c r="A146" s="1220"/>
      <c r="B146" s="1220"/>
      <c r="C146" s="1220"/>
      <c r="D146" s="1220"/>
      <c r="E146" s="1220"/>
      <c r="F146" s="678"/>
      <c r="G146" s="1220"/>
      <c r="H146" s="1220"/>
      <c r="I146" s="1220"/>
      <c r="J146" s="1220"/>
    </row>
    <row r="147" spans="1:10">
      <c r="A147" s="1220"/>
      <c r="B147" s="1220"/>
      <c r="C147" s="1220"/>
      <c r="D147" s="1220"/>
      <c r="E147" s="1220"/>
      <c r="F147" s="678"/>
      <c r="G147" s="1220"/>
      <c r="H147" s="1220"/>
      <c r="I147" s="1220"/>
      <c r="J147" s="1220"/>
    </row>
    <row r="148" spans="1:10" ht="21" customHeight="1">
      <c r="A148" s="1220"/>
      <c r="B148" s="1220"/>
      <c r="C148" s="1220"/>
      <c r="D148" s="1220"/>
      <c r="E148" s="1220"/>
      <c r="F148" s="678"/>
      <c r="G148" s="1220" t="s">
        <v>1847</v>
      </c>
      <c r="H148" s="1220"/>
      <c r="I148" s="1220"/>
      <c r="J148" s="1220"/>
    </row>
    <row r="149" spans="1:10">
      <c r="A149" s="1220"/>
      <c r="B149" s="1220"/>
      <c r="C149" s="1220"/>
      <c r="D149" s="1220"/>
      <c r="E149" s="1220"/>
      <c r="F149" s="678"/>
      <c r="G149" s="1220"/>
      <c r="H149" s="1220"/>
      <c r="I149" s="1220"/>
      <c r="J149" s="1220"/>
    </row>
    <row r="150" spans="1:10">
      <c r="A150" s="1220"/>
      <c r="B150" s="1220"/>
      <c r="C150" s="1220"/>
      <c r="D150" s="1220"/>
      <c r="E150" s="1220"/>
      <c r="F150" s="678"/>
      <c r="G150" s="1220"/>
      <c r="H150" s="1220"/>
      <c r="I150" s="1220"/>
      <c r="J150" s="1220"/>
    </row>
    <row r="151" spans="1:10">
      <c r="A151" s="1220"/>
      <c r="B151" s="1220"/>
      <c r="C151" s="1220"/>
      <c r="D151" s="1220"/>
      <c r="E151" s="1220"/>
      <c r="F151" s="678"/>
      <c r="G151" s="702"/>
      <c r="H151" s="702"/>
      <c r="I151" s="702"/>
      <c r="J151" s="702"/>
    </row>
    <row r="152" spans="1:10" ht="15" customHeight="1">
      <c r="A152" s="1223" t="s">
        <v>1848</v>
      </c>
      <c r="B152" s="1223"/>
      <c r="C152" s="1223"/>
      <c r="D152" s="1223"/>
      <c r="E152" s="1223"/>
      <c r="F152" s="678"/>
      <c r="G152" s="1220" t="s">
        <v>1849</v>
      </c>
      <c r="H152" s="1220"/>
      <c r="I152" s="1220"/>
      <c r="J152" s="1220"/>
    </row>
    <row r="153" spans="1:10">
      <c r="A153" s="1223"/>
      <c r="B153" s="1223"/>
      <c r="C153" s="1223"/>
      <c r="D153" s="1223"/>
      <c r="E153" s="1223"/>
      <c r="F153" s="678"/>
      <c r="G153" s="1220"/>
      <c r="H153" s="1220"/>
      <c r="I153" s="1220"/>
      <c r="J153" s="1220"/>
    </row>
    <row r="154" spans="1:10">
      <c r="A154" s="1223"/>
      <c r="B154" s="1223"/>
      <c r="C154" s="1223"/>
      <c r="D154" s="1223"/>
      <c r="E154" s="1223"/>
      <c r="F154" s="678"/>
      <c r="G154" s="1220"/>
      <c r="H154" s="1220"/>
      <c r="I154" s="1220"/>
      <c r="J154" s="1220"/>
    </row>
    <row r="155" spans="1:10">
      <c r="A155" s="1222" t="s">
        <v>1850</v>
      </c>
      <c r="B155" s="1222"/>
      <c r="C155" s="1222"/>
      <c r="D155" s="1222"/>
      <c r="E155" s="1222"/>
      <c r="F155" s="678"/>
      <c r="G155" s="1220"/>
      <c r="H155" s="1220"/>
      <c r="I155" s="1220"/>
      <c r="J155" s="1220"/>
    </row>
    <row r="156" spans="1:10" ht="15" customHeight="1">
      <c r="A156" s="1220" t="s">
        <v>1851</v>
      </c>
      <c r="B156" s="1220"/>
      <c r="C156" s="1220"/>
      <c r="D156" s="1220"/>
      <c r="E156" s="1220"/>
      <c r="F156" s="678"/>
      <c r="G156" s="1220"/>
      <c r="H156" s="1220"/>
      <c r="I156" s="1220"/>
      <c r="J156" s="1220"/>
    </row>
    <row r="157" spans="1:10" ht="15" customHeight="1">
      <c r="A157" s="1220"/>
      <c r="B157" s="1220"/>
      <c r="C157" s="1220"/>
      <c r="D157" s="1220"/>
      <c r="E157" s="1220"/>
      <c r="F157" s="678"/>
      <c r="G157" s="1220"/>
      <c r="H157" s="1220"/>
      <c r="I157" s="1220"/>
      <c r="J157" s="1220"/>
    </row>
    <row r="158" spans="1:10">
      <c r="A158" s="1220"/>
      <c r="B158" s="1220"/>
      <c r="C158" s="1220"/>
      <c r="D158" s="1220"/>
      <c r="E158" s="1220"/>
      <c r="F158" s="678"/>
      <c r="G158" s="1220"/>
      <c r="H158" s="1220"/>
      <c r="I158" s="1220"/>
      <c r="J158" s="1220"/>
    </row>
    <row r="159" spans="1:10">
      <c r="A159" s="1220"/>
      <c r="B159" s="1220"/>
      <c r="C159" s="1220"/>
      <c r="D159" s="1220"/>
      <c r="E159" s="1220"/>
      <c r="F159" s="678"/>
      <c r="G159" s="1220"/>
      <c r="H159" s="1220"/>
      <c r="I159" s="1220"/>
      <c r="J159" s="1220"/>
    </row>
    <row r="160" spans="1:10" ht="15" customHeight="1">
      <c r="A160" s="1220"/>
      <c r="B160" s="1220"/>
      <c r="C160" s="1220"/>
      <c r="D160" s="1220"/>
      <c r="E160" s="1220"/>
      <c r="F160" s="678"/>
      <c r="G160" s="1220" t="s">
        <v>1852</v>
      </c>
      <c r="H160" s="1220"/>
      <c r="I160" s="1220"/>
      <c r="J160" s="1220"/>
    </row>
    <row r="161" spans="1:10">
      <c r="A161" s="1220"/>
      <c r="B161" s="1220"/>
      <c r="C161" s="1220"/>
      <c r="D161" s="1220"/>
      <c r="E161" s="1220"/>
      <c r="F161" s="678"/>
      <c r="G161" s="1220"/>
      <c r="H161" s="1220"/>
      <c r="I161" s="1220"/>
      <c r="J161" s="1220"/>
    </row>
    <row r="162" spans="1:10">
      <c r="A162" s="1220"/>
      <c r="B162" s="1220"/>
      <c r="C162" s="1220"/>
      <c r="D162" s="1220"/>
      <c r="E162" s="1220"/>
      <c r="F162" s="678"/>
      <c r="G162" s="1220"/>
      <c r="H162" s="1220"/>
      <c r="I162" s="1220"/>
      <c r="J162" s="1220"/>
    </row>
    <row r="163" spans="1:10">
      <c r="A163" s="1220"/>
      <c r="B163" s="1220"/>
      <c r="C163" s="1220"/>
      <c r="D163" s="1220"/>
      <c r="E163" s="1220"/>
      <c r="F163" s="678"/>
      <c r="G163" s="1220"/>
      <c r="H163" s="1220"/>
      <c r="I163" s="1220"/>
      <c r="J163" s="1220"/>
    </row>
    <row r="164" spans="1:10">
      <c r="A164" s="1220"/>
      <c r="B164" s="1220"/>
      <c r="C164" s="1220"/>
      <c r="D164" s="1220"/>
      <c r="E164" s="1220"/>
      <c r="F164" s="678"/>
      <c r="G164" s="1220"/>
      <c r="H164" s="1220"/>
      <c r="I164" s="1220"/>
      <c r="J164" s="1220"/>
    </row>
    <row r="165" spans="1:10" ht="15" customHeight="1">
      <c r="A165" s="1220" t="s">
        <v>1853</v>
      </c>
      <c r="B165" s="1220"/>
      <c r="C165" s="1220"/>
      <c r="D165" s="1220"/>
      <c r="E165" s="1220"/>
      <c r="F165" s="678"/>
      <c r="G165" s="1220"/>
      <c r="H165" s="1220"/>
      <c r="I165" s="1220"/>
      <c r="J165" s="1220"/>
    </row>
    <row r="166" spans="1:10" ht="15" customHeight="1">
      <c r="A166" s="1220"/>
      <c r="B166" s="1220"/>
      <c r="C166" s="1220"/>
      <c r="D166" s="1220"/>
      <c r="E166" s="1220"/>
      <c r="F166" s="678"/>
      <c r="G166" s="1220"/>
      <c r="H166" s="1220"/>
      <c r="I166" s="1220"/>
      <c r="J166" s="1220"/>
    </row>
    <row r="167" spans="1:10">
      <c r="A167" s="1220"/>
      <c r="B167" s="1220"/>
      <c r="C167" s="1220"/>
      <c r="D167" s="1220"/>
      <c r="E167" s="1220"/>
      <c r="F167" s="678"/>
      <c r="G167" s="1220"/>
      <c r="H167" s="1220"/>
      <c r="I167" s="1220"/>
      <c r="J167" s="1220"/>
    </row>
    <row r="168" spans="1:10">
      <c r="A168" s="1220"/>
      <c r="B168" s="1220"/>
      <c r="C168" s="1220"/>
      <c r="D168" s="1220"/>
      <c r="E168" s="1220"/>
      <c r="F168" s="678"/>
      <c r="G168" s="1220"/>
      <c r="H168" s="1220"/>
      <c r="I168" s="1220"/>
      <c r="J168" s="1220"/>
    </row>
    <row r="169" spans="1:10">
      <c r="A169" s="1220"/>
      <c r="B169" s="1220"/>
      <c r="C169" s="1220"/>
      <c r="D169" s="1220"/>
      <c r="E169" s="1220"/>
      <c r="F169" s="678"/>
      <c r="G169" s="1220"/>
      <c r="H169" s="1220"/>
      <c r="I169" s="1220"/>
      <c r="J169" s="1220"/>
    </row>
    <row r="170" spans="1:10">
      <c r="A170" s="1220"/>
      <c r="B170" s="1220"/>
      <c r="C170" s="1220"/>
      <c r="D170" s="1220"/>
      <c r="E170" s="1220"/>
      <c r="F170" s="678"/>
      <c r="G170" s="1220"/>
      <c r="H170" s="1220"/>
      <c r="I170" s="1220"/>
      <c r="J170" s="1220"/>
    </row>
    <row r="171" spans="1:10">
      <c r="A171" s="1220"/>
      <c r="B171" s="1220"/>
      <c r="C171" s="1220"/>
      <c r="D171" s="1220"/>
      <c r="E171" s="1220"/>
      <c r="F171" s="678"/>
      <c r="G171" s="1220"/>
      <c r="H171" s="1220"/>
      <c r="I171" s="1220"/>
      <c r="J171" s="1220"/>
    </row>
    <row r="172" spans="1:10" ht="13.5" customHeight="1">
      <c r="A172" s="1220"/>
      <c r="B172" s="1220"/>
      <c r="C172" s="1220"/>
      <c r="D172" s="1220"/>
      <c r="E172" s="1220"/>
      <c r="F172" s="678"/>
      <c r="G172" s="1220"/>
      <c r="H172" s="1220"/>
      <c r="I172" s="1220"/>
      <c r="J172" s="1220"/>
    </row>
    <row r="173" spans="1:10">
      <c r="A173" s="1220"/>
      <c r="B173" s="1220"/>
      <c r="C173" s="1220"/>
      <c r="D173" s="1220"/>
      <c r="E173" s="1220"/>
      <c r="F173" s="678"/>
      <c r="G173" s="1220"/>
      <c r="H173" s="1220"/>
      <c r="I173" s="1220"/>
      <c r="J173" s="1220"/>
    </row>
    <row r="174" spans="1:10">
      <c r="A174" s="1220"/>
      <c r="B174" s="1220"/>
      <c r="C174" s="1220"/>
      <c r="D174" s="1220"/>
      <c r="E174" s="1220"/>
      <c r="F174" s="678"/>
      <c r="G174" s="1220"/>
      <c r="H174" s="1220"/>
      <c r="I174" s="1220"/>
      <c r="J174" s="1220"/>
    </row>
    <row r="175" spans="1:10">
      <c r="A175" s="1220"/>
      <c r="B175" s="1220"/>
      <c r="C175" s="1220"/>
      <c r="D175" s="1220"/>
      <c r="E175" s="1220"/>
      <c r="F175" s="678"/>
      <c r="G175" s="1220"/>
      <c r="H175" s="1220"/>
      <c r="I175" s="1220"/>
      <c r="J175" s="1220"/>
    </row>
    <row r="176" spans="1:10" ht="15" customHeight="1">
      <c r="A176" s="1220"/>
      <c r="B176" s="1220"/>
      <c r="C176" s="1220"/>
      <c r="D176" s="1220"/>
      <c r="E176" s="1220"/>
      <c r="F176" s="678"/>
      <c r="G176" s="1220" t="s">
        <v>1854</v>
      </c>
      <c r="H176" s="1220"/>
      <c r="I176" s="1220"/>
      <c r="J176" s="1220"/>
    </row>
    <row r="177" spans="1:10">
      <c r="A177" s="1220"/>
      <c r="B177" s="1220"/>
      <c r="C177" s="1220"/>
      <c r="D177" s="1220"/>
      <c r="E177" s="1220"/>
      <c r="F177" s="678"/>
      <c r="G177" s="1220"/>
      <c r="H177" s="1220"/>
      <c r="I177" s="1220"/>
      <c r="J177" s="1220"/>
    </row>
    <row r="178" spans="1:10">
      <c r="A178" s="1220"/>
      <c r="B178" s="1220"/>
      <c r="C178" s="1220"/>
      <c r="D178" s="1220"/>
      <c r="E178" s="1220"/>
      <c r="F178" s="678"/>
      <c r="G178" s="1220"/>
      <c r="H178" s="1220"/>
      <c r="I178" s="1220"/>
      <c r="J178" s="1220"/>
    </row>
    <row r="179" spans="1:10">
      <c r="A179" s="1220"/>
      <c r="B179" s="1220"/>
      <c r="C179" s="1220"/>
      <c r="D179" s="1220"/>
      <c r="E179" s="1220"/>
      <c r="F179" s="678"/>
      <c r="G179" s="1220"/>
      <c r="H179" s="1220"/>
      <c r="I179" s="1220"/>
      <c r="J179" s="1220"/>
    </row>
    <row r="180" spans="1:10">
      <c r="A180" s="1220"/>
      <c r="B180" s="1220"/>
      <c r="C180" s="1220"/>
      <c r="D180" s="1220"/>
      <c r="E180" s="1220"/>
      <c r="F180" s="678"/>
      <c r="G180" s="1220"/>
      <c r="H180" s="1220"/>
      <c r="I180" s="1220"/>
      <c r="J180" s="1220"/>
    </row>
    <row r="181" spans="1:10">
      <c r="A181" s="1220"/>
      <c r="B181" s="1220"/>
      <c r="C181" s="1220"/>
      <c r="D181" s="1220"/>
      <c r="E181" s="1220"/>
      <c r="F181" s="678"/>
      <c r="G181" s="1220"/>
      <c r="H181" s="1220"/>
      <c r="I181" s="1220"/>
      <c r="J181" s="1220"/>
    </row>
    <row r="182" spans="1:10">
      <c r="A182" s="1220"/>
      <c r="B182" s="1220"/>
      <c r="C182" s="1220"/>
      <c r="D182" s="1220"/>
      <c r="E182" s="1220"/>
      <c r="F182" s="678"/>
      <c r="G182" s="1220"/>
      <c r="H182" s="1220"/>
      <c r="I182" s="1220"/>
      <c r="J182" s="1220"/>
    </row>
    <row r="183" spans="1:10">
      <c r="A183" s="1220"/>
      <c r="B183" s="1220"/>
      <c r="C183" s="1220"/>
      <c r="D183" s="1220"/>
      <c r="E183" s="1220"/>
      <c r="F183" s="678"/>
      <c r="G183" s="1220"/>
      <c r="H183" s="1220"/>
      <c r="I183" s="1220"/>
      <c r="J183" s="1220"/>
    </row>
    <row r="184" spans="1:10">
      <c r="A184" s="1220"/>
      <c r="B184" s="1220"/>
      <c r="C184" s="1220"/>
      <c r="D184" s="1220"/>
      <c r="E184" s="1220"/>
      <c r="F184" s="678"/>
      <c r="G184" s="1220"/>
      <c r="H184" s="1220"/>
      <c r="I184" s="1220"/>
      <c r="J184" s="1220"/>
    </row>
    <row r="185" spans="1:10">
      <c r="A185" s="1220"/>
      <c r="B185" s="1220"/>
      <c r="C185" s="1220"/>
      <c r="D185" s="1220"/>
      <c r="E185" s="1220"/>
      <c r="F185" s="678"/>
      <c r="G185" s="1220"/>
      <c r="H185" s="1220"/>
      <c r="I185" s="1220"/>
      <c r="J185" s="1220"/>
    </row>
    <row r="186" spans="1:10">
      <c r="A186" s="1220"/>
      <c r="B186" s="1220"/>
      <c r="C186" s="1220"/>
      <c r="D186" s="1220"/>
      <c r="E186" s="1220"/>
      <c r="F186" s="678"/>
      <c r="G186" s="1220"/>
      <c r="H186" s="1220"/>
      <c r="I186" s="1220"/>
      <c r="J186" s="1220"/>
    </row>
    <row r="187" spans="1:10">
      <c r="A187" s="1220"/>
      <c r="B187" s="1220"/>
      <c r="C187" s="1220"/>
      <c r="D187" s="1220"/>
      <c r="E187" s="1220"/>
      <c r="F187" s="678"/>
      <c r="G187" s="1220"/>
      <c r="H187" s="1220"/>
      <c r="I187" s="1220"/>
      <c r="J187" s="1220"/>
    </row>
    <row r="188" spans="1:10">
      <c r="A188" s="1220"/>
      <c r="B188" s="1220"/>
      <c r="C188" s="1220"/>
      <c r="D188" s="1220"/>
      <c r="E188" s="1220"/>
      <c r="F188" s="678"/>
      <c r="G188" s="1220"/>
      <c r="H188" s="1220"/>
      <c r="I188" s="1220"/>
      <c r="J188" s="1220"/>
    </row>
    <row r="189" spans="1:10">
      <c r="A189" s="1220"/>
      <c r="B189" s="1220"/>
      <c r="C189" s="1220"/>
      <c r="D189" s="1220"/>
      <c r="E189" s="1220"/>
      <c r="F189" s="678"/>
      <c r="G189" s="1220"/>
      <c r="H189" s="1220"/>
      <c r="I189" s="1220"/>
      <c r="J189" s="1220"/>
    </row>
    <row r="190" spans="1:10">
      <c r="A190" s="1220"/>
      <c r="B190" s="1220"/>
      <c r="C190" s="1220"/>
      <c r="D190" s="1220"/>
      <c r="E190" s="1220"/>
      <c r="F190" s="678"/>
      <c r="G190" s="1220"/>
      <c r="H190" s="1220"/>
      <c r="I190" s="1220"/>
      <c r="J190" s="1220"/>
    </row>
    <row r="191" spans="1:10" ht="15" customHeight="1">
      <c r="A191" s="1220"/>
      <c r="B191" s="1220"/>
      <c r="C191" s="1220"/>
      <c r="D191" s="1220"/>
      <c r="E191" s="1220"/>
      <c r="F191" s="678"/>
      <c r="G191" s="1220"/>
      <c r="H191" s="1220"/>
      <c r="I191" s="1220"/>
      <c r="J191" s="1220"/>
    </row>
    <row r="192" spans="1:10">
      <c r="A192" s="1220"/>
      <c r="B192" s="1220"/>
      <c r="C192" s="1220"/>
      <c r="D192" s="1220"/>
      <c r="E192" s="1220"/>
      <c r="F192" s="678"/>
      <c r="G192" s="1220"/>
      <c r="H192" s="1220"/>
      <c r="I192" s="1220"/>
      <c r="J192" s="1220"/>
    </row>
    <row r="193" spans="1:10">
      <c r="A193" s="1220"/>
      <c r="B193" s="1220"/>
      <c r="C193" s="1220"/>
      <c r="D193" s="1220"/>
      <c r="E193" s="1220"/>
      <c r="F193" s="678"/>
      <c r="G193" s="1220"/>
      <c r="H193" s="1220"/>
      <c r="I193" s="1220"/>
      <c r="J193" s="1220"/>
    </row>
    <row r="194" spans="1:10">
      <c r="A194" s="1220"/>
      <c r="B194" s="1220"/>
      <c r="C194" s="1220"/>
      <c r="D194" s="1220"/>
      <c r="E194" s="1220"/>
      <c r="F194" s="678"/>
      <c r="G194" s="1220"/>
      <c r="H194" s="1220"/>
      <c r="I194" s="1220"/>
      <c r="J194" s="1220"/>
    </row>
    <row r="195" spans="1:10" ht="15" customHeight="1">
      <c r="A195" s="1220" t="s">
        <v>1855</v>
      </c>
      <c r="B195" s="1220"/>
      <c r="C195" s="1220"/>
      <c r="D195" s="1220"/>
      <c r="E195" s="1220"/>
      <c r="F195" s="678"/>
      <c r="G195" s="1220" t="s">
        <v>1856</v>
      </c>
      <c r="H195" s="1220"/>
      <c r="I195" s="1220"/>
      <c r="J195" s="1220"/>
    </row>
    <row r="196" spans="1:10">
      <c r="A196" s="1220"/>
      <c r="B196" s="1220"/>
      <c r="C196" s="1220"/>
      <c r="D196" s="1220"/>
      <c r="E196" s="1220"/>
      <c r="F196" s="678"/>
      <c r="G196" s="1220"/>
      <c r="H196" s="1220"/>
      <c r="I196" s="1220"/>
      <c r="J196" s="1220"/>
    </row>
    <row r="197" spans="1:10">
      <c r="A197" s="1220"/>
      <c r="B197" s="1220"/>
      <c r="C197" s="1220"/>
      <c r="D197" s="1220"/>
      <c r="E197" s="1220"/>
      <c r="F197" s="678"/>
      <c r="G197" s="1220"/>
      <c r="H197" s="1220"/>
      <c r="I197" s="1220"/>
      <c r="J197" s="1220"/>
    </row>
    <row r="198" spans="1:10">
      <c r="A198" s="1220"/>
      <c r="B198" s="1220"/>
      <c r="C198" s="1220"/>
      <c r="D198" s="1220"/>
      <c r="E198" s="1220"/>
      <c r="F198" s="678"/>
      <c r="G198" s="1220"/>
      <c r="H198" s="1220"/>
      <c r="I198" s="1220"/>
      <c r="J198" s="1220"/>
    </row>
    <row r="199" spans="1:10">
      <c r="A199" s="1220"/>
      <c r="B199" s="1220"/>
      <c r="C199" s="1220"/>
      <c r="D199" s="1220"/>
      <c r="E199" s="1220"/>
      <c r="F199" s="678"/>
      <c r="G199" s="1220"/>
      <c r="H199" s="1220"/>
      <c r="I199" s="1220"/>
      <c r="J199" s="1220"/>
    </row>
    <row r="200" spans="1:10">
      <c r="A200" s="1220"/>
      <c r="B200" s="1220"/>
      <c r="C200" s="1220"/>
      <c r="D200" s="1220"/>
      <c r="E200" s="1220"/>
      <c r="F200" s="678"/>
      <c r="G200" s="1220"/>
      <c r="H200" s="1220"/>
      <c r="I200" s="1220"/>
      <c r="J200" s="1220"/>
    </row>
    <row r="201" spans="1:10">
      <c r="A201" s="1220"/>
      <c r="B201" s="1220"/>
      <c r="C201" s="1220"/>
      <c r="D201" s="1220"/>
      <c r="E201" s="1220"/>
      <c r="F201" s="678"/>
      <c r="G201" s="1220"/>
      <c r="H201" s="1220"/>
      <c r="I201" s="1220"/>
      <c r="J201" s="1220"/>
    </row>
    <row r="202" spans="1:10" ht="15" customHeight="1">
      <c r="A202" s="1220" t="s">
        <v>1857</v>
      </c>
      <c r="B202" s="1220"/>
      <c r="C202" s="1220"/>
      <c r="D202" s="1220"/>
      <c r="E202" s="1220"/>
      <c r="F202" s="678"/>
      <c r="G202" s="1222" t="s">
        <v>1858</v>
      </c>
      <c r="H202" s="1222"/>
      <c r="I202" s="1222"/>
      <c r="J202" s="1222"/>
    </row>
    <row r="203" spans="1:10" ht="15" customHeight="1">
      <c r="A203" s="1220"/>
      <c r="B203" s="1220"/>
      <c r="C203" s="1220"/>
      <c r="D203" s="1220"/>
      <c r="E203" s="1220"/>
      <c r="F203" s="678"/>
      <c r="G203" s="1220" t="s">
        <v>1859</v>
      </c>
      <c r="H203" s="1220"/>
      <c r="I203" s="1220"/>
      <c r="J203" s="1220"/>
    </row>
    <row r="204" spans="1:10">
      <c r="A204" s="1220"/>
      <c r="B204" s="1220"/>
      <c r="C204" s="1220"/>
      <c r="D204" s="1220"/>
      <c r="E204" s="1220"/>
      <c r="F204" s="678"/>
      <c r="G204" s="1220"/>
      <c r="H204" s="1220"/>
      <c r="I204" s="1220"/>
      <c r="J204" s="1220"/>
    </row>
    <row r="205" spans="1:10">
      <c r="A205" s="1220"/>
      <c r="B205" s="1220"/>
      <c r="C205" s="1220"/>
      <c r="D205" s="1220"/>
      <c r="E205" s="1220"/>
      <c r="F205" s="678"/>
      <c r="G205" s="1220"/>
      <c r="H205" s="1220"/>
      <c r="I205" s="1220"/>
      <c r="J205" s="1220"/>
    </row>
    <row r="206" spans="1:10">
      <c r="A206" s="1220"/>
      <c r="B206" s="1220"/>
      <c r="C206" s="1220"/>
      <c r="D206" s="1220"/>
      <c r="E206" s="1220"/>
      <c r="F206" s="678"/>
      <c r="G206" s="1220"/>
      <c r="H206" s="1220"/>
      <c r="I206" s="1220"/>
      <c r="J206" s="1220"/>
    </row>
    <row r="207" spans="1:10" ht="15" customHeight="1">
      <c r="A207" s="1220"/>
      <c r="B207" s="1220"/>
      <c r="C207" s="1220"/>
      <c r="D207" s="1220"/>
      <c r="E207" s="1220"/>
      <c r="F207" s="678"/>
      <c r="G207" s="1220"/>
      <c r="H207" s="1220"/>
      <c r="I207" s="1220"/>
      <c r="J207" s="1220"/>
    </row>
    <row r="208" spans="1:10">
      <c r="A208" s="1220"/>
      <c r="B208" s="1220"/>
      <c r="C208" s="1220"/>
      <c r="D208" s="1220"/>
      <c r="E208" s="1220"/>
      <c r="F208" s="678"/>
      <c r="G208" s="1220"/>
      <c r="H208" s="1220"/>
      <c r="I208" s="1220"/>
      <c r="J208" s="1220"/>
    </row>
    <row r="209" spans="1:10">
      <c r="A209" s="1220"/>
      <c r="B209" s="1220"/>
      <c r="C209" s="1220"/>
      <c r="D209" s="1220"/>
      <c r="E209" s="1220"/>
      <c r="F209" s="678"/>
      <c r="G209" s="1220"/>
      <c r="H209" s="1220"/>
      <c r="I209" s="1220"/>
      <c r="J209" s="1220"/>
    </row>
    <row r="210" spans="1:10">
      <c r="A210" s="1220"/>
      <c r="B210" s="1220"/>
      <c r="C210" s="1220"/>
      <c r="D210" s="1220"/>
      <c r="E210" s="1220"/>
      <c r="F210" s="678"/>
      <c r="G210" s="1220"/>
      <c r="H210" s="1220"/>
      <c r="I210" s="1220"/>
      <c r="J210" s="1220"/>
    </row>
    <row r="211" spans="1:10" ht="15" customHeight="1">
      <c r="A211" s="1220" t="s">
        <v>1860</v>
      </c>
      <c r="B211" s="1220"/>
      <c r="C211" s="1220"/>
      <c r="D211" s="1220"/>
      <c r="E211" s="1220"/>
      <c r="F211" s="678"/>
      <c r="G211" s="1220"/>
      <c r="H211" s="1220"/>
      <c r="I211" s="1220"/>
      <c r="J211" s="1220"/>
    </row>
    <row r="212" spans="1:10">
      <c r="A212" s="1220"/>
      <c r="B212" s="1220"/>
      <c r="C212" s="1220"/>
      <c r="D212" s="1220"/>
      <c r="E212" s="1220"/>
      <c r="F212" s="678"/>
      <c r="G212" s="1220"/>
      <c r="H212" s="1220"/>
      <c r="I212" s="1220"/>
      <c r="J212" s="1220"/>
    </row>
    <row r="213" spans="1:10">
      <c r="A213" s="1220"/>
      <c r="B213" s="1220"/>
      <c r="C213" s="1220"/>
      <c r="D213" s="1220"/>
      <c r="E213" s="1220"/>
      <c r="F213" s="678"/>
      <c r="G213" s="1220"/>
      <c r="H213" s="1220"/>
      <c r="I213" s="1220"/>
      <c r="J213" s="1220"/>
    </row>
    <row r="214" spans="1:10">
      <c r="A214" s="1220"/>
      <c r="B214" s="1220"/>
      <c r="C214" s="1220"/>
      <c r="D214" s="1220"/>
      <c r="E214" s="1220"/>
      <c r="F214" s="678"/>
      <c r="G214" s="1220"/>
      <c r="H214" s="1220"/>
      <c r="I214" s="1220"/>
      <c r="J214" s="1220"/>
    </row>
    <row r="215" spans="1:10">
      <c r="A215" s="1220"/>
      <c r="B215" s="1220"/>
      <c r="C215" s="1220"/>
      <c r="D215" s="1220"/>
      <c r="E215" s="1220"/>
      <c r="F215" s="678"/>
      <c r="G215" s="1220"/>
      <c r="H215" s="1220"/>
      <c r="I215" s="1220"/>
      <c r="J215" s="1220"/>
    </row>
    <row r="216" spans="1:10">
      <c r="A216" s="1220"/>
      <c r="B216" s="1220"/>
      <c r="C216" s="1220"/>
      <c r="D216" s="1220"/>
      <c r="E216" s="1220"/>
      <c r="F216" s="678"/>
      <c r="G216" s="1220"/>
      <c r="H216" s="1220"/>
      <c r="I216" s="1220"/>
      <c r="J216" s="1220"/>
    </row>
    <row r="217" spans="1:10">
      <c r="A217" s="1220"/>
      <c r="B217" s="1220"/>
      <c r="C217" s="1220"/>
      <c r="D217" s="1220"/>
      <c r="E217" s="1220"/>
      <c r="F217" s="678"/>
      <c r="G217" s="1220"/>
      <c r="H217" s="1220"/>
      <c r="I217" s="1220"/>
      <c r="J217" s="1220"/>
    </row>
    <row r="218" spans="1:10">
      <c r="A218" s="1220"/>
      <c r="B218" s="1220"/>
      <c r="C218" s="1220"/>
      <c r="D218" s="1220"/>
      <c r="E218" s="1220"/>
      <c r="F218" s="678"/>
      <c r="G218" s="1220"/>
      <c r="H218" s="1220"/>
      <c r="I218" s="1220"/>
      <c r="J218" s="1220"/>
    </row>
    <row r="219" spans="1:10" ht="15" customHeight="1">
      <c r="A219" s="1220"/>
      <c r="B219" s="1220"/>
      <c r="C219" s="1220"/>
      <c r="D219" s="1220"/>
      <c r="E219" s="1220"/>
      <c r="F219" s="678"/>
      <c r="G219" s="1220"/>
      <c r="H219" s="1220"/>
      <c r="I219" s="1220"/>
      <c r="J219" s="1220"/>
    </row>
    <row r="220" spans="1:10">
      <c r="A220" s="1220"/>
      <c r="B220" s="1220"/>
      <c r="C220" s="1220"/>
      <c r="D220" s="1220"/>
      <c r="E220" s="1220"/>
      <c r="F220" s="678"/>
      <c r="G220" s="1220"/>
      <c r="H220" s="1220"/>
      <c r="I220" s="1220"/>
      <c r="J220" s="1220"/>
    </row>
    <row r="221" spans="1:10" ht="15" customHeight="1">
      <c r="A221" s="1220"/>
      <c r="B221" s="1220"/>
      <c r="C221" s="1220"/>
      <c r="D221" s="1220"/>
      <c r="E221" s="1220"/>
      <c r="F221" s="678"/>
      <c r="G221" s="1220"/>
      <c r="H221" s="1220"/>
      <c r="I221" s="1220"/>
      <c r="J221" s="1220"/>
    </row>
    <row r="222" spans="1:10">
      <c r="A222" s="1220"/>
      <c r="B222" s="1220"/>
      <c r="C222" s="1220"/>
      <c r="D222" s="1220"/>
      <c r="E222" s="1220"/>
      <c r="F222" s="678"/>
      <c r="G222" s="1220"/>
      <c r="H222" s="1220"/>
      <c r="I222" s="1220"/>
      <c r="J222" s="1220"/>
    </row>
    <row r="223" spans="1:10">
      <c r="A223" s="1220"/>
      <c r="B223" s="1220"/>
      <c r="C223" s="1220"/>
      <c r="D223" s="1220"/>
      <c r="E223" s="1220"/>
      <c r="F223" s="678"/>
      <c r="G223" s="1220"/>
      <c r="H223" s="1220"/>
      <c r="I223" s="1220"/>
      <c r="J223" s="1220"/>
    </row>
    <row r="224" spans="1:10">
      <c r="A224" s="1220"/>
      <c r="B224" s="1220"/>
      <c r="C224" s="1220"/>
      <c r="D224" s="1220"/>
      <c r="E224" s="1220"/>
      <c r="F224" s="678"/>
      <c r="G224" s="1220"/>
      <c r="H224" s="1220"/>
      <c r="I224" s="1220"/>
      <c r="J224" s="1220"/>
    </row>
    <row r="225" spans="1:10">
      <c r="A225" s="1220"/>
      <c r="B225" s="1220"/>
      <c r="C225" s="1220"/>
      <c r="D225" s="1220"/>
      <c r="E225" s="1220"/>
      <c r="F225" s="678"/>
      <c r="G225" s="1220" t="s">
        <v>1861</v>
      </c>
      <c r="H225" s="1220"/>
      <c r="I225" s="1220"/>
      <c r="J225" s="1220"/>
    </row>
    <row r="226" spans="1:10">
      <c r="A226" s="1220"/>
      <c r="B226" s="1220"/>
      <c r="C226" s="1220"/>
      <c r="D226" s="1220"/>
      <c r="E226" s="1220"/>
      <c r="F226" s="678"/>
      <c r="G226" s="1220"/>
      <c r="H226" s="1220"/>
      <c r="I226" s="1220"/>
      <c r="J226" s="1220"/>
    </row>
    <row r="227" spans="1:10" ht="15" customHeight="1">
      <c r="A227" s="1220" t="s">
        <v>1862</v>
      </c>
      <c r="B227" s="1220"/>
      <c r="C227" s="1220"/>
      <c r="D227" s="1220"/>
      <c r="E227" s="1220"/>
      <c r="F227" s="678"/>
      <c r="G227" s="1220"/>
      <c r="H227" s="1220"/>
      <c r="I227" s="1220"/>
      <c r="J227" s="1220"/>
    </row>
    <row r="228" spans="1:10">
      <c r="A228" s="1220"/>
      <c r="B228" s="1220"/>
      <c r="C228" s="1220"/>
      <c r="D228" s="1220"/>
      <c r="E228" s="1220"/>
      <c r="F228" s="678"/>
      <c r="G228" s="1220"/>
      <c r="H228" s="1220"/>
      <c r="I228" s="1220"/>
      <c r="J228" s="1220"/>
    </row>
    <row r="229" spans="1:10">
      <c r="A229" s="1220"/>
      <c r="B229" s="1220"/>
      <c r="C229" s="1220"/>
      <c r="D229" s="1220"/>
      <c r="E229" s="1220"/>
      <c r="F229" s="678"/>
      <c r="G229" s="1220"/>
      <c r="H229" s="1220"/>
      <c r="I229" s="1220"/>
      <c r="J229" s="1220"/>
    </row>
    <row r="230" spans="1:10">
      <c r="A230" s="1220"/>
      <c r="B230" s="1220"/>
      <c r="C230" s="1220"/>
      <c r="D230" s="1220"/>
      <c r="E230" s="1220"/>
      <c r="F230" s="678"/>
      <c r="G230" s="1220"/>
      <c r="H230" s="1220"/>
      <c r="I230" s="1220"/>
      <c r="J230" s="1220"/>
    </row>
    <row r="231" spans="1:10" ht="15" customHeight="1">
      <c r="A231" s="1220"/>
      <c r="B231" s="1220"/>
      <c r="C231" s="1220"/>
      <c r="D231" s="1220"/>
      <c r="E231" s="1220"/>
      <c r="F231" s="678"/>
      <c r="G231" s="1220"/>
      <c r="H231" s="1220"/>
      <c r="I231" s="1220"/>
      <c r="J231" s="1220"/>
    </row>
    <row r="232" spans="1:10" ht="15" customHeight="1">
      <c r="A232" s="1220" t="s">
        <v>1863</v>
      </c>
      <c r="B232" s="1220"/>
      <c r="C232" s="1220"/>
      <c r="D232" s="1220"/>
      <c r="E232" s="1220"/>
      <c r="F232" s="678"/>
      <c r="G232" s="1220"/>
      <c r="H232" s="1220"/>
      <c r="I232" s="1220"/>
      <c r="J232" s="1220"/>
    </row>
    <row r="233" spans="1:10" ht="15" customHeight="1">
      <c r="A233" s="1220"/>
      <c r="B233" s="1220"/>
      <c r="C233" s="1220"/>
      <c r="D233" s="1220"/>
      <c r="E233" s="1220"/>
      <c r="F233" s="678"/>
      <c r="G233" s="1220"/>
      <c r="H233" s="1220"/>
      <c r="I233" s="1220"/>
      <c r="J233" s="1220"/>
    </row>
    <row r="234" spans="1:10">
      <c r="A234" s="1220"/>
      <c r="B234" s="1220"/>
      <c r="C234" s="1220"/>
      <c r="D234" s="1220"/>
      <c r="E234" s="1220"/>
      <c r="F234" s="678"/>
      <c r="G234" s="1220"/>
      <c r="H234" s="1220"/>
      <c r="I234" s="1220"/>
      <c r="J234" s="1220"/>
    </row>
    <row r="235" spans="1:10">
      <c r="A235" s="1220"/>
      <c r="B235" s="1220"/>
      <c r="C235" s="1220"/>
      <c r="D235" s="1220"/>
      <c r="E235" s="1220"/>
      <c r="F235" s="678"/>
      <c r="G235" s="1220"/>
      <c r="H235" s="1220"/>
      <c r="I235" s="1220"/>
      <c r="J235" s="1220"/>
    </row>
    <row r="236" spans="1:10">
      <c r="A236" s="1220"/>
      <c r="B236" s="1220"/>
      <c r="C236" s="1220"/>
      <c r="D236" s="1220"/>
      <c r="E236" s="1220"/>
      <c r="F236" s="678"/>
      <c r="G236" s="1220"/>
      <c r="H236" s="1220"/>
      <c r="I236" s="1220"/>
      <c r="J236" s="1220"/>
    </row>
    <row r="237" spans="1:10">
      <c r="A237" s="1220"/>
      <c r="B237" s="1220"/>
      <c r="C237" s="1220"/>
      <c r="D237" s="1220"/>
      <c r="E237" s="1220"/>
      <c r="F237" s="678"/>
      <c r="G237" s="1220"/>
      <c r="H237" s="1220"/>
      <c r="I237" s="1220"/>
      <c r="J237" s="1220"/>
    </row>
    <row r="238" spans="1:10">
      <c r="A238" s="1220"/>
      <c r="B238" s="1220"/>
      <c r="C238" s="1220"/>
      <c r="D238" s="1220"/>
      <c r="E238" s="1220"/>
      <c r="F238" s="678"/>
      <c r="G238" s="1220" t="s">
        <v>1864</v>
      </c>
      <c r="H238" s="1220"/>
      <c r="I238" s="1220"/>
      <c r="J238" s="1220"/>
    </row>
    <row r="239" spans="1:10">
      <c r="A239" s="1220"/>
      <c r="B239" s="1220"/>
      <c r="C239" s="1220"/>
      <c r="D239" s="1220"/>
      <c r="E239" s="1220"/>
      <c r="F239" s="678"/>
      <c r="G239" s="1220"/>
      <c r="H239" s="1220"/>
      <c r="I239" s="1220"/>
      <c r="J239" s="1220"/>
    </row>
    <row r="240" spans="1:10">
      <c r="A240" s="1220"/>
      <c r="B240" s="1220"/>
      <c r="C240" s="1220"/>
      <c r="D240" s="1220"/>
      <c r="E240" s="1220"/>
      <c r="F240" s="678"/>
      <c r="G240" s="1220"/>
      <c r="H240" s="1220"/>
      <c r="I240" s="1220"/>
      <c r="J240" s="1220"/>
    </row>
    <row r="241" spans="1:10">
      <c r="A241" s="1220"/>
      <c r="B241" s="1220"/>
      <c r="C241" s="1220"/>
      <c r="D241" s="1220"/>
      <c r="E241" s="1220"/>
      <c r="F241" s="678"/>
      <c r="G241" s="1220"/>
      <c r="H241" s="1220"/>
      <c r="I241" s="1220"/>
      <c r="J241" s="1220"/>
    </row>
    <row r="242" spans="1:10">
      <c r="A242" s="1220"/>
      <c r="B242" s="1220"/>
      <c r="C242" s="1220"/>
      <c r="D242" s="1220"/>
      <c r="E242" s="1220"/>
      <c r="F242" s="678"/>
      <c r="G242" s="1220"/>
      <c r="H242" s="1220"/>
      <c r="I242" s="1220"/>
      <c r="J242" s="1220"/>
    </row>
    <row r="243" spans="1:10">
      <c r="A243" s="1220"/>
      <c r="B243" s="1220"/>
      <c r="C243" s="1220"/>
      <c r="D243" s="1220"/>
      <c r="E243" s="1220"/>
      <c r="F243" s="678"/>
      <c r="G243" s="1220"/>
      <c r="H243" s="1220"/>
      <c r="I243" s="1220"/>
      <c r="J243" s="1220"/>
    </row>
    <row r="244" spans="1:10">
      <c r="A244" s="1220"/>
      <c r="B244" s="1220"/>
      <c r="C244" s="1220"/>
      <c r="D244" s="1220"/>
      <c r="E244" s="1220"/>
      <c r="F244" s="678"/>
      <c r="G244" s="1220"/>
      <c r="H244" s="1220"/>
      <c r="I244" s="1220"/>
      <c r="J244" s="1220"/>
    </row>
    <row r="245" spans="1:10">
      <c r="A245" s="1220"/>
      <c r="B245" s="1220"/>
      <c r="C245" s="1220"/>
      <c r="D245" s="1220"/>
      <c r="E245" s="1220"/>
      <c r="F245" s="678"/>
      <c r="G245" s="1220"/>
      <c r="H245" s="1220"/>
      <c r="I245" s="1220"/>
      <c r="J245" s="1220"/>
    </row>
    <row r="246" spans="1:10">
      <c r="A246" s="1220"/>
      <c r="B246" s="1220"/>
      <c r="C246" s="1220"/>
      <c r="D246" s="1220"/>
      <c r="E246" s="1220"/>
      <c r="F246" s="678"/>
      <c r="G246" s="1220"/>
      <c r="H246" s="1220"/>
      <c r="I246" s="1220"/>
      <c r="J246" s="1220"/>
    </row>
    <row r="247" spans="1:10">
      <c r="A247" s="1220"/>
      <c r="B247" s="1220"/>
      <c r="C247" s="1220"/>
      <c r="D247" s="1220"/>
      <c r="E247" s="1220"/>
      <c r="F247" s="678"/>
      <c r="G247" s="1220"/>
      <c r="H247" s="1220"/>
      <c r="I247" s="1220"/>
      <c r="J247" s="1220"/>
    </row>
    <row r="248" spans="1:10" ht="15" customHeight="1">
      <c r="A248" s="1220"/>
      <c r="B248" s="1220"/>
      <c r="C248" s="1220"/>
      <c r="D248" s="1220"/>
      <c r="E248" s="1220"/>
      <c r="F248" s="678"/>
      <c r="G248" s="1220"/>
      <c r="H248" s="1220"/>
      <c r="I248" s="1220"/>
      <c r="J248" s="1220"/>
    </row>
    <row r="249" spans="1:10">
      <c r="A249" s="1220"/>
      <c r="B249" s="1220"/>
      <c r="C249" s="1220"/>
      <c r="D249" s="1220"/>
      <c r="E249" s="1220"/>
      <c r="F249" s="678"/>
      <c r="G249" s="1220"/>
      <c r="H249" s="1220"/>
      <c r="I249" s="1220"/>
      <c r="J249" s="1220"/>
    </row>
    <row r="250" spans="1:10">
      <c r="A250" s="1220"/>
      <c r="B250" s="1220"/>
      <c r="C250" s="1220"/>
      <c r="D250" s="1220"/>
      <c r="E250" s="1220"/>
      <c r="F250" s="678"/>
      <c r="G250" s="1220"/>
      <c r="H250" s="1220"/>
      <c r="I250" s="1220"/>
      <c r="J250" s="1220"/>
    </row>
    <row r="251" spans="1:10">
      <c r="A251" s="679"/>
      <c r="B251" s="679"/>
      <c r="C251" s="679"/>
      <c r="D251" s="679"/>
      <c r="E251" s="679"/>
      <c r="F251" s="678"/>
      <c r="G251" s="1220"/>
      <c r="H251" s="1220"/>
      <c r="I251" s="1220"/>
      <c r="J251" s="1220"/>
    </row>
    <row r="252" spans="1:10" ht="15" customHeight="1">
      <c r="A252" s="1220" t="s">
        <v>1865</v>
      </c>
      <c r="B252" s="1220"/>
      <c r="C252" s="1220"/>
      <c r="D252" s="1220"/>
      <c r="E252" s="1220"/>
      <c r="F252" s="678"/>
      <c r="G252" s="1220" t="s">
        <v>1866</v>
      </c>
      <c r="H252" s="1220"/>
      <c r="I252" s="1220"/>
      <c r="J252" s="1220"/>
    </row>
    <row r="253" spans="1:10" ht="15" customHeight="1">
      <c r="A253" s="1220"/>
      <c r="B253" s="1220"/>
      <c r="C253" s="1220"/>
      <c r="D253" s="1220"/>
      <c r="E253" s="1220"/>
      <c r="F253" s="678"/>
      <c r="G253" s="1220"/>
      <c r="H253" s="1220"/>
      <c r="I253" s="1220"/>
      <c r="J253" s="1220"/>
    </row>
    <row r="254" spans="1:10">
      <c r="A254" s="1220"/>
      <c r="B254" s="1220"/>
      <c r="C254" s="1220"/>
      <c r="D254" s="1220"/>
      <c r="E254" s="1220"/>
      <c r="F254" s="678"/>
      <c r="G254" s="1220"/>
      <c r="H254" s="1220"/>
      <c r="I254" s="1220"/>
      <c r="J254" s="1220"/>
    </row>
    <row r="255" spans="1:10" ht="15" customHeight="1">
      <c r="A255" s="1220"/>
      <c r="B255" s="1220"/>
      <c r="C255" s="1220"/>
      <c r="D255" s="1220"/>
      <c r="E255" s="1220"/>
      <c r="F255" s="678"/>
      <c r="G255" s="1220"/>
      <c r="H255" s="1220"/>
      <c r="I255" s="1220"/>
      <c r="J255" s="1220"/>
    </row>
    <row r="256" spans="1:10">
      <c r="A256" s="1220"/>
      <c r="B256" s="1220"/>
      <c r="C256" s="1220"/>
      <c r="D256" s="1220"/>
      <c r="E256" s="1220"/>
      <c r="F256" s="678"/>
      <c r="G256" s="1220"/>
      <c r="H256" s="1220"/>
      <c r="I256" s="1220"/>
      <c r="J256" s="1220"/>
    </row>
    <row r="257" spans="1:10">
      <c r="A257" s="1220"/>
      <c r="B257" s="1220"/>
      <c r="C257" s="1220"/>
      <c r="D257" s="1220"/>
      <c r="E257" s="1220"/>
      <c r="F257" s="678"/>
      <c r="G257" s="1220"/>
      <c r="H257" s="1220"/>
      <c r="I257" s="1220"/>
      <c r="J257" s="1220"/>
    </row>
    <row r="258" spans="1:10">
      <c r="A258" s="1220"/>
      <c r="B258" s="1220"/>
      <c r="C258" s="1220"/>
      <c r="D258" s="1220"/>
      <c r="E258" s="1220"/>
      <c r="F258" s="678"/>
      <c r="G258" s="1220"/>
      <c r="H258" s="1220"/>
      <c r="I258" s="1220"/>
      <c r="J258" s="1220"/>
    </row>
    <row r="259" spans="1:10" ht="15" customHeight="1">
      <c r="A259" s="1220"/>
      <c r="B259" s="1220"/>
      <c r="C259" s="1220"/>
      <c r="D259" s="1220"/>
      <c r="E259" s="1220"/>
      <c r="F259" s="678"/>
      <c r="G259" s="1220"/>
      <c r="H259" s="1220"/>
      <c r="I259" s="1220"/>
      <c r="J259" s="1220"/>
    </row>
    <row r="260" spans="1:10" ht="15" customHeight="1">
      <c r="A260" s="1220" t="s">
        <v>1867</v>
      </c>
      <c r="B260" s="1220"/>
      <c r="C260" s="1220"/>
      <c r="D260" s="1220"/>
      <c r="E260" s="1220"/>
      <c r="F260" s="678"/>
      <c r="G260" s="1220"/>
      <c r="H260" s="1220"/>
      <c r="I260" s="1220"/>
      <c r="J260" s="1220"/>
    </row>
    <row r="261" spans="1:10">
      <c r="A261" s="1220"/>
      <c r="B261" s="1220"/>
      <c r="C261" s="1220"/>
      <c r="D261" s="1220"/>
      <c r="E261" s="1220"/>
      <c r="F261" s="678"/>
      <c r="G261" s="1220"/>
      <c r="H261" s="1220"/>
      <c r="I261" s="1220"/>
      <c r="J261" s="1220"/>
    </row>
    <row r="262" spans="1:10">
      <c r="A262" s="1220"/>
      <c r="B262" s="1220"/>
      <c r="C262" s="1220"/>
      <c r="D262" s="1220"/>
      <c r="E262" s="1220"/>
      <c r="F262" s="678"/>
      <c r="G262" s="1220"/>
      <c r="H262" s="1220"/>
      <c r="I262" s="1220"/>
      <c r="J262" s="1220"/>
    </row>
    <row r="263" spans="1:10">
      <c r="A263" s="1220"/>
      <c r="B263" s="1220"/>
      <c r="C263" s="1220"/>
      <c r="D263" s="1220"/>
      <c r="E263" s="1220"/>
      <c r="F263" s="678"/>
      <c r="G263" s="1220"/>
      <c r="H263" s="1220"/>
      <c r="I263" s="1220"/>
      <c r="J263" s="1220"/>
    </row>
    <row r="264" spans="1:10">
      <c r="A264" s="1220"/>
      <c r="B264" s="1220"/>
      <c r="C264" s="1220"/>
      <c r="D264" s="1220"/>
      <c r="E264" s="1220"/>
      <c r="F264" s="678"/>
      <c r="G264" s="1220"/>
      <c r="H264" s="1220"/>
      <c r="I264" s="1220"/>
      <c r="J264" s="1220"/>
    </row>
    <row r="265" spans="1:10" ht="15" customHeight="1">
      <c r="A265" s="1220"/>
      <c r="B265" s="1220"/>
      <c r="C265" s="1220"/>
      <c r="D265" s="1220"/>
      <c r="E265" s="1220"/>
      <c r="F265" s="678"/>
      <c r="G265" s="1220" t="s">
        <v>1868</v>
      </c>
      <c r="H265" s="1220"/>
      <c r="I265" s="1220"/>
      <c r="J265" s="1220"/>
    </row>
    <row r="266" spans="1:10" ht="15" customHeight="1">
      <c r="A266" s="1220" t="s">
        <v>1869</v>
      </c>
      <c r="B266" s="1220"/>
      <c r="C266" s="1220"/>
      <c r="D266" s="1220"/>
      <c r="E266" s="1220"/>
      <c r="F266" s="678"/>
      <c r="G266" s="1220"/>
      <c r="H266" s="1220"/>
      <c r="I266" s="1220"/>
      <c r="J266" s="1220"/>
    </row>
    <row r="267" spans="1:10">
      <c r="A267" s="1220"/>
      <c r="B267" s="1220"/>
      <c r="C267" s="1220"/>
      <c r="D267" s="1220"/>
      <c r="E267" s="1220"/>
      <c r="F267" s="678"/>
      <c r="G267" s="1220"/>
      <c r="H267" s="1220"/>
      <c r="I267" s="1220"/>
      <c r="J267" s="1220"/>
    </row>
    <row r="268" spans="1:10" ht="15" customHeight="1">
      <c r="A268" s="1220"/>
      <c r="B268" s="1220"/>
      <c r="C268" s="1220"/>
      <c r="D268" s="1220"/>
      <c r="E268" s="1220"/>
      <c r="F268" s="678"/>
      <c r="G268" s="1220"/>
      <c r="H268" s="1220"/>
      <c r="I268" s="1220"/>
      <c r="J268" s="1220"/>
    </row>
    <row r="269" spans="1:10">
      <c r="A269" s="1220"/>
      <c r="B269" s="1220"/>
      <c r="C269" s="1220"/>
      <c r="D269" s="1220"/>
      <c r="E269" s="1220"/>
      <c r="F269" s="678"/>
      <c r="G269" s="1220"/>
      <c r="H269" s="1220"/>
      <c r="I269" s="1220"/>
      <c r="J269" s="1220"/>
    </row>
    <row r="270" spans="1:10">
      <c r="A270" s="1220"/>
      <c r="B270" s="1220"/>
      <c r="C270" s="1220"/>
      <c r="D270" s="1220"/>
      <c r="E270" s="1220"/>
      <c r="F270" s="678"/>
      <c r="G270" s="1220"/>
      <c r="H270" s="1220"/>
      <c r="I270" s="1220"/>
      <c r="J270" s="1220"/>
    </row>
    <row r="271" spans="1:10">
      <c r="A271" s="1220"/>
      <c r="B271" s="1220"/>
      <c r="C271" s="1220"/>
      <c r="D271" s="1220"/>
      <c r="E271" s="1220"/>
      <c r="F271" s="678"/>
      <c r="G271" s="1220"/>
      <c r="H271" s="1220"/>
      <c r="I271" s="1220"/>
      <c r="J271" s="1220"/>
    </row>
    <row r="272" spans="1:10">
      <c r="A272" s="1220"/>
      <c r="B272" s="1220"/>
      <c r="C272" s="1220"/>
      <c r="D272" s="1220"/>
      <c r="E272" s="1220"/>
      <c r="F272" s="678"/>
      <c r="G272" s="1220"/>
      <c r="H272" s="1220"/>
      <c r="I272" s="1220"/>
      <c r="J272" s="1220"/>
    </row>
    <row r="273" spans="1:10">
      <c r="A273" s="1220"/>
      <c r="B273" s="1220"/>
      <c r="C273" s="1220"/>
      <c r="D273" s="1220"/>
      <c r="E273" s="1220"/>
      <c r="F273" s="678"/>
      <c r="G273" s="1220"/>
      <c r="H273" s="1220"/>
      <c r="I273" s="1220"/>
      <c r="J273" s="1220"/>
    </row>
    <row r="274" spans="1:10">
      <c r="A274" s="1220"/>
      <c r="B274" s="1220"/>
      <c r="C274" s="1220"/>
      <c r="D274" s="1220"/>
      <c r="E274" s="1220"/>
      <c r="F274" s="678"/>
      <c r="G274" s="1220"/>
      <c r="H274" s="1220"/>
      <c r="I274" s="1220"/>
      <c r="J274" s="1220"/>
    </row>
    <row r="275" spans="1:10">
      <c r="A275" s="1220"/>
      <c r="B275" s="1220"/>
      <c r="C275" s="1220"/>
      <c r="D275" s="1220"/>
      <c r="E275" s="1220"/>
      <c r="F275" s="678"/>
      <c r="G275" s="1220"/>
      <c r="H275" s="1220"/>
      <c r="I275" s="1220"/>
      <c r="J275" s="1220"/>
    </row>
    <row r="276" spans="1:10">
      <c r="A276" s="1220"/>
      <c r="B276" s="1220"/>
      <c r="C276" s="1220"/>
      <c r="D276" s="1220"/>
      <c r="E276" s="1220"/>
      <c r="F276" s="678"/>
      <c r="G276" s="1220"/>
      <c r="H276" s="1220"/>
      <c r="I276" s="1220"/>
      <c r="J276" s="1220"/>
    </row>
    <row r="277" spans="1:10">
      <c r="A277" s="1220"/>
      <c r="B277" s="1220"/>
      <c r="C277" s="1220"/>
      <c r="D277" s="1220"/>
      <c r="E277" s="1220"/>
      <c r="F277" s="678"/>
      <c r="G277" s="1220"/>
      <c r="H277" s="1220"/>
      <c r="I277" s="1220"/>
      <c r="J277" s="1220"/>
    </row>
    <row r="278" spans="1:10">
      <c r="A278" s="1220"/>
      <c r="B278" s="1220"/>
      <c r="C278" s="1220"/>
      <c r="D278" s="1220"/>
      <c r="E278" s="1220"/>
      <c r="F278" s="678"/>
      <c r="G278" s="1220"/>
      <c r="H278" s="1220"/>
      <c r="I278" s="1220"/>
      <c r="J278" s="1220"/>
    </row>
    <row r="279" spans="1:10" ht="15" customHeight="1">
      <c r="A279" s="1220"/>
      <c r="B279" s="1220"/>
      <c r="C279" s="1220"/>
      <c r="D279" s="1220"/>
      <c r="E279" s="1220"/>
      <c r="F279" s="678"/>
      <c r="G279" s="1220" t="s">
        <v>1870</v>
      </c>
      <c r="H279" s="1220"/>
      <c r="I279" s="1220"/>
      <c r="J279" s="1220"/>
    </row>
    <row r="280" spans="1:10">
      <c r="A280" s="1220"/>
      <c r="B280" s="1220"/>
      <c r="C280" s="1220"/>
      <c r="D280" s="1220"/>
      <c r="E280" s="1220"/>
      <c r="F280" s="678"/>
      <c r="G280" s="1220"/>
      <c r="H280" s="1220"/>
      <c r="I280" s="1220"/>
      <c r="J280" s="1220"/>
    </row>
    <row r="281" spans="1:10" ht="15" customHeight="1">
      <c r="A281" s="1220"/>
      <c r="B281" s="1220"/>
      <c r="C281" s="1220"/>
      <c r="D281" s="1220"/>
      <c r="E281" s="1220"/>
      <c r="F281" s="678"/>
      <c r="G281" s="1220"/>
      <c r="H281" s="1220"/>
      <c r="I281" s="1220"/>
      <c r="J281" s="1220"/>
    </row>
    <row r="282" spans="1:10" ht="15" customHeight="1">
      <c r="A282" s="1220"/>
      <c r="B282" s="1220"/>
      <c r="C282" s="1220"/>
      <c r="D282" s="1220"/>
      <c r="E282" s="1220"/>
      <c r="F282" s="678"/>
      <c r="G282" s="1220"/>
      <c r="H282" s="1220"/>
      <c r="I282" s="1220"/>
      <c r="J282" s="1220"/>
    </row>
    <row r="283" spans="1:10">
      <c r="A283" s="1220"/>
      <c r="B283" s="1220"/>
      <c r="C283" s="1220"/>
      <c r="D283" s="1220"/>
      <c r="E283" s="1220"/>
      <c r="F283" s="678"/>
      <c r="G283" s="1220"/>
      <c r="H283" s="1220"/>
      <c r="I283" s="1220"/>
      <c r="J283" s="1220"/>
    </row>
    <row r="284" spans="1:10">
      <c r="A284" s="1220"/>
      <c r="B284" s="1220"/>
      <c r="C284" s="1220"/>
      <c r="D284" s="1220"/>
      <c r="E284" s="1220"/>
      <c r="F284" s="678"/>
      <c r="G284" s="1220"/>
      <c r="H284" s="1220"/>
      <c r="I284" s="1220"/>
      <c r="J284" s="1220"/>
    </row>
    <row r="285" spans="1:10" ht="15" customHeight="1">
      <c r="A285" s="1220"/>
      <c r="B285" s="1220"/>
      <c r="C285" s="1220"/>
      <c r="D285" s="1220"/>
      <c r="E285" s="1220"/>
      <c r="F285" s="678"/>
      <c r="G285" s="1220"/>
      <c r="H285" s="1220"/>
      <c r="I285" s="1220"/>
      <c r="J285" s="1220"/>
    </row>
    <row r="286" spans="1:10">
      <c r="A286" s="1220"/>
      <c r="B286" s="1220"/>
      <c r="C286" s="1220"/>
      <c r="D286" s="1220"/>
      <c r="E286" s="1220"/>
      <c r="F286" s="678"/>
      <c r="G286" s="1220"/>
      <c r="H286" s="1220"/>
      <c r="I286" s="1220"/>
      <c r="J286" s="1220"/>
    </row>
    <row r="287" spans="1:10" ht="15" customHeight="1">
      <c r="A287" s="1220"/>
      <c r="B287" s="1220"/>
      <c r="C287" s="1220"/>
      <c r="D287" s="1220"/>
      <c r="E287" s="1220"/>
      <c r="F287" s="678"/>
      <c r="G287" s="1220"/>
      <c r="H287" s="1220"/>
      <c r="I287" s="1220"/>
      <c r="J287" s="1220"/>
    </row>
    <row r="288" spans="1:10" ht="15" customHeight="1">
      <c r="A288" s="1220"/>
      <c r="B288" s="1220"/>
      <c r="C288" s="1220"/>
      <c r="D288" s="1220"/>
      <c r="E288" s="1220"/>
      <c r="F288" s="678"/>
      <c r="G288" s="1220"/>
      <c r="H288" s="1220"/>
      <c r="I288" s="1220"/>
      <c r="J288" s="1220"/>
    </row>
    <row r="289" spans="1:10">
      <c r="A289" s="1220"/>
      <c r="B289" s="1220"/>
      <c r="C289" s="1220"/>
      <c r="D289" s="1220"/>
      <c r="E289" s="1220"/>
      <c r="F289" s="678"/>
      <c r="G289" s="1220"/>
      <c r="H289" s="1220"/>
      <c r="I289" s="1220"/>
      <c r="J289" s="1220"/>
    </row>
    <row r="290" spans="1:10">
      <c r="A290" s="1220"/>
      <c r="B290" s="1220"/>
      <c r="C290" s="1220"/>
      <c r="D290" s="1220"/>
      <c r="E290" s="1220"/>
      <c r="F290" s="678"/>
      <c r="G290" s="1220"/>
      <c r="H290" s="1220"/>
      <c r="I290" s="1220"/>
      <c r="J290" s="1220"/>
    </row>
    <row r="291" spans="1:10" ht="15" customHeight="1">
      <c r="A291" s="1220" t="s">
        <v>1871</v>
      </c>
      <c r="B291" s="1220"/>
      <c r="C291" s="1220"/>
      <c r="D291" s="1220"/>
      <c r="E291" s="1220"/>
      <c r="F291" s="678"/>
      <c r="G291" s="1220"/>
      <c r="H291" s="1220"/>
      <c r="I291" s="1220"/>
      <c r="J291" s="1220"/>
    </row>
    <row r="292" spans="1:10">
      <c r="A292" s="1220"/>
      <c r="B292" s="1220"/>
      <c r="C292" s="1220"/>
      <c r="D292" s="1220"/>
      <c r="E292" s="1220"/>
      <c r="F292" s="678"/>
      <c r="G292" s="1220"/>
      <c r="H292" s="1220"/>
      <c r="I292" s="1220"/>
      <c r="J292" s="1220"/>
    </row>
    <row r="293" spans="1:10" ht="15" customHeight="1">
      <c r="A293" s="1220"/>
      <c r="B293" s="1220"/>
      <c r="C293" s="1220"/>
      <c r="D293" s="1220"/>
      <c r="E293" s="1220"/>
      <c r="F293" s="678"/>
      <c r="G293" s="1220" t="s">
        <v>1872</v>
      </c>
      <c r="H293" s="1220"/>
      <c r="I293" s="1220"/>
      <c r="J293" s="1220"/>
    </row>
    <row r="294" spans="1:10">
      <c r="A294" s="1220"/>
      <c r="B294" s="1220"/>
      <c r="C294" s="1220"/>
      <c r="D294" s="1220"/>
      <c r="E294" s="1220"/>
      <c r="F294" s="678"/>
      <c r="G294" s="1220"/>
      <c r="H294" s="1220"/>
      <c r="I294" s="1220"/>
      <c r="J294" s="1220"/>
    </row>
    <row r="295" spans="1:10" ht="15" customHeight="1">
      <c r="A295" s="1220"/>
      <c r="B295" s="1220"/>
      <c r="C295" s="1220"/>
      <c r="D295" s="1220"/>
      <c r="E295" s="1220"/>
      <c r="F295" s="678"/>
      <c r="G295" s="1220"/>
      <c r="H295" s="1220"/>
      <c r="I295" s="1220"/>
      <c r="J295" s="1220"/>
    </row>
    <row r="296" spans="1:10">
      <c r="A296" s="1220"/>
      <c r="B296" s="1220"/>
      <c r="C296" s="1220"/>
      <c r="D296" s="1220"/>
      <c r="E296" s="1220"/>
      <c r="F296" s="678"/>
      <c r="G296" s="1220"/>
      <c r="H296" s="1220"/>
      <c r="I296" s="1220"/>
      <c r="J296" s="1220"/>
    </row>
    <row r="297" spans="1:10">
      <c r="A297" s="1220"/>
      <c r="B297" s="1220"/>
      <c r="C297" s="1220"/>
      <c r="D297" s="1220"/>
      <c r="E297" s="1220"/>
      <c r="F297" s="678"/>
      <c r="G297" s="1220"/>
      <c r="H297" s="1220"/>
      <c r="I297" s="1220"/>
      <c r="J297" s="1220"/>
    </row>
    <row r="298" spans="1:10">
      <c r="A298" s="1220"/>
      <c r="B298" s="1220"/>
      <c r="C298" s="1220"/>
      <c r="D298" s="1220"/>
      <c r="E298" s="1220"/>
      <c r="F298" s="678"/>
      <c r="G298" s="1220"/>
      <c r="H298" s="1220"/>
      <c r="I298" s="1220"/>
      <c r="J298" s="1220"/>
    </row>
    <row r="299" spans="1:10">
      <c r="A299" s="1220" t="s">
        <v>1873</v>
      </c>
      <c r="B299" s="1220"/>
      <c r="C299" s="1220"/>
      <c r="D299" s="1220"/>
      <c r="E299" s="1220"/>
      <c r="F299" s="678"/>
      <c r="G299" s="1220"/>
      <c r="H299" s="1220"/>
      <c r="I299" s="1220"/>
      <c r="J299" s="1220"/>
    </row>
    <row r="300" spans="1:10">
      <c r="A300" s="1220"/>
      <c r="B300" s="1220"/>
      <c r="C300" s="1220"/>
      <c r="D300" s="1220"/>
      <c r="E300" s="1220"/>
      <c r="F300" s="678"/>
      <c r="G300" s="679"/>
      <c r="H300" s="679"/>
      <c r="I300" s="679"/>
      <c r="J300" s="679"/>
    </row>
    <row r="301" spans="1:10">
      <c r="A301" s="1220"/>
      <c r="B301" s="1220"/>
      <c r="C301" s="1220"/>
      <c r="D301" s="1220"/>
      <c r="E301" s="1220"/>
      <c r="F301" s="678"/>
      <c r="G301" s="679"/>
      <c r="H301" s="679"/>
      <c r="I301" s="679"/>
      <c r="J301" s="679"/>
    </row>
    <row r="302" spans="1:10" ht="15" customHeight="1">
      <c r="A302" s="1220" t="s">
        <v>1874</v>
      </c>
      <c r="B302" s="1220"/>
      <c r="C302" s="1220"/>
      <c r="D302" s="1220"/>
      <c r="E302" s="1220"/>
      <c r="F302" s="678"/>
      <c r="G302" s="1220" t="s">
        <v>1973</v>
      </c>
      <c r="H302" s="1220"/>
      <c r="I302" s="1220"/>
      <c r="J302" s="1220"/>
    </row>
    <row r="303" spans="1:10" ht="15" customHeight="1">
      <c r="A303" s="1220"/>
      <c r="B303" s="1220"/>
      <c r="C303" s="1220"/>
      <c r="D303" s="1220"/>
      <c r="E303" s="1220"/>
      <c r="F303" s="678"/>
      <c r="G303" s="1220"/>
      <c r="H303" s="1220"/>
      <c r="I303" s="1220"/>
      <c r="J303" s="1220"/>
    </row>
    <row r="304" spans="1:10">
      <c r="A304" s="1220"/>
      <c r="B304" s="1220"/>
      <c r="C304" s="1220"/>
      <c r="D304" s="1220"/>
      <c r="E304" s="1220"/>
      <c r="F304" s="678"/>
      <c r="G304" s="1220"/>
      <c r="H304" s="1220"/>
      <c r="I304" s="1220"/>
      <c r="J304" s="1220"/>
    </row>
    <row r="305" spans="1:10" ht="15" customHeight="1">
      <c r="A305" s="1220"/>
      <c r="B305" s="1220"/>
      <c r="C305" s="1220"/>
      <c r="D305" s="1220"/>
      <c r="E305" s="1220"/>
      <c r="F305" s="678"/>
      <c r="G305" s="1220"/>
      <c r="H305" s="1220"/>
      <c r="I305" s="1220"/>
      <c r="J305" s="1220"/>
    </row>
    <row r="306" spans="1:10">
      <c r="A306" s="1220"/>
      <c r="B306" s="1220"/>
      <c r="C306" s="1220"/>
      <c r="D306" s="1220"/>
      <c r="E306" s="1220"/>
      <c r="F306" s="678"/>
      <c r="G306" s="1220"/>
      <c r="H306" s="1220"/>
      <c r="I306" s="1220"/>
      <c r="J306" s="1220"/>
    </row>
    <row r="307" spans="1:10">
      <c r="A307" s="1220"/>
      <c r="B307" s="1220"/>
      <c r="C307" s="1220"/>
      <c r="D307" s="1220"/>
      <c r="E307" s="1220"/>
      <c r="F307" s="678"/>
      <c r="G307" s="1220"/>
      <c r="H307" s="1220"/>
      <c r="I307" s="1220"/>
      <c r="J307" s="1220"/>
    </row>
    <row r="308" spans="1:10" ht="15" customHeight="1">
      <c r="A308" s="1220"/>
      <c r="B308" s="1220"/>
      <c r="C308" s="1220"/>
      <c r="D308" s="1220"/>
      <c r="E308" s="1220"/>
      <c r="F308" s="678"/>
      <c r="G308" s="1220"/>
      <c r="H308" s="1220"/>
      <c r="I308" s="1220"/>
      <c r="J308" s="1220"/>
    </row>
    <row r="309" spans="1:10" ht="15" customHeight="1">
      <c r="A309" s="679"/>
      <c r="B309" s="679"/>
      <c r="C309" s="679"/>
      <c r="D309" s="679"/>
      <c r="E309" s="679"/>
      <c r="F309" s="678"/>
      <c r="G309" s="1220"/>
      <c r="H309" s="1220"/>
      <c r="I309" s="1220"/>
      <c r="J309" s="1220"/>
    </row>
    <row r="310" spans="1:10">
      <c r="A310" s="1220" t="s">
        <v>1954</v>
      </c>
      <c r="B310" s="1220"/>
      <c r="C310" s="1220"/>
      <c r="D310" s="1220"/>
      <c r="E310" s="1220"/>
      <c r="F310" s="678"/>
      <c r="G310" s="1220"/>
      <c r="H310" s="1220"/>
      <c r="I310" s="1220"/>
      <c r="J310" s="1220"/>
    </row>
    <row r="311" spans="1:10">
      <c r="A311" s="1220"/>
      <c r="B311" s="1220"/>
      <c r="C311" s="1220"/>
      <c r="D311" s="1220"/>
      <c r="E311" s="1220"/>
      <c r="F311" s="678"/>
      <c r="G311" s="1220"/>
      <c r="H311" s="1220"/>
      <c r="I311" s="1220"/>
      <c r="J311" s="1220"/>
    </row>
    <row r="312" spans="1:10">
      <c r="A312" s="1220"/>
      <c r="B312" s="1220"/>
      <c r="C312" s="1220"/>
      <c r="D312" s="1220"/>
      <c r="E312" s="1220"/>
      <c r="F312" s="678"/>
      <c r="G312" s="1220"/>
      <c r="H312" s="1220"/>
      <c r="I312" s="1220"/>
      <c r="J312" s="1220"/>
    </row>
    <row r="313" spans="1:10">
      <c r="A313" s="1220"/>
      <c r="B313" s="1220"/>
      <c r="C313" s="1220"/>
      <c r="D313" s="1220"/>
      <c r="E313" s="1220"/>
      <c r="F313" s="678"/>
      <c r="G313" s="1220"/>
      <c r="H313" s="1220"/>
      <c r="I313" s="1220"/>
      <c r="J313" s="1220"/>
    </row>
    <row r="314" spans="1:10">
      <c r="A314" s="1220"/>
      <c r="B314" s="1220"/>
      <c r="C314" s="1220"/>
      <c r="D314" s="1220"/>
      <c r="E314" s="1220"/>
      <c r="F314" s="678"/>
      <c r="G314" s="1220"/>
      <c r="H314" s="1220"/>
      <c r="I314" s="1220"/>
      <c r="J314" s="1220"/>
    </row>
    <row r="315" spans="1:10">
      <c r="A315" s="1220"/>
      <c r="B315" s="1220"/>
      <c r="C315" s="1220"/>
      <c r="D315" s="1220"/>
      <c r="E315" s="1220"/>
      <c r="F315" s="678"/>
      <c r="G315" s="1220"/>
      <c r="H315" s="1220"/>
      <c r="I315" s="1220"/>
      <c r="J315" s="1220"/>
    </row>
    <row r="316" spans="1:10">
      <c r="A316" s="1220"/>
      <c r="B316" s="1220"/>
      <c r="C316" s="1220"/>
      <c r="D316" s="1220"/>
      <c r="E316" s="1220"/>
      <c r="F316" s="678"/>
      <c r="G316" s="1220"/>
      <c r="H316" s="1220"/>
      <c r="I316" s="1220"/>
      <c r="J316" s="1220"/>
    </row>
    <row r="317" spans="1:10">
      <c r="A317" s="1220"/>
      <c r="B317" s="1220"/>
      <c r="C317" s="1220"/>
      <c r="D317" s="1220"/>
      <c r="E317" s="1220"/>
      <c r="F317" s="678"/>
      <c r="G317" s="1220"/>
      <c r="H317" s="1220"/>
      <c r="I317" s="1220"/>
      <c r="J317" s="1220"/>
    </row>
    <row r="318" spans="1:10">
      <c r="A318" s="1220"/>
      <c r="B318" s="1220"/>
      <c r="C318" s="1220"/>
      <c r="D318" s="1220"/>
      <c r="E318" s="1220"/>
      <c r="F318" s="678"/>
      <c r="G318" s="1220"/>
      <c r="H318" s="1220"/>
      <c r="I318" s="1220"/>
      <c r="J318" s="1220"/>
    </row>
    <row r="319" spans="1:10">
      <c r="A319" s="1220"/>
      <c r="B319" s="1220"/>
      <c r="C319" s="1220"/>
      <c r="D319" s="1220"/>
      <c r="E319" s="1220"/>
      <c r="F319" s="678"/>
      <c r="G319" s="1220"/>
      <c r="H319" s="1220"/>
      <c r="I319" s="1220"/>
      <c r="J319" s="1220"/>
    </row>
    <row r="320" spans="1:10">
      <c r="A320" s="1220"/>
      <c r="B320" s="1220"/>
      <c r="C320" s="1220"/>
      <c r="D320" s="1220"/>
      <c r="E320" s="1220"/>
      <c r="F320" s="678"/>
      <c r="G320" s="1220"/>
      <c r="H320" s="1220"/>
      <c r="I320" s="1220"/>
      <c r="J320" s="1220"/>
    </row>
    <row r="321" spans="1:10">
      <c r="A321" s="1220"/>
      <c r="B321" s="1220"/>
      <c r="C321" s="1220"/>
      <c r="D321" s="1220"/>
      <c r="E321" s="1220"/>
      <c r="F321" s="678"/>
    </row>
    <row r="322" spans="1:10">
      <c r="A322" s="1220"/>
      <c r="B322" s="1220"/>
      <c r="C322" s="1220"/>
      <c r="D322" s="1220"/>
      <c r="E322" s="1220"/>
      <c r="F322" s="678"/>
      <c r="G322" s="1222" t="s">
        <v>1875</v>
      </c>
      <c r="H322" s="1222"/>
      <c r="I322" s="1222"/>
      <c r="J322" s="1222"/>
    </row>
    <row r="323" spans="1:10">
      <c r="A323" s="1220"/>
      <c r="B323" s="1220"/>
      <c r="C323" s="1220"/>
      <c r="D323" s="1220"/>
      <c r="E323" s="1220"/>
      <c r="F323" s="678"/>
      <c r="G323" s="1220" t="s">
        <v>1876</v>
      </c>
      <c r="H323" s="1220"/>
      <c r="I323" s="1220"/>
      <c r="J323" s="1220"/>
    </row>
    <row r="324" spans="1:10">
      <c r="A324" s="1220"/>
      <c r="B324" s="1220"/>
      <c r="C324" s="1220"/>
      <c r="D324" s="1220"/>
      <c r="E324" s="1220"/>
      <c r="F324" s="678"/>
      <c r="G324" s="1220"/>
      <c r="H324" s="1220"/>
      <c r="I324" s="1220"/>
      <c r="J324" s="1220"/>
    </row>
    <row r="325" spans="1:10">
      <c r="A325" s="1220"/>
      <c r="B325" s="1220"/>
      <c r="C325" s="1220"/>
      <c r="D325" s="1220"/>
      <c r="E325" s="1220"/>
      <c r="F325" s="678"/>
      <c r="G325" s="1220"/>
      <c r="H325" s="1220"/>
      <c r="I325" s="1220"/>
      <c r="J325" s="1220"/>
    </row>
    <row r="326" spans="1:10" ht="15" customHeight="1">
      <c r="A326" s="1220"/>
      <c r="B326" s="1220"/>
      <c r="C326" s="1220"/>
      <c r="D326" s="1220"/>
      <c r="E326" s="1220"/>
      <c r="F326" s="678"/>
      <c r="G326" s="1220" t="s">
        <v>1877</v>
      </c>
      <c r="H326" s="1220"/>
      <c r="I326" s="1220"/>
      <c r="J326" s="1220"/>
    </row>
    <row r="327" spans="1:10">
      <c r="A327" s="1220"/>
      <c r="B327" s="1220"/>
      <c r="C327" s="1220"/>
      <c r="D327" s="1220"/>
      <c r="E327" s="1220"/>
      <c r="F327" s="678"/>
      <c r="G327" s="1220"/>
      <c r="H327" s="1220"/>
      <c r="I327" s="1220"/>
      <c r="J327" s="1220"/>
    </row>
    <row r="328" spans="1:10">
      <c r="A328" s="1220"/>
      <c r="B328" s="1220"/>
      <c r="C328" s="1220"/>
      <c r="D328" s="1220"/>
      <c r="E328" s="1220"/>
      <c r="F328" s="678"/>
      <c r="G328" s="1220"/>
      <c r="H328" s="1220"/>
      <c r="I328" s="1220"/>
      <c r="J328" s="1220"/>
    </row>
    <row r="329" spans="1:10">
      <c r="A329" s="1220"/>
      <c r="B329" s="1220"/>
      <c r="C329" s="1220"/>
      <c r="D329" s="1220"/>
      <c r="E329" s="1220"/>
      <c r="F329" s="678"/>
      <c r="G329" s="1220"/>
      <c r="H329" s="1220"/>
      <c r="I329" s="1220"/>
      <c r="J329" s="1220"/>
    </row>
    <row r="330" spans="1:10">
      <c r="A330" s="1220"/>
      <c r="B330" s="1220"/>
      <c r="C330" s="1220"/>
      <c r="D330" s="1220"/>
      <c r="E330" s="1220"/>
      <c r="F330" s="678"/>
      <c r="G330" s="1220"/>
      <c r="H330" s="1220"/>
      <c r="I330" s="1220"/>
      <c r="J330" s="1220"/>
    </row>
    <row r="331" spans="1:10">
      <c r="A331" s="1220"/>
      <c r="B331" s="1220"/>
      <c r="C331" s="1220"/>
      <c r="D331" s="1220"/>
      <c r="E331" s="1220"/>
      <c r="F331" s="678"/>
      <c r="G331" s="1220"/>
      <c r="H331" s="1220"/>
      <c r="I331" s="1220"/>
      <c r="J331" s="1220"/>
    </row>
    <row r="332" spans="1:10">
      <c r="A332" s="1220"/>
      <c r="B332" s="1220"/>
      <c r="C332" s="1220"/>
      <c r="D332" s="1220"/>
      <c r="E332" s="1220"/>
      <c r="F332" s="678"/>
      <c r="G332" s="1220"/>
      <c r="H332" s="1220"/>
      <c r="I332" s="1220"/>
      <c r="J332" s="1220"/>
    </row>
    <row r="333" spans="1:10">
      <c r="A333" s="1220"/>
      <c r="B333" s="1220"/>
      <c r="C333" s="1220"/>
      <c r="D333" s="1220"/>
      <c r="E333" s="1220"/>
      <c r="F333" s="678"/>
      <c r="G333" s="1220"/>
      <c r="H333" s="1220"/>
      <c r="I333" s="1220"/>
      <c r="J333" s="1220"/>
    </row>
    <row r="334" spans="1:10">
      <c r="A334" s="1220"/>
      <c r="B334" s="1220"/>
      <c r="C334" s="1220"/>
      <c r="D334" s="1220"/>
      <c r="E334" s="1220"/>
      <c r="F334" s="678"/>
      <c r="G334" s="1220"/>
      <c r="H334" s="1220"/>
      <c r="I334" s="1220"/>
      <c r="J334" s="1220"/>
    </row>
    <row r="335" spans="1:10">
      <c r="A335" s="1220"/>
      <c r="B335" s="1220"/>
      <c r="C335" s="1220"/>
      <c r="D335" s="1220"/>
      <c r="E335" s="1220"/>
      <c r="F335" s="678"/>
      <c r="G335" s="1220"/>
      <c r="H335" s="1220"/>
      <c r="I335" s="1220"/>
      <c r="J335" s="1220"/>
    </row>
    <row r="336" spans="1:10">
      <c r="A336" s="1220"/>
      <c r="B336" s="1220"/>
      <c r="C336" s="1220"/>
      <c r="D336" s="1220"/>
      <c r="E336" s="1220"/>
      <c r="F336" s="678"/>
      <c r="G336" s="1220"/>
      <c r="H336" s="1220"/>
      <c r="I336" s="1220"/>
      <c r="J336" s="1220"/>
    </row>
    <row r="337" spans="1:10">
      <c r="A337" s="1220"/>
      <c r="B337" s="1220"/>
      <c r="C337" s="1220"/>
      <c r="D337" s="1220"/>
      <c r="E337" s="1220"/>
      <c r="F337" s="678"/>
      <c r="G337" s="1220"/>
      <c r="H337" s="1220"/>
      <c r="I337" s="1220"/>
      <c r="J337" s="1220"/>
    </row>
    <row r="338" spans="1:10">
      <c r="A338" s="1220"/>
      <c r="B338" s="1220"/>
      <c r="C338" s="1220"/>
      <c r="D338" s="1220"/>
      <c r="E338" s="1220"/>
      <c r="F338" s="678"/>
      <c r="G338" s="1220"/>
      <c r="H338" s="1220"/>
      <c r="I338" s="1220"/>
      <c r="J338" s="1220"/>
    </row>
    <row r="339" spans="1:10">
      <c r="A339" s="1220"/>
      <c r="B339" s="1220"/>
      <c r="C339" s="1220"/>
      <c r="D339" s="1220"/>
      <c r="E339" s="1220"/>
      <c r="F339" s="678"/>
      <c r="G339" s="1220"/>
      <c r="H339" s="1220"/>
      <c r="I339" s="1220"/>
      <c r="J339" s="1220"/>
    </row>
    <row r="340" spans="1:10">
      <c r="A340" s="1220"/>
      <c r="B340" s="1220"/>
      <c r="C340" s="1220"/>
      <c r="D340" s="1220"/>
      <c r="E340" s="1220"/>
      <c r="F340" s="678"/>
      <c r="G340" s="1220"/>
      <c r="H340" s="1220"/>
      <c r="I340" s="1220"/>
      <c r="J340" s="1220"/>
    </row>
    <row r="341" spans="1:10">
      <c r="A341" s="1220"/>
      <c r="B341" s="1220"/>
      <c r="C341" s="1220"/>
      <c r="D341" s="1220"/>
      <c r="E341" s="1220"/>
      <c r="F341" s="678"/>
      <c r="G341" s="679"/>
      <c r="H341" s="679"/>
      <c r="I341" s="679"/>
      <c r="J341" s="679"/>
    </row>
    <row r="342" spans="1:10">
      <c r="A342" s="1220"/>
      <c r="B342" s="1220"/>
      <c r="C342" s="1220"/>
      <c r="D342" s="1220"/>
      <c r="E342" s="1220"/>
      <c r="F342" s="678"/>
      <c r="G342" s="1222" t="s">
        <v>1878</v>
      </c>
      <c r="H342" s="1222"/>
      <c r="I342" s="1222"/>
      <c r="J342" s="1222"/>
    </row>
    <row r="343" spans="1:10">
      <c r="A343" s="1220"/>
      <c r="B343" s="1220"/>
      <c r="C343" s="1220"/>
      <c r="D343" s="1220"/>
      <c r="E343" s="1220"/>
      <c r="F343" s="678"/>
      <c r="G343" s="1222"/>
      <c r="H343" s="1222"/>
      <c r="I343" s="1222"/>
      <c r="J343" s="1222"/>
    </row>
    <row r="344" spans="1:10">
      <c r="A344" s="1220"/>
      <c r="B344" s="1220"/>
      <c r="C344" s="1220"/>
      <c r="D344" s="1220"/>
      <c r="E344" s="1220"/>
      <c r="F344" s="678"/>
      <c r="G344" s="1220" t="s">
        <v>1879</v>
      </c>
      <c r="H344" s="1220"/>
      <c r="I344" s="1220"/>
      <c r="J344" s="1220"/>
    </row>
    <row r="345" spans="1:10">
      <c r="A345" s="1220"/>
      <c r="B345" s="1220"/>
      <c r="C345" s="1220"/>
      <c r="D345" s="1220"/>
      <c r="E345" s="1220"/>
      <c r="F345" s="678"/>
      <c r="G345" s="1220"/>
      <c r="H345" s="1220"/>
      <c r="I345" s="1220"/>
      <c r="J345" s="1220"/>
    </row>
    <row r="346" spans="1:10">
      <c r="A346" s="1220"/>
      <c r="B346" s="1220"/>
      <c r="C346" s="1220"/>
      <c r="D346" s="1220"/>
      <c r="E346" s="1220"/>
      <c r="F346" s="678"/>
      <c r="G346" s="1220"/>
      <c r="H346" s="1220"/>
      <c r="I346" s="1220"/>
      <c r="J346" s="1220"/>
    </row>
    <row r="347" spans="1:10">
      <c r="A347" s="1220"/>
      <c r="B347" s="1220"/>
      <c r="C347" s="1220"/>
      <c r="D347" s="1220"/>
      <c r="E347" s="1220"/>
      <c r="F347" s="678"/>
      <c r="G347" s="1220"/>
      <c r="H347" s="1220"/>
      <c r="I347" s="1220"/>
      <c r="J347" s="1220"/>
    </row>
    <row r="348" spans="1:10">
      <c r="A348" s="1220"/>
      <c r="B348" s="1220"/>
      <c r="C348" s="1220"/>
      <c r="D348" s="1220"/>
      <c r="E348" s="1220"/>
      <c r="F348" s="678"/>
      <c r="G348" s="1220"/>
      <c r="H348" s="1220"/>
      <c r="I348" s="1220"/>
      <c r="J348" s="1220"/>
    </row>
    <row r="349" spans="1:10">
      <c r="A349" s="1220"/>
      <c r="B349" s="1220"/>
      <c r="C349" s="1220"/>
      <c r="D349" s="1220"/>
      <c r="E349" s="1220"/>
      <c r="F349" s="678"/>
      <c r="G349" s="1220"/>
      <c r="H349" s="1220"/>
      <c r="I349" s="1220"/>
      <c r="J349" s="1220"/>
    </row>
    <row r="350" spans="1:10">
      <c r="A350" s="1220"/>
      <c r="B350" s="1220"/>
      <c r="C350" s="1220"/>
      <c r="D350" s="1220"/>
      <c r="E350" s="1220"/>
      <c r="F350" s="678"/>
      <c r="G350" s="1220"/>
      <c r="H350" s="1220"/>
      <c r="I350" s="1220"/>
      <c r="J350" s="1220"/>
    </row>
    <row r="351" spans="1:10">
      <c r="A351" s="1220"/>
      <c r="B351" s="1220"/>
      <c r="C351" s="1220"/>
      <c r="D351" s="1220"/>
      <c r="E351" s="1220"/>
      <c r="F351" s="678"/>
      <c r="G351" s="1220"/>
      <c r="H351" s="1220"/>
      <c r="I351" s="1220"/>
      <c r="J351" s="1220"/>
    </row>
    <row r="352" spans="1:10">
      <c r="A352" s="680"/>
      <c r="B352" s="680"/>
      <c r="C352" s="680"/>
      <c r="D352" s="680"/>
      <c r="E352" s="680"/>
      <c r="F352" s="678"/>
      <c r="G352" s="679"/>
      <c r="H352" s="679"/>
      <c r="I352" s="679"/>
      <c r="J352" s="679"/>
    </row>
    <row r="353" spans="1:10" ht="15" customHeight="1">
      <c r="A353" s="1220" t="s">
        <v>1880</v>
      </c>
      <c r="B353" s="1220"/>
      <c r="C353" s="1220"/>
      <c r="D353" s="1220"/>
      <c r="E353" s="1220"/>
      <c r="F353" s="678"/>
      <c r="G353" s="1220" t="s">
        <v>1881</v>
      </c>
      <c r="H353" s="1220"/>
      <c r="I353" s="1220"/>
      <c r="J353" s="1220"/>
    </row>
    <row r="354" spans="1:10">
      <c r="A354" s="1220"/>
      <c r="B354" s="1220"/>
      <c r="C354" s="1220"/>
      <c r="D354" s="1220"/>
      <c r="E354" s="1220"/>
      <c r="F354" s="678"/>
      <c r="G354" s="1220"/>
      <c r="H354" s="1220"/>
      <c r="I354" s="1220"/>
      <c r="J354" s="1220"/>
    </row>
    <row r="355" spans="1:10">
      <c r="A355" s="1220"/>
      <c r="B355" s="1220"/>
      <c r="C355" s="1220"/>
      <c r="D355" s="1220"/>
      <c r="E355" s="1220"/>
      <c r="F355" s="678"/>
      <c r="G355" s="1220"/>
      <c r="H355" s="1220"/>
      <c r="I355" s="1220"/>
      <c r="J355" s="1220"/>
    </row>
    <row r="356" spans="1:10" ht="15" customHeight="1">
      <c r="A356" s="1220" t="s">
        <v>1882</v>
      </c>
      <c r="B356" s="1220"/>
      <c r="C356" s="1220"/>
      <c r="D356" s="1220"/>
      <c r="E356" s="1220"/>
      <c r="F356" s="678"/>
      <c r="G356" s="1220"/>
      <c r="H356" s="1220"/>
      <c r="I356" s="1220"/>
      <c r="J356" s="1220"/>
    </row>
    <row r="357" spans="1:10">
      <c r="A357" s="1220"/>
      <c r="B357" s="1220"/>
      <c r="C357" s="1220"/>
      <c r="D357" s="1220"/>
      <c r="E357" s="1220"/>
      <c r="F357" s="678"/>
      <c r="G357" s="1220"/>
      <c r="H357" s="1220"/>
      <c r="I357" s="1220"/>
      <c r="J357" s="1220"/>
    </row>
    <row r="358" spans="1:10" ht="15" customHeight="1">
      <c r="A358" s="1220"/>
      <c r="B358" s="1220"/>
      <c r="C358" s="1220"/>
      <c r="D358" s="1220"/>
      <c r="E358" s="1220"/>
      <c r="F358" s="678"/>
      <c r="G358" s="1220"/>
      <c r="H358" s="1220"/>
      <c r="I358" s="1220"/>
      <c r="J358" s="1220"/>
    </row>
    <row r="359" spans="1:10" ht="15" customHeight="1">
      <c r="A359" s="1220"/>
      <c r="B359" s="1220"/>
      <c r="C359" s="1220"/>
      <c r="D359" s="1220"/>
      <c r="E359" s="1220"/>
      <c r="F359" s="678"/>
      <c r="G359" s="1220" t="s">
        <v>1883</v>
      </c>
      <c r="H359" s="1220"/>
      <c r="I359" s="1220"/>
      <c r="J359" s="1220"/>
    </row>
    <row r="360" spans="1:10">
      <c r="A360" s="1220"/>
      <c r="B360" s="1220"/>
      <c r="C360" s="1220"/>
      <c r="D360" s="1220"/>
      <c r="E360" s="1220"/>
      <c r="F360" s="678"/>
      <c r="G360" s="1220"/>
      <c r="H360" s="1220"/>
      <c r="I360" s="1220"/>
      <c r="J360" s="1220"/>
    </row>
    <row r="361" spans="1:10">
      <c r="A361" s="1220"/>
      <c r="B361" s="1220"/>
      <c r="C361" s="1220"/>
      <c r="D361" s="1220"/>
      <c r="E361" s="1220"/>
      <c r="F361" s="678"/>
      <c r="G361" s="1220"/>
      <c r="H361" s="1220"/>
      <c r="I361" s="1220"/>
      <c r="J361" s="1220"/>
    </row>
    <row r="362" spans="1:10">
      <c r="A362" s="1220"/>
      <c r="B362" s="1220"/>
      <c r="C362" s="1220"/>
      <c r="D362" s="1220"/>
      <c r="E362" s="1220"/>
      <c r="F362" s="678"/>
      <c r="G362" s="1220"/>
      <c r="H362" s="1220"/>
      <c r="I362" s="1220"/>
      <c r="J362" s="1220"/>
    </row>
    <row r="363" spans="1:10">
      <c r="A363" s="1220"/>
      <c r="B363" s="1220"/>
      <c r="C363" s="1220"/>
      <c r="D363" s="1220"/>
      <c r="E363" s="1220"/>
      <c r="F363" s="678"/>
      <c r="G363" s="1220"/>
      <c r="H363" s="1220"/>
      <c r="I363" s="1220"/>
      <c r="J363" s="1220"/>
    </row>
    <row r="364" spans="1:10">
      <c r="A364" s="1220"/>
      <c r="B364" s="1220"/>
      <c r="C364" s="1220"/>
      <c r="D364" s="1220"/>
      <c r="E364" s="1220"/>
      <c r="F364" s="678"/>
      <c r="G364" s="1220"/>
      <c r="H364" s="1220"/>
      <c r="I364" s="1220"/>
      <c r="J364" s="1220"/>
    </row>
    <row r="365" spans="1:10">
      <c r="A365" s="1220"/>
      <c r="B365" s="1220"/>
      <c r="C365" s="1220"/>
      <c r="D365" s="1220"/>
      <c r="E365" s="1220"/>
      <c r="F365" s="678"/>
      <c r="G365" s="1220"/>
      <c r="H365" s="1220"/>
      <c r="I365" s="1220"/>
      <c r="J365" s="1220"/>
    </row>
    <row r="366" spans="1:10">
      <c r="A366" s="1220"/>
      <c r="B366" s="1220"/>
      <c r="C366" s="1220"/>
      <c r="D366" s="1220"/>
      <c r="E366" s="1220"/>
      <c r="F366" s="678"/>
      <c r="G366" s="1220"/>
      <c r="H366" s="1220"/>
      <c r="I366" s="1220"/>
      <c r="J366" s="1220"/>
    </row>
    <row r="367" spans="1:10">
      <c r="A367" s="1220"/>
      <c r="B367" s="1220"/>
      <c r="C367" s="1220"/>
      <c r="D367" s="1220"/>
      <c r="E367" s="1220"/>
      <c r="F367" s="678"/>
      <c r="G367" s="1220"/>
      <c r="H367" s="1220"/>
      <c r="I367" s="1220"/>
      <c r="J367" s="1220"/>
    </row>
    <row r="368" spans="1:10">
      <c r="A368" s="1220"/>
      <c r="B368" s="1220"/>
      <c r="C368" s="1220"/>
      <c r="D368" s="1220"/>
      <c r="E368" s="1220"/>
      <c r="F368" s="678"/>
      <c r="G368" s="1220"/>
      <c r="H368" s="1220"/>
      <c r="I368" s="1220"/>
      <c r="J368" s="1220"/>
    </row>
    <row r="369" spans="1:10">
      <c r="A369" s="1220"/>
      <c r="B369" s="1220"/>
      <c r="C369" s="1220"/>
      <c r="D369" s="1220"/>
      <c r="E369" s="1220"/>
      <c r="F369" s="678"/>
      <c r="G369" s="1220"/>
      <c r="H369" s="1220"/>
      <c r="I369" s="1220"/>
      <c r="J369" s="1220"/>
    </row>
    <row r="370" spans="1:10">
      <c r="A370" s="1220"/>
      <c r="B370" s="1220"/>
      <c r="C370" s="1220"/>
      <c r="D370" s="1220"/>
      <c r="E370" s="1220"/>
      <c r="F370" s="678"/>
      <c r="G370" s="1220"/>
      <c r="H370" s="1220"/>
      <c r="I370" s="1220"/>
      <c r="J370" s="1220"/>
    </row>
    <row r="371" spans="1:10">
      <c r="A371" s="1220"/>
      <c r="B371" s="1220"/>
      <c r="C371" s="1220"/>
      <c r="D371" s="1220"/>
      <c r="E371" s="1220"/>
      <c r="F371" s="678"/>
      <c r="G371" s="1220"/>
      <c r="H371" s="1220"/>
      <c r="I371" s="1220"/>
      <c r="J371" s="1220"/>
    </row>
    <row r="372" spans="1:10">
      <c r="A372" s="1220"/>
      <c r="B372" s="1220"/>
      <c r="C372" s="1220"/>
      <c r="D372" s="1220"/>
      <c r="E372" s="1220"/>
      <c r="F372" s="678"/>
      <c r="G372" s="1220"/>
      <c r="H372" s="1220"/>
      <c r="I372" s="1220"/>
      <c r="J372" s="1220"/>
    </row>
    <row r="373" spans="1:10">
      <c r="A373" s="1220"/>
      <c r="B373" s="1220"/>
      <c r="C373" s="1220"/>
      <c r="D373" s="1220"/>
      <c r="E373" s="1220"/>
      <c r="F373" s="678"/>
      <c r="G373" s="1220"/>
      <c r="H373" s="1220"/>
      <c r="I373" s="1220"/>
      <c r="J373" s="1220"/>
    </row>
    <row r="374" spans="1:10">
      <c r="A374" s="1220"/>
      <c r="B374" s="1220"/>
      <c r="C374" s="1220"/>
      <c r="D374" s="1220"/>
      <c r="E374" s="1220"/>
      <c r="F374" s="678"/>
      <c r="G374" s="1220"/>
      <c r="H374" s="1220"/>
      <c r="I374" s="1220"/>
      <c r="J374" s="1220"/>
    </row>
    <row r="375" spans="1:10" ht="15" customHeight="1">
      <c r="A375" s="1220"/>
      <c r="B375" s="1220"/>
      <c r="C375" s="1220"/>
      <c r="D375" s="1220"/>
      <c r="E375" s="1220"/>
      <c r="F375" s="678"/>
      <c r="G375" s="1220"/>
      <c r="H375" s="1220"/>
      <c r="I375" s="1220"/>
      <c r="J375" s="1220"/>
    </row>
    <row r="376" spans="1:10">
      <c r="A376" s="1220"/>
      <c r="B376" s="1220"/>
      <c r="C376" s="1220"/>
      <c r="D376" s="1220"/>
      <c r="E376" s="1220"/>
      <c r="F376" s="678"/>
      <c r="G376" s="679"/>
      <c r="H376" s="679"/>
      <c r="I376" s="679"/>
      <c r="J376" s="679"/>
    </row>
    <row r="377" spans="1:10">
      <c r="A377" s="1220"/>
      <c r="B377" s="1220"/>
      <c r="C377" s="1220"/>
      <c r="D377" s="1220"/>
      <c r="E377" s="1220"/>
      <c r="F377" s="678"/>
      <c r="G377" s="1222" t="s">
        <v>1884</v>
      </c>
      <c r="H377" s="1222"/>
      <c r="I377" s="1222"/>
      <c r="J377" s="1222"/>
    </row>
    <row r="378" spans="1:10">
      <c r="A378" s="1220"/>
      <c r="B378" s="1220"/>
      <c r="C378" s="1220"/>
      <c r="D378" s="1220"/>
      <c r="E378" s="1220"/>
      <c r="F378" s="678"/>
      <c r="G378" s="1222"/>
      <c r="H378" s="1222"/>
      <c r="I378" s="1222"/>
      <c r="J378" s="1222"/>
    </row>
    <row r="379" spans="1:10">
      <c r="A379" s="1220"/>
      <c r="B379" s="1220"/>
      <c r="C379" s="1220"/>
      <c r="D379" s="1220"/>
      <c r="E379" s="1220"/>
      <c r="F379" s="678"/>
      <c r="G379" s="681"/>
      <c r="H379" s="681"/>
      <c r="I379" s="681"/>
      <c r="J379" s="681"/>
    </row>
    <row r="380" spans="1:10">
      <c r="A380" s="1220" t="s">
        <v>1885</v>
      </c>
      <c r="B380" s="1220"/>
      <c r="C380" s="1220"/>
      <c r="D380" s="1220"/>
      <c r="E380" s="1220"/>
      <c r="F380" s="678"/>
      <c r="G380" s="1222" t="s">
        <v>1886</v>
      </c>
      <c r="H380" s="1222"/>
      <c r="I380" s="1222"/>
      <c r="J380" s="1222"/>
    </row>
    <row r="381" spans="1:10" ht="15" customHeight="1">
      <c r="A381" s="1220"/>
      <c r="B381" s="1220"/>
      <c r="C381" s="1220"/>
      <c r="D381" s="1220"/>
      <c r="E381" s="1220"/>
      <c r="F381" s="678"/>
      <c r="G381" s="1222" t="s">
        <v>1887</v>
      </c>
      <c r="H381" s="1222"/>
      <c r="I381" s="1222"/>
      <c r="J381" s="1222"/>
    </row>
    <row r="382" spans="1:10" ht="15" customHeight="1">
      <c r="A382" s="1220"/>
      <c r="B382" s="1220"/>
      <c r="C382" s="1220"/>
      <c r="D382" s="1220"/>
      <c r="E382" s="1220"/>
      <c r="F382" s="678"/>
      <c r="G382" s="1222"/>
      <c r="H382" s="1222"/>
      <c r="I382" s="1222"/>
      <c r="J382" s="1222"/>
    </row>
    <row r="383" spans="1:10">
      <c r="A383" s="1220"/>
      <c r="B383" s="1220"/>
      <c r="C383" s="1220"/>
      <c r="D383" s="1220"/>
      <c r="E383" s="1220"/>
      <c r="F383" s="678"/>
      <c r="G383" s="1222"/>
      <c r="H383" s="1222"/>
      <c r="I383" s="1222"/>
      <c r="J383" s="1222"/>
    </row>
    <row r="384" spans="1:10">
      <c r="A384" s="1220"/>
      <c r="B384" s="1220"/>
      <c r="C384" s="1220"/>
      <c r="D384" s="1220"/>
      <c r="E384" s="1220"/>
      <c r="F384" s="678"/>
      <c r="G384" s="1222"/>
      <c r="H384" s="1222"/>
      <c r="I384" s="1222"/>
      <c r="J384" s="1222"/>
    </row>
    <row r="385" spans="1:10">
      <c r="A385" s="1220"/>
      <c r="B385" s="1220"/>
      <c r="C385" s="1220"/>
      <c r="D385" s="1220"/>
      <c r="E385" s="1220"/>
      <c r="F385" s="678"/>
      <c r="G385" s="1222"/>
      <c r="H385" s="1222"/>
      <c r="I385" s="1222"/>
      <c r="J385" s="1222"/>
    </row>
    <row r="386" spans="1:10">
      <c r="A386" s="1220"/>
      <c r="B386" s="1220"/>
      <c r="C386" s="1220"/>
      <c r="D386" s="1220"/>
      <c r="E386" s="1220"/>
      <c r="F386" s="678"/>
      <c r="G386" s="1222"/>
      <c r="H386" s="1222"/>
      <c r="I386" s="1222"/>
      <c r="J386" s="1222"/>
    </row>
    <row r="387" spans="1:10" ht="15" customHeight="1">
      <c r="A387" s="1220"/>
      <c r="B387" s="1220"/>
      <c r="C387" s="1220"/>
      <c r="D387" s="1220"/>
      <c r="E387" s="1220"/>
      <c r="F387" s="678"/>
      <c r="G387" s="1222"/>
      <c r="H387" s="1222"/>
      <c r="I387" s="1222"/>
      <c r="J387" s="1222"/>
    </row>
    <row r="388" spans="1:10">
      <c r="A388" s="1220"/>
      <c r="B388" s="1220"/>
      <c r="C388" s="1220"/>
      <c r="D388" s="1220"/>
      <c r="E388" s="1220"/>
      <c r="F388" s="678"/>
      <c r="G388" s="1222"/>
      <c r="H388" s="1222"/>
      <c r="I388" s="1222"/>
      <c r="J388" s="1222"/>
    </row>
    <row r="389" spans="1:10" ht="15" customHeight="1">
      <c r="A389" s="1220"/>
      <c r="B389" s="1220"/>
      <c r="C389" s="1220"/>
      <c r="D389" s="1220"/>
      <c r="E389" s="1220"/>
      <c r="F389" s="678"/>
      <c r="G389" s="1222"/>
      <c r="H389" s="1222"/>
      <c r="I389" s="1222"/>
      <c r="J389" s="1222"/>
    </row>
    <row r="390" spans="1:10">
      <c r="A390" s="1220"/>
      <c r="B390" s="1220"/>
      <c r="C390" s="1220"/>
      <c r="D390" s="1220"/>
      <c r="E390" s="1220"/>
      <c r="F390" s="678"/>
      <c r="G390" s="1222"/>
      <c r="H390" s="1222"/>
      <c r="I390" s="1222"/>
      <c r="J390" s="1222"/>
    </row>
    <row r="391" spans="1:10">
      <c r="A391" s="1220"/>
      <c r="B391" s="1220"/>
      <c r="C391" s="1220"/>
      <c r="D391" s="1220"/>
      <c r="E391" s="1220"/>
      <c r="F391" s="678"/>
      <c r="G391" s="1222"/>
      <c r="H391" s="1222"/>
      <c r="I391" s="1222"/>
      <c r="J391" s="1222"/>
    </row>
    <row r="392" spans="1:10">
      <c r="A392" s="1220"/>
      <c r="B392" s="1220"/>
      <c r="C392" s="1220"/>
      <c r="D392" s="1220"/>
      <c r="E392" s="1220"/>
      <c r="F392" s="678"/>
      <c r="G392" s="1222"/>
      <c r="H392" s="1222"/>
      <c r="I392" s="1222"/>
      <c r="J392" s="1222"/>
    </row>
    <row r="393" spans="1:10">
      <c r="A393" s="1220"/>
      <c r="B393" s="1220"/>
      <c r="C393" s="1220"/>
      <c r="D393" s="1220"/>
      <c r="E393" s="1220"/>
      <c r="F393" s="678"/>
      <c r="G393" s="1222"/>
      <c r="H393" s="1222"/>
      <c r="I393" s="1222"/>
      <c r="J393" s="1222"/>
    </row>
    <row r="394" spans="1:10">
      <c r="A394" s="1220"/>
      <c r="B394" s="1220"/>
      <c r="C394" s="1220"/>
      <c r="D394" s="1220"/>
      <c r="E394" s="1220"/>
      <c r="F394" s="678"/>
      <c r="G394" s="1222"/>
      <c r="H394" s="1222"/>
      <c r="I394" s="1222"/>
      <c r="J394" s="1222"/>
    </row>
    <row r="395" spans="1:10">
      <c r="A395" s="1220"/>
      <c r="B395" s="1220"/>
      <c r="C395" s="1220"/>
      <c r="D395" s="1220"/>
      <c r="E395" s="1220"/>
      <c r="F395" s="678"/>
      <c r="G395" s="1222"/>
      <c r="H395" s="1222"/>
      <c r="I395" s="1222"/>
      <c r="J395" s="1222"/>
    </row>
    <row r="396" spans="1:10">
      <c r="A396" s="1220"/>
      <c r="B396" s="1220"/>
      <c r="C396" s="1220"/>
      <c r="D396" s="1220"/>
      <c r="E396" s="1220"/>
      <c r="F396" s="678"/>
      <c r="G396" s="1222"/>
      <c r="H396" s="1222"/>
      <c r="I396" s="1222"/>
      <c r="J396" s="1222"/>
    </row>
    <row r="397" spans="1:10">
      <c r="A397" s="1220"/>
      <c r="B397" s="1220"/>
      <c r="C397" s="1220"/>
      <c r="D397" s="1220"/>
      <c r="E397" s="1220"/>
      <c r="F397" s="678"/>
      <c r="G397" s="1222"/>
      <c r="H397" s="1222"/>
      <c r="I397" s="1222"/>
      <c r="J397" s="1222"/>
    </row>
    <row r="398" spans="1:10">
      <c r="A398" s="1220"/>
      <c r="B398" s="1220"/>
      <c r="C398" s="1220"/>
      <c r="D398" s="1220"/>
      <c r="E398" s="1220"/>
      <c r="F398" s="678"/>
      <c r="G398" s="1222"/>
      <c r="H398" s="1222"/>
      <c r="I398" s="1222"/>
      <c r="J398" s="1222"/>
    </row>
    <row r="399" spans="1:10" ht="15" customHeight="1">
      <c r="A399" s="1220"/>
      <c r="B399" s="1220"/>
      <c r="C399" s="1220"/>
      <c r="D399" s="1220"/>
      <c r="E399" s="1220"/>
      <c r="F399" s="678"/>
      <c r="G399" s="681"/>
      <c r="H399" s="681"/>
      <c r="I399" s="681"/>
      <c r="J399" s="681"/>
    </row>
    <row r="400" spans="1:10">
      <c r="A400" s="1220"/>
      <c r="B400" s="1220"/>
      <c r="C400" s="1220"/>
      <c r="D400" s="1220"/>
      <c r="E400" s="1220"/>
      <c r="F400" s="678"/>
      <c r="G400" s="1222" t="s">
        <v>1888</v>
      </c>
      <c r="H400" s="1222"/>
      <c r="I400" s="1222"/>
      <c r="J400" s="1222"/>
    </row>
    <row r="401" spans="1:10">
      <c r="A401" s="1220"/>
      <c r="B401" s="1220"/>
      <c r="C401" s="1220"/>
      <c r="D401" s="1220"/>
      <c r="E401" s="1220"/>
      <c r="F401" s="678"/>
      <c r="G401" s="1222"/>
      <c r="H401" s="1222"/>
      <c r="I401" s="1222"/>
      <c r="J401" s="1222"/>
    </row>
    <row r="402" spans="1:10" ht="15" customHeight="1">
      <c r="A402" s="1222" t="s">
        <v>1889</v>
      </c>
      <c r="B402" s="1222"/>
      <c r="C402" s="1222"/>
      <c r="D402" s="1222"/>
      <c r="E402" s="1222"/>
      <c r="F402" s="678"/>
      <c r="G402" s="1220" t="s">
        <v>1890</v>
      </c>
      <c r="H402" s="1220"/>
      <c r="I402" s="1220"/>
      <c r="J402" s="1220"/>
    </row>
    <row r="403" spans="1:10" ht="15" customHeight="1">
      <c r="A403" s="1222"/>
      <c r="B403" s="1222"/>
      <c r="C403" s="1222"/>
      <c r="D403" s="1222"/>
      <c r="E403" s="1222"/>
      <c r="F403" s="678"/>
      <c r="G403" s="1220"/>
      <c r="H403" s="1220"/>
      <c r="I403" s="1220"/>
      <c r="J403" s="1220"/>
    </row>
    <row r="404" spans="1:10">
      <c r="A404" s="1222"/>
      <c r="B404" s="1222"/>
      <c r="C404" s="1222"/>
      <c r="D404" s="1222"/>
      <c r="E404" s="1222"/>
      <c r="F404" s="678"/>
      <c r="G404" s="1220"/>
      <c r="H404" s="1220"/>
      <c r="I404" s="1220"/>
      <c r="J404" s="1220"/>
    </row>
    <row r="405" spans="1:10">
      <c r="A405" s="1222"/>
      <c r="B405" s="1222"/>
      <c r="C405" s="1222"/>
      <c r="D405" s="1222"/>
      <c r="E405" s="1222"/>
      <c r="F405" s="678"/>
      <c r="G405" s="1220"/>
      <c r="H405" s="1220"/>
      <c r="I405" s="1220"/>
      <c r="J405" s="1220"/>
    </row>
    <row r="406" spans="1:10">
      <c r="A406" s="1222"/>
      <c r="B406" s="1222"/>
      <c r="C406" s="1222"/>
      <c r="D406" s="1222"/>
      <c r="E406" s="1222"/>
      <c r="F406" s="678"/>
      <c r="G406" s="1220"/>
      <c r="H406" s="1220"/>
      <c r="I406" s="1220"/>
      <c r="J406" s="1220"/>
    </row>
    <row r="407" spans="1:10" ht="15" customHeight="1">
      <c r="A407" s="1222"/>
      <c r="B407" s="1222"/>
      <c r="C407" s="1222"/>
      <c r="D407" s="1222"/>
      <c r="E407" s="1222"/>
      <c r="F407" s="678"/>
      <c r="G407" s="1220"/>
      <c r="H407" s="1220"/>
      <c r="I407" s="1220"/>
      <c r="J407" s="1220"/>
    </row>
    <row r="408" spans="1:10" ht="15" customHeight="1">
      <c r="A408" s="1222"/>
      <c r="B408" s="1222"/>
      <c r="C408" s="1222"/>
      <c r="D408" s="1222"/>
      <c r="E408" s="1222"/>
      <c r="F408" s="678"/>
      <c r="G408" s="1220"/>
      <c r="H408" s="1220"/>
      <c r="I408" s="1220"/>
      <c r="J408" s="1220"/>
    </row>
    <row r="409" spans="1:10">
      <c r="A409" s="1222"/>
      <c r="B409" s="1222"/>
      <c r="C409" s="1222"/>
      <c r="D409" s="1222"/>
      <c r="E409" s="1222"/>
      <c r="F409" s="678"/>
      <c r="G409" s="679"/>
      <c r="H409" s="679"/>
      <c r="I409" s="679"/>
      <c r="J409" s="679"/>
    </row>
    <row r="410" spans="1:10">
      <c r="A410" s="1222"/>
      <c r="B410" s="1222"/>
      <c r="C410" s="1222"/>
      <c r="D410" s="1222"/>
      <c r="E410" s="1222"/>
      <c r="F410" s="678"/>
      <c r="G410" s="1222" t="s">
        <v>1891</v>
      </c>
      <c r="H410" s="1222"/>
      <c r="I410" s="1222"/>
      <c r="J410" s="1222"/>
    </row>
    <row r="411" spans="1:10">
      <c r="A411" s="1222"/>
      <c r="B411" s="1222"/>
      <c r="C411" s="1222"/>
      <c r="D411" s="1222"/>
      <c r="E411" s="1222"/>
      <c r="F411" s="678"/>
      <c r="G411" s="679"/>
      <c r="H411" s="679"/>
      <c r="I411" s="679"/>
      <c r="J411" s="679"/>
    </row>
    <row r="412" spans="1:10" ht="15" customHeight="1">
      <c r="F412" s="678"/>
      <c r="G412" s="1220" t="s">
        <v>1892</v>
      </c>
      <c r="H412" s="1220"/>
      <c r="I412" s="1220"/>
      <c r="J412" s="1220"/>
    </row>
    <row r="413" spans="1:10">
      <c r="A413" s="1222" t="s">
        <v>1893</v>
      </c>
      <c r="B413" s="1222"/>
      <c r="C413" s="1222"/>
      <c r="D413" s="1222"/>
      <c r="E413" s="1222"/>
      <c r="F413" s="678"/>
      <c r="G413" s="1220"/>
      <c r="H413" s="1220"/>
      <c r="I413" s="1220"/>
      <c r="J413" s="1220"/>
    </row>
    <row r="414" spans="1:10">
      <c r="A414" s="681"/>
      <c r="B414" s="681"/>
      <c r="C414" s="681"/>
      <c r="D414" s="681"/>
      <c r="E414" s="681"/>
      <c r="F414" s="678"/>
      <c r="G414" s="1220"/>
      <c r="H414" s="1220"/>
      <c r="I414" s="1220"/>
      <c r="J414" s="1220"/>
    </row>
    <row r="415" spans="1:10">
      <c r="A415" s="1222" t="s">
        <v>1894</v>
      </c>
      <c r="B415" s="1222"/>
      <c r="C415" s="1222"/>
      <c r="D415" s="1222"/>
      <c r="E415" s="1222"/>
      <c r="F415" s="678"/>
      <c r="G415" s="1220"/>
      <c r="H415" s="1220"/>
      <c r="I415" s="1220"/>
      <c r="J415" s="1220"/>
    </row>
    <row r="416" spans="1:10">
      <c r="A416" s="1222"/>
      <c r="B416" s="1222"/>
      <c r="C416" s="1222"/>
      <c r="D416" s="1222"/>
      <c r="E416" s="1222"/>
      <c r="F416" s="678"/>
      <c r="G416" s="1220"/>
      <c r="H416" s="1220"/>
      <c r="I416" s="1220"/>
      <c r="J416" s="1220"/>
    </row>
    <row r="417" spans="1:10">
      <c r="A417" s="1222"/>
      <c r="B417" s="1222"/>
      <c r="C417" s="1222"/>
      <c r="D417" s="1222"/>
      <c r="E417" s="1222"/>
      <c r="F417" s="678"/>
      <c r="G417" s="1220"/>
      <c r="H417" s="1220"/>
      <c r="I417" s="1220"/>
      <c r="J417" s="1220"/>
    </row>
    <row r="418" spans="1:10">
      <c r="A418" s="1222"/>
      <c r="B418" s="1222"/>
      <c r="C418" s="1222"/>
      <c r="D418" s="1222"/>
      <c r="E418" s="1222"/>
      <c r="F418" s="678"/>
      <c r="G418" s="1220"/>
      <c r="H418" s="1220"/>
      <c r="I418" s="1220"/>
      <c r="J418" s="1220"/>
    </row>
    <row r="419" spans="1:10">
      <c r="A419" s="1222"/>
      <c r="B419" s="1222"/>
      <c r="C419" s="1222"/>
      <c r="D419" s="1222"/>
      <c r="E419" s="1222"/>
      <c r="F419" s="678"/>
      <c r="G419" s="1220"/>
      <c r="H419" s="1220"/>
      <c r="I419" s="1220"/>
      <c r="J419" s="1220"/>
    </row>
    <row r="420" spans="1:10">
      <c r="A420" s="1222"/>
      <c r="B420" s="1222"/>
      <c r="C420" s="1222"/>
      <c r="D420" s="1222"/>
      <c r="E420" s="1222"/>
      <c r="F420" s="678"/>
      <c r="G420" s="1220"/>
      <c r="H420" s="1220"/>
      <c r="I420" s="1220"/>
      <c r="J420" s="1220"/>
    </row>
    <row r="421" spans="1:10">
      <c r="A421" s="1222"/>
      <c r="B421" s="1222"/>
      <c r="C421" s="1222"/>
      <c r="D421" s="1222"/>
      <c r="E421" s="1222"/>
      <c r="F421" s="678"/>
      <c r="G421" s="1220"/>
      <c r="H421" s="1220"/>
      <c r="I421" s="1220"/>
      <c r="J421" s="1220"/>
    </row>
    <row r="422" spans="1:10">
      <c r="A422" s="1222"/>
      <c r="B422" s="1222"/>
      <c r="C422" s="1222"/>
      <c r="D422" s="1222"/>
      <c r="E422" s="1222"/>
      <c r="F422" s="678"/>
      <c r="G422" s="1220"/>
      <c r="H422" s="1220"/>
      <c r="I422" s="1220"/>
      <c r="J422" s="1220"/>
    </row>
    <row r="423" spans="1:10">
      <c r="A423" s="681"/>
      <c r="B423" s="681"/>
      <c r="C423" s="681"/>
      <c r="D423" s="681"/>
      <c r="E423" s="681"/>
      <c r="F423" s="678"/>
      <c r="G423" s="679"/>
      <c r="H423" s="679"/>
      <c r="I423" s="679"/>
      <c r="J423" s="679"/>
    </row>
    <row r="424" spans="1:10" ht="15" customHeight="1">
      <c r="A424" s="1222" t="s">
        <v>1895</v>
      </c>
      <c r="B424" s="1222"/>
      <c r="C424" s="1222"/>
      <c r="D424" s="1222"/>
      <c r="E424" s="1222"/>
      <c r="F424" s="678"/>
      <c r="G424" s="1220" t="s">
        <v>1896</v>
      </c>
      <c r="H424" s="1220"/>
      <c r="I424" s="1220"/>
      <c r="J424" s="1220"/>
    </row>
    <row r="425" spans="1:10">
      <c r="A425" s="1222"/>
      <c r="B425" s="1222"/>
      <c r="C425" s="1222"/>
      <c r="D425" s="1222"/>
      <c r="E425" s="1222"/>
      <c r="F425" s="678"/>
      <c r="G425" s="1220"/>
      <c r="H425" s="1220"/>
      <c r="I425" s="1220"/>
      <c r="J425" s="1220"/>
    </row>
    <row r="426" spans="1:10">
      <c r="A426" s="1222"/>
      <c r="B426" s="1222"/>
      <c r="C426" s="1222"/>
      <c r="D426" s="1222"/>
      <c r="E426" s="1222"/>
      <c r="F426" s="678"/>
      <c r="G426" s="1220"/>
      <c r="H426" s="1220"/>
      <c r="I426" s="1220"/>
      <c r="J426" s="1220"/>
    </row>
    <row r="427" spans="1:10">
      <c r="A427" s="1222"/>
      <c r="B427" s="1222"/>
      <c r="C427" s="1222"/>
      <c r="D427" s="1222"/>
      <c r="E427" s="1222"/>
      <c r="F427" s="678"/>
      <c r="G427" s="1220"/>
      <c r="H427" s="1220"/>
      <c r="I427" s="1220"/>
      <c r="J427" s="1220"/>
    </row>
    <row r="428" spans="1:10" ht="15" customHeight="1">
      <c r="A428" s="1222"/>
      <c r="B428" s="1222"/>
      <c r="C428" s="1222"/>
      <c r="D428" s="1222"/>
      <c r="E428" s="1222"/>
      <c r="F428" s="678"/>
      <c r="G428" s="1220"/>
      <c r="H428" s="1220"/>
      <c r="I428" s="1220"/>
      <c r="J428" s="1220"/>
    </row>
    <row r="429" spans="1:10">
      <c r="A429" s="1222"/>
      <c r="B429" s="1222"/>
      <c r="C429" s="1222"/>
      <c r="D429" s="1222"/>
      <c r="E429" s="1222"/>
      <c r="F429" s="678"/>
      <c r="G429" s="1220"/>
      <c r="H429" s="1220"/>
      <c r="I429" s="1220"/>
      <c r="J429" s="1220"/>
    </row>
    <row r="430" spans="1:10">
      <c r="A430" s="1222"/>
      <c r="B430" s="1222"/>
      <c r="C430" s="1222"/>
      <c r="D430" s="1222"/>
      <c r="E430" s="1222"/>
      <c r="F430" s="678"/>
      <c r="G430" s="1220"/>
      <c r="H430" s="1220"/>
      <c r="I430" s="1220"/>
      <c r="J430" s="1220"/>
    </row>
    <row r="431" spans="1:10">
      <c r="A431" s="1222"/>
      <c r="B431" s="1222"/>
      <c r="C431" s="1222"/>
      <c r="D431" s="1222"/>
      <c r="E431" s="1222"/>
      <c r="F431" s="678"/>
      <c r="G431" s="1220"/>
      <c r="H431" s="1220"/>
      <c r="I431" s="1220"/>
      <c r="J431" s="1220"/>
    </row>
    <row r="432" spans="1:10">
      <c r="A432" s="681"/>
      <c r="B432" s="681"/>
      <c r="C432" s="681"/>
      <c r="D432" s="681"/>
      <c r="E432" s="681"/>
      <c r="F432" s="678"/>
      <c r="G432" s="1220"/>
      <c r="H432" s="1220"/>
      <c r="I432" s="1220"/>
      <c r="J432" s="1220"/>
    </row>
    <row r="433" spans="1:10" ht="15" customHeight="1">
      <c r="A433" s="1222" t="s">
        <v>1897</v>
      </c>
      <c r="B433" s="1222"/>
      <c r="C433" s="1222"/>
      <c r="D433" s="1222"/>
      <c r="E433" s="1222"/>
      <c r="F433" s="678"/>
      <c r="G433" s="1220"/>
      <c r="H433" s="1220"/>
      <c r="I433" s="1220"/>
      <c r="J433" s="1220"/>
    </row>
    <row r="434" spans="1:10">
      <c r="A434" s="1222"/>
      <c r="B434" s="1222"/>
      <c r="C434" s="1222"/>
      <c r="D434" s="1222"/>
      <c r="E434" s="1222"/>
      <c r="F434" s="678"/>
      <c r="G434" s="1220"/>
      <c r="H434" s="1220"/>
      <c r="I434" s="1220"/>
      <c r="J434" s="1220"/>
    </row>
    <row r="435" spans="1:10">
      <c r="A435" s="1222"/>
      <c r="B435" s="1222"/>
      <c r="C435" s="1222"/>
      <c r="D435" s="1222"/>
      <c r="E435" s="1222"/>
      <c r="F435" s="678"/>
      <c r="G435" s="1220" t="s">
        <v>1898</v>
      </c>
      <c r="H435" s="1220"/>
      <c r="I435" s="1220"/>
      <c r="J435" s="1220"/>
    </row>
    <row r="436" spans="1:10" ht="15" customHeight="1">
      <c r="A436" s="1222"/>
      <c r="B436" s="1222"/>
      <c r="C436" s="1222"/>
      <c r="D436" s="1222"/>
      <c r="E436" s="1222"/>
      <c r="F436" s="678"/>
      <c r="G436" s="1220"/>
      <c r="H436" s="1220"/>
      <c r="I436" s="1220"/>
      <c r="J436" s="1220"/>
    </row>
    <row r="437" spans="1:10">
      <c r="A437" s="1222"/>
      <c r="B437" s="1222"/>
      <c r="C437" s="1222"/>
      <c r="D437" s="1222"/>
      <c r="E437" s="1222"/>
      <c r="F437" s="678"/>
      <c r="G437" s="1220"/>
      <c r="H437" s="1220"/>
      <c r="I437" s="1220"/>
      <c r="J437" s="1220"/>
    </row>
    <row r="438" spans="1:10">
      <c r="A438" s="1222"/>
      <c r="B438" s="1222"/>
      <c r="C438" s="1222"/>
      <c r="D438" s="1222"/>
      <c r="E438" s="1222"/>
      <c r="F438" s="678"/>
      <c r="G438" s="1220"/>
      <c r="H438" s="1220"/>
      <c r="I438" s="1220"/>
      <c r="J438" s="1220"/>
    </row>
    <row r="439" spans="1:10">
      <c r="A439" s="1222"/>
      <c r="B439" s="1222"/>
      <c r="C439" s="1222"/>
      <c r="D439" s="1222"/>
      <c r="E439" s="1222"/>
      <c r="F439" s="678"/>
      <c r="G439" s="1220"/>
      <c r="H439" s="1220"/>
      <c r="I439" s="1220"/>
      <c r="J439" s="1220"/>
    </row>
    <row r="440" spans="1:10">
      <c r="A440" s="1222"/>
      <c r="B440" s="1222"/>
      <c r="C440" s="1222"/>
      <c r="D440" s="1222"/>
      <c r="E440" s="1222"/>
      <c r="F440" s="678"/>
      <c r="G440" s="1220"/>
      <c r="H440" s="1220"/>
      <c r="I440" s="1220"/>
      <c r="J440" s="1220"/>
    </row>
    <row r="441" spans="1:10">
      <c r="A441" s="1222"/>
      <c r="B441" s="1222"/>
      <c r="C441" s="1222"/>
      <c r="D441" s="1222"/>
      <c r="E441" s="1222"/>
      <c r="F441" s="678"/>
      <c r="G441" s="1220"/>
      <c r="H441" s="1220"/>
      <c r="I441" s="1220"/>
      <c r="J441" s="1220"/>
    </row>
    <row r="442" spans="1:10">
      <c r="A442" s="1222"/>
      <c r="B442" s="1222"/>
      <c r="C442" s="1222"/>
      <c r="D442" s="1222"/>
      <c r="E442" s="1222"/>
      <c r="F442" s="678"/>
      <c r="G442" s="1220"/>
      <c r="H442" s="1220"/>
      <c r="I442" s="1220"/>
      <c r="J442" s="1220"/>
    </row>
    <row r="443" spans="1:10">
      <c r="A443" s="681"/>
      <c r="B443" s="681"/>
      <c r="C443" s="681"/>
      <c r="D443" s="681"/>
      <c r="E443" s="681"/>
      <c r="F443" s="678"/>
      <c r="G443" s="1220"/>
      <c r="H443" s="1220"/>
      <c r="I443" s="1220"/>
      <c r="J443" s="1220"/>
    </row>
    <row r="444" spans="1:10">
      <c r="A444" s="1222" t="s">
        <v>1899</v>
      </c>
      <c r="B444" s="1222"/>
      <c r="C444" s="1222"/>
      <c r="D444" s="1222"/>
      <c r="E444" s="1222"/>
      <c r="F444" s="678"/>
      <c r="G444" s="1220"/>
      <c r="H444" s="1220"/>
      <c r="I444" s="1220"/>
      <c r="J444" s="1220"/>
    </row>
    <row r="445" spans="1:10">
      <c r="A445" s="1222"/>
      <c r="B445" s="1222"/>
      <c r="C445" s="1222"/>
      <c r="D445" s="1222"/>
      <c r="E445" s="1222"/>
      <c r="F445" s="678"/>
      <c r="G445" s="1220"/>
      <c r="H445" s="1220"/>
      <c r="I445" s="1220"/>
      <c r="J445" s="1220"/>
    </row>
    <row r="446" spans="1:10">
      <c r="A446" s="1222"/>
      <c r="B446" s="1222"/>
      <c r="C446" s="1222"/>
      <c r="D446" s="1222"/>
      <c r="E446" s="1222"/>
      <c r="F446" s="678"/>
      <c r="G446" s="1220"/>
      <c r="H446" s="1220"/>
      <c r="I446" s="1220"/>
      <c r="J446" s="1220"/>
    </row>
    <row r="447" spans="1:10">
      <c r="A447" s="1222"/>
      <c r="B447" s="1222"/>
      <c r="C447" s="1222"/>
      <c r="D447" s="1222"/>
      <c r="E447" s="1222"/>
      <c r="F447" s="678"/>
      <c r="G447" s="1220"/>
      <c r="H447" s="1220"/>
      <c r="I447" s="1220"/>
      <c r="J447" s="1220"/>
    </row>
    <row r="448" spans="1:10">
      <c r="A448" s="1222"/>
      <c r="B448" s="1222"/>
      <c r="C448" s="1222"/>
      <c r="D448" s="1222"/>
      <c r="E448" s="1222"/>
      <c r="F448" s="678"/>
      <c r="G448" s="1220"/>
      <c r="H448" s="1220"/>
      <c r="I448" s="1220"/>
      <c r="J448" s="1220"/>
    </row>
    <row r="449" spans="1:10">
      <c r="A449" s="1222"/>
      <c r="B449" s="1222"/>
      <c r="C449" s="1222"/>
      <c r="D449" s="1222"/>
      <c r="E449" s="1222"/>
      <c r="F449" s="678"/>
      <c r="G449" s="1220"/>
      <c r="H449" s="1220"/>
      <c r="I449" s="1220"/>
      <c r="J449" s="1220"/>
    </row>
    <row r="450" spans="1:10">
      <c r="A450" s="1222"/>
      <c r="B450" s="1222"/>
      <c r="C450" s="1222"/>
      <c r="D450" s="1222"/>
      <c r="E450" s="1222"/>
      <c r="F450" s="678"/>
      <c r="G450" s="1220"/>
      <c r="H450" s="1220"/>
      <c r="I450" s="1220"/>
      <c r="J450" s="1220"/>
    </row>
    <row r="451" spans="1:10">
      <c r="A451" s="1222"/>
      <c r="B451" s="1222"/>
      <c r="C451" s="1222"/>
      <c r="D451" s="1222"/>
      <c r="E451" s="1222"/>
      <c r="F451" s="678"/>
      <c r="G451" s="1220"/>
      <c r="H451" s="1220"/>
      <c r="I451" s="1220"/>
      <c r="J451" s="1220"/>
    </row>
    <row r="452" spans="1:10" ht="15" customHeight="1">
      <c r="A452" s="1220" t="s">
        <v>1900</v>
      </c>
      <c r="B452" s="1220"/>
      <c r="C452" s="1220"/>
      <c r="D452" s="1220"/>
      <c r="E452" s="1220"/>
      <c r="F452" s="678"/>
      <c r="G452" s="1220" t="s">
        <v>1901</v>
      </c>
      <c r="H452" s="1220"/>
      <c r="I452" s="1220"/>
      <c r="J452" s="1220"/>
    </row>
    <row r="453" spans="1:10" ht="15" customHeight="1">
      <c r="A453" s="1220"/>
      <c r="B453" s="1220"/>
      <c r="C453" s="1220"/>
      <c r="D453" s="1220"/>
      <c r="E453" s="1220"/>
      <c r="F453" s="678"/>
      <c r="G453" s="1220"/>
      <c r="H453" s="1220"/>
      <c r="I453" s="1220"/>
      <c r="J453" s="1220"/>
    </row>
    <row r="454" spans="1:10" ht="15" customHeight="1">
      <c r="A454" s="679"/>
      <c r="B454" s="679"/>
      <c r="C454" s="679"/>
      <c r="D454" s="679"/>
      <c r="E454" s="679"/>
      <c r="F454" s="678"/>
      <c r="G454" s="1220"/>
      <c r="H454" s="1220"/>
      <c r="I454" s="1220"/>
      <c r="J454" s="1220"/>
    </row>
    <row r="455" spans="1:10">
      <c r="A455" s="1222" t="s">
        <v>1902</v>
      </c>
      <c r="B455" s="1222"/>
      <c r="C455" s="1222"/>
      <c r="D455" s="1222"/>
      <c r="E455" s="1222"/>
      <c r="F455" s="678"/>
      <c r="G455" s="1220"/>
      <c r="H455" s="1220"/>
      <c r="I455" s="1220"/>
      <c r="J455" s="1220"/>
    </row>
    <row r="456" spans="1:10">
      <c r="A456" s="679"/>
      <c r="B456" s="679"/>
      <c r="C456" s="679"/>
      <c r="D456" s="679"/>
      <c r="E456" s="679"/>
      <c r="F456" s="678"/>
      <c r="G456" s="1220"/>
      <c r="H456" s="1220"/>
      <c r="I456" s="1220"/>
      <c r="J456" s="1220"/>
    </row>
    <row r="457" spans="1:10" ht="15" customHeight="1">
      <c r="A457" s="1220" t="s">
        <v>1903</v>
      </c>
      <c r="B457" s="1220"/>
      <c r="C457" s="1220"/>
      <c r="D457" s="1220"/>
      <c r="E457" s="1220"/>
      <c r="F457" s="678"/>
      <c r="G457" s="679"/>
      <c r="H457" s="679"/>
      <c r="I457" s="679"/>
      <c r="J457" s="679"/>
    </row>
    <row r="458" spans="1:10">
      <c r="A458" s="1220"/>
      <c r="B458" s="1220"/>
      <c r="C458" s="1220"/>
      <c r="D458" s="1220"/>
      <c r="E458" s="1220"/>
      <c r="F458" s="678"/>
      <c r="G458" s="1220" t="s">
        <v>1904</v>
      </c>
      <c r="H458" s="1220"/>
      <c r="I458" s="1220"/>
      <c r="J458" s="1220"/>
    </row>
    <row r="459" spans="1:10">
      <c r="A459" s="1220"/>
      <c r="B459" s="1220"/>
      <c r="C459" s="1220"/>
      <c r="D459" s="1220"/>
      <c r="E459" s="1220"/>
      <c r="F459" s="678"/>
      <c r="G459" s="1220"/>
      <c r="H459" s="1220"/>
      <c r="I459" s="1220"/>
      <c r="J459" s="1220"/>
    </row>
    <row r="460" spans="1:10">
      <c r="A460" s="1220"/>
      <c r="B460" s="1220"/>
      <c r="C460" s="1220"/>
      <c r="D460" s="1220"/>
      <c r="E460" s="1220"/>
      <c r="F460" s="678"/>
      <c r="G460" s="1220"/>
      <c r="H460" s="1220"/>
      <c r="I460" s="1220"/>
      <c r="J460" s="1220"/>
    </row>
    <row r="461" spans="1:10">
      <c r="A461" s="1220"/>
      <c r="B461" s="1220"/>
      <c r="C461" s="1220"/>
      <c r="D461" s="1220"/>
      <c r="E461" s="1220"/>
      <c r="F461" s="678"/>
      <c r="G461" s="1220"/>
      <c r="H461" s="1220"/>
      <c r="I461" s="1220"/>
      <c r="J461" s="1220"/>
    </row>
    <row r="462" spans="1:10">
      <c r="A462" s="1220"/>
      <c r="B462" s="1220"/>
      <c r="C462" s="1220"/>
      <c r="D462" s="1220"/>
      <c r="E462" s="1220"/>
      <c r="F462" s="678"/>
      <c r="G462" s="1220"/>
      <c r="H462" s="1220"/>
      <c r="I462" s="1220"/>
      <c r="J462" s="1220"/>
    </row>
    <row r="463" spans="1:10">
      <c r="A463" s="1220"/>
      <c r="B463" s="1220"/>
      <c r="C463" s="1220"/>
      <c r="D463" s="1220"/>
      <c r="E463" s="1220"/>
      <c r="F463" s="678"/>
      <c r="G463" s="1220"/>
      <c r="H463" s="1220"/>
      <c r="I463" s="1220"/>
      <c r="J463" s="1220"/>
    </row>
    <row r="464" spans="1:10">
      <c r="A464" s="1220"/>
      <c r="B464" s="1220"/>
      <c r="C464" s="1220"/>
      <c r="D464" s="1220"/>
      <c r="E464" s="1220"/>
      <c r="F464" s="678"/>
      <c r="G464" s="679"/>
      <c r="H464" s="679"/>
      <c r="I464" s="679"/>
      <c r="J464" s="679"/>
    </row>
    <row r="465" spans="1:10" ht="15" customHeight="1">
      <c r="A465" s="1220"/>
      <c r="B465" s="1220"/>
      <c r="C465" s="1220"/>
      <c r="D465" s="1220"/>
      <c r="E465" s="1220"/>
      <c r="F465" s="678"/>
      <c r="G465" s="1220" t="s">
        <v>1905</v>
      </c>
      <c r="H465" s="1220"/>
      <c r="I465" s="1220"/>
      <c r="J465" s="1220"/>
    </row>
    <row r="466" spans="1:10">
      <c r="A466" s="1220"/>
      <c r="B466" s="1220"/>
      <c r="C466" s="1220"/>
      <c r="D466" s="1220"/>
      <c r="E466" s="1220"/>
      <c r="F466" s="678"/>
      <c r="G466" s="1220"/>
      <c r="H466" s="1220"/>
      <c r="I466" s="1220"/>
      <c r="J466" s="1220"/>
    </row>
    <row r="467" spans="1:10">
      <c r="A467" s="1220"/>
      <c r="B467" s="1220"/>
      <c r="C467" s="1220"/>
      <c r="D467" s="1220"/>
      <c r="E467" s="1220"/>
      <c r="F467" s="678"/>
      <c r="G467" s="1220"/>
      <c r="H467" s="1220"/>
      <c r="I467" s="1220"/>
      <c r="J467" s="1220"/>
    </row>
    <row r="468" spans="1:10">
      <c r="A468" s="1220"/>
      <c r="B468" s="1220"/>
      <c r="C468" s="1220"/>
      <c r="D468" s="1220"/>
      <c r="E468" s="1220"/>
      <c r="F468" s="678"/>
      <c r="G468" s="1220"/>
      <c r="H468" s="1220"/>
      <c r="I468" s="1220"/>
      <c r="J468" s="1220"/>
    </row>
    <row r="469" spans="1:10">
      <c r="A469" s="1220"/>
      <c r="B469" s="1220"/>
      <c r="C469" s="1220"/>
      <c r="D469" s="1220"/>
      <c r="E469" s="1220"/>
      <c r="F469" s="678"/>
      <c r="G469" s="1220"/>
      <c r="H469" s="1220"/>
      <c r="I469" s="1220"/>
      <c r="J469" s="1220"/>
    </row>
    <row r="470" spans="1:10">
      <c r="A470" s="1220"/>
      <c r="B470" s="1220"/>
      <c r="C470" s="1220"/>
      <c r="D470" s="1220"/>
      <c r="E470" s="1220"/>
      <c r="F470" s="678"/>
      <c r="G470" s="1220"/>
      <c r="H470" s="1220"/>
      <c r="I470" s="1220"/>
      <c r="J470" s="1220"/>
    </row>
    <row r="471" spans="1:10">
      <c r="A471" s="1220"/>
      <c r="B471" s="1220"/>
      <c r="C471" s="1220"/>
      <c r="D471" s="1220"/>
      <c r="E471" s="1220"/>
      <c r="F471" s="678"/>
      <c r="G471" s="1220"/>
      <c r="H471" s="1220"/>
      <c r="I471" s="1220"/>
      <c r="J471" s="1220"/>
    </row>
    <row r="472" spans="1:10">
      <c r="A472" s="1220"/>
      <c r="B472" s="1220"/>
      <c r="C472" s="1220"/>
      <c r="D472" s="1220"/>
      <c r="E472" s="1220"/>
      <c r="F472" s="678"/>
      <c r="G472" s="679"/>
      <c r="H472" s="679"/>
      <c r="I472" s="679"/>
      <c r="J472" s="679"/>
    </row>
    <row r="473" spans="1:10">
      <c r="A473" s="679"/>
      <c r="B473" s="679"/>
      <c r="C473" s="679"/>
      <c r="D473" s="679"/>
      <c r="E473" s="679"/>
      <c r="F473" s="678"/>
      <c r="G473" s="1222" t="s">
        <v>1906</v>
      </c>
      <c r="H473" s="1222"/>
      <c r="I473" s="1222"/>
      <c r="J473" s="1222"/>
    </row>
    <row r="474" spans="1:10" ht="15" customHeight="1">
      <c r="A474" s="1220" t="s">
        <v>1907</v>
      </c>
      <c r="B474" s="1220"/>
      <c r="C474" s="1220"/>
      <c r="D474" s="1220"/>
      <c r="E474" s="1220"/>
      <c r="F474" s="678"/>
      <c r="G474" s="1222"/>
      <c r="H474" s="1222"/>
      <c r="I474" s="1222"/>
      <c r="J474" s="1222"/>
    </row>
    <row r="475" spans="1:10">
      <c r="A475" s="1220"/>
      <c r="B475" s="1220"/>
      <c r="C475" s="1220"/>
      <c r="D475" s="1220"/>
      <c r="E475" s="1220"/>
      <c r="F475" s="678"/>
      <c r="G475" s="679"/>
      <c r="H475" s="679"/>
      <c r="I475" s="679"/>
      <c r="J475" s="679"/>
    </row>
    <row r="476" spans="1:10" ht="15" customHeight="1">
      <c r="A476" s="1220"/>
      <c r="B476" s="1220"/>
      <c r="C476" s="1220"/>
      <c r="D476" s="1220"/>
      <c r="E476" s="1220"/>
      <c r="F476" s="678"/>
      <c r="G476" s="1220" t="s">
        <v>1908</v>
      </c>
      <c r="H476" s="1220"/>
      <c r="I476" s="1220"/>
      <c r="J476" s="1220"/>
    </row>
    <row r="477" spans="1:10">
      <c r="A477" s="1220"/>
      <c r="B477" s="1220"/>
      <c r="C477" s="1220"/>
      <c r="D477" s="1220"/>
      <c r="E477" s="1220"/>
      <c r="F477" s="678"/>
      <c r="G477" s="1220"/>
      <c r="H477" s="1220"/>
      <c r="I477" s="1220"/>
      <c r="J477" s="1220"/>
    </row>
    <row r="478" spans="1:10">
      <c r="A478" s="1220"/>
      <c r="B478" s="1220"/>
      <c r="C478" s="1220"/>
      <c r="D478" s="1220"/>
      <c r="E478" s="1220"/>
      <c r="F478" s="678"/>
      <c r="G478" s="1220"/>
      <c r="H478" s="1220"/>
      <c r="I478" s="1220"/>
      <c r="J478" s="1220"/>
    </row>
    <row r="479" spans="1:10">
      <c r="A479" s="1220"/>
      <c r="B479" s="1220"/>
      <c r="C479" s="1220"/>
      <c r="D479" s="1220"/>
      <c r="E479" s="1220"/>
      <c r="F479" s="678"/>
      <c r="G479" s="1220"/>
      <c r="H479" s="1220"/>
      <c r="I479" s="1220"/>
      <c r="J479" s="1220"/>
    </row>
    <row r="480" spans="1:10">
      <c r="A480" s="1220"/>
      <c r="B480" s="1220"/>
      <c r="C480" s="1220"/>
      <c r="D480" s="1220"/>
      <c r="E480" s="1220"/>
      <c r="F480" s="678"/>
      <c r="G480" s="1220"/>
      <c r="H480" s="1220"/>
      <c r="I480" s="1220"/>
      <c r="J480" s="1220"/>
    </row>
    <row r="481" spans="1:10">
      <c r="A481" s="1220"/>
      <c r="B481" s="1220"/>
      <c r="C481" s="1220"/>
      <c r="D481" s="1220"/>
      <c r="E481" s="1220"/>
      <c r="F481" s="678"/>
      <c r="G481" s="1220"/>
      <c r="H481" s="1220"/>
      <c r="I481" s="1220"/>
      <c r="J481" s="1220"/>
    </row>
    <row r="482" spans="1:10">
      <c r="A482" s="679"/>
      <c r="B482" s="679"/>
      <c r="C482" s="679"/>
      <c r="D482" s="679"/>
      <c r="E482" s="679"/>
      <c r="F482" s="678"/>
      <c r="G482" s="1220"/>
      <c r="H482" s="1220"/>
      <c r="I482" s="1220"/>
      <c r="J482" s="1220"/>
    </row>
    <row r="483" spans="1:10" ht="15" customHeight="1">
      <c r="A483" s="1220" t="s">
        <v>1909</v>
      </c>
      <c r="B483" s="1220"/>
      <c r="C483" s="1220"/>
      <c r="D483" s="1220"/>
      <c r="E483" s="1220"/>
      <c r="F483" s="678"/>
      <c r="G483" s="1220"/>
      <c r="H483" s="1220"/>
      <c r="I483" s="1220"/>
      <c r="J483" s="1220"/>
    </row>
    <row r="484" spans="1:10">
      <c r="A484" s="1220"/>
      <c r="B484" s="1220"/>
      <c r="C484" s="1220"/>
      <c r="D484" s="1220"/>
      <c r="E484" s="1220"/>
      <c r="F484" s="678"/>
      <c r="G484" s="1220"/>
      <c r="H484" s="1220"/>
      <c r="I484" s="1220"/>
      <c r="J484" s="1220"/>
    </row>
    <row r="485" spans="1:10">
      <c r="A485" s="1220"/>
      <c r="B485" s="1220"/>
      <c r="C485" s="1220"/>
      <c r="D485" s="1220"/>
      <c r="E485" s="1220"/>
      <c r="F485" s="678"/>
      <c r="G485" s="1220"/>
      <c r="H485" s="1220"/>
      <c r="I485" s="1220"/>
      <c r="J485" s="1220"/>
    </row>
    <row r="486" spans="1:10">
      <c r="A486" s="1220"/>
      <c r="B486" s="1220"/>
      <c r="C486" s="1220"/>
      <c r="D486" s="1220"/>
      <c r="E486" s="1220"/>
      <c r="F486" s="678"/>
      <c r="G486" s="1220"/>
      <c r="H486" s="1220"/>
      <c r="I486" s="1220"/>
      <c r="J486" s="1220"/>
    </row>
    <row r="487" spans="1:10">
      <c r="A487" s="1220"/>
      <c r="B487" s="1220"/>
      <c r="C487" s="1220"/>
      <c r="D487" s="1220"/>
      <c r="E487" s="1220"/>
      <c r="F487" s="678"/>
      <c r="G487" s="1220"/>
      <c r="H487" s="1220"/>
      <c r="I487" s="1220"/>
      <c r="J487" s="1220"/>
    </row>
    <row r="488" spans="1:10">
      <c r="A488" s="1220"/>
      <c r="B488" s="1220"/>
      <c r="C488" s="1220"/>
      <c r="D488" s="1220"/>
      <c r="E488" s="1220"/>
      <c r="F488" s="678"/>
      <c r="G488" s="1220"/>
      <c r="H488" s="1220"/>
      <c r="I488" s="1220"/>
      <c r="J488" s="1220"/>
    </row>
    <row r="489" spans="1:10">
      <c r="A489" s="1220"/>
      <c r="B489" s="1220"/>
      <c r="C489" s="1220"/>
      <c r="D489" s="1220"/>
      <c r="E489" s="1220"/>
      <c r="F489" s="678"/>
      <c r="G489" s="1220"/>
      <c r="H489" s="1220"/>
      <c r="I489" s="1220"/>
      <c r="J489" s="1220"/>
    </row>
    <row r="490" spans="1:10">
      <c r="A490" s="1220"/>
      <c r="B490" s="1220"/>
      <c r="C490" s="1220"/>
      <c r="D490" s="1220"/>
      <c r="E490" s="1220"/>
      <c r="F490" s="678"/>
      <c r="G490" s="1220"/>
      <c r="H490" s="1220"/>
      <c r="I490" s="1220"/>
      <c r="J490" s="1220"/>
    </row>
    <row r="491" spans="1:10">
      <c r="A491" s="1220"/>
      <c r="B491" s="1220"/>
      <c r="C491" s="1220"/>
      <c r="D491" s="1220"/>
      <c r="E491" s="1220"/>
      <c r="F491" s="678"/>
      <c r="G491" s="1220"/>
      <c r="H491" s="1220"/>
      <c r="I491" s="1220"/>
      <c r="J491" s="1220"/>
    </row>
    <row r="492" spans="1:10">
      <c r="A492" s="1220"/>
      <c r="B492" s="1220"/>
      <c r="C492" s="1220"/>
      <c r="D492" s="1220"/>
      <c r="E492" s="1220"/>
      <c r="F492" s="678"/>
      <c r="G492" s="679"/>
      <c r="H492" s="679"/>
      <c r="I492" s="679"/>
      <c r="J492" s="679"/>
    </row>
    <row r="493" spans="1:10">
      <c r="A493" s="1220"/>
      <c r="B493" s="1220"/>
      <c r="C493" s="1220"/>
      <c r="D493" s="1220"/>
      <c r="E493" s="1220"/>
      <c r="F493" s="678"/>
      <c r="G493" s="1220" t="s">
        <v>1910</v>
      </c>
      <c r="H493" s="1220"/>
      <c r="I493" s="1220"/>
      <c r="J493" s="1220"/>
    </row>
    <row r="494" spans="1:10">
      <c r="A494" s="679"/>
      <c r="B494" s="679"/>
      <c r="C494" s="679"/>
      <c r="D494" s="679"/>
      <c r="E494" s="679"/>
      <c r="F494" s="678"/>
      <c r="G494" s="1220"/>
      <c r="H494" s="1220"/>
      <c r="I494" s="1220"/>
      <c r="J494" s="1220"/>
    </row>
    <row r="495" spans="1:10">
      <c r="A495" s="1220" t="s">
        <v>1911</v>
      </c>
      <c r="B495" s="1220"/>
      <c r="C495" s="1220"/>
      <c r="D495" s="1220"/>
      <c r="E495" s="1220"/>
      <c r="F495" s="678"/>
      <c r="G495" s="1220"/>
      <c r="H495" s="1220"/>
      <c r="I495" s="1220"/>
      <c r="J495" s="1220"/>
    </row>
    <row r="496" spans="1:10">
      <c r="A496" s="1220"/>
      <c r="B496" s="1220"/>
      <c r="C496" s="1220"/>
      <c r="D496" s="1220"/>
      <c r="E496" s="1220"/>
      <c r="F496" s="678"/>
      <c r="G496" s="1220"/>
      <c r="H496" s="1220"/>
      <c r="I496" s="1220"/>
      <c r="J496" s="1220"/>
    </row>
    <row r="497" spans="1:10">
      <c r="A497" s="1220"/>
      <c r="B497" s="1220"/>
      <c r="C497" s="1220"/>
      <c r="D497" s="1220"/>
      <c r="E497" s="1220"/>
      <c r="F497" s="678"/>
      <c r="G497" s="1220"/>
      <c r="H497" s="1220"/>
      <c r="I497" s="1220"/>
      <c r="J497" s="1220"/>
    </row>
    <row r="498" spans="1:10">
      <c r="A498" s="1220"/>
      <c r="B498" s="1220"/>
      <c r="C498" s="1220"/>
      <c r="D498" s="1220"/>
      <c r="E498" s="1220"/>
      <c r="F498" s="678"/>
      <c r="G498" s="1220"/>
      <c r="H498" s="1220"/>
      <c r="I498" s="1220"/>
      <c r="J498" s="1220"/>
    </row>
    <row r="499" spans="1:10">
      <c r="A499" s="1220"/>
      <c r="B499" s="1220"/>
      <c r="C499" s="1220"/>
      <c r="D499" s="1220"/>
      <c r="E499" s="1220"/>
      <c r="F499" s="678"/>
      <c r="G499" s="1220"/>
      <c r="H499" s="1220"/>
      <c r="I499" s="1220"/>
      <c r="J499" s="1220"/>
    </row>
    <row r="500" spans="1:10">
      <c r="A500" s="1220"/>
      <c r="B500" s="1220"/>
      <c r="C500" s="1220"/>
      <c r="D500" s="1220"/>
      <c r="E500" s="1220"/>
      <c r="F500" s="678"/>
      <c r="G500" s="1220"/>
      <c r="H500" s="1220"/>
      <c r="I500" s="1220"/>
      <c r="J500" s="1220"/>
    </row>
    <row r="501" spans="1:10">
      <c r="A501" s="1220"/>
      <c r="B501" s="1220"/>
      <c r="C501" s="1220"/>
      <c r="D501" s="1220"/>
      <c r="E501" s="1220"/>
      <c r="F501" s="678"/>
      <c r="G501" s="1220"/>
      <c r="H501" s="1220"/>
      <c r="I501" s="1220"/>
      <c r="J501" s="1220"/>
    </row>
    <row r="502" spans="1:10" ht="15" customHeight="1">
      <c r="A502" s="1220" t="s">
        <v>1912</v>
      </c>
      <c r="B502" s="1220"/>
      <c r="C502" s="1220"/>
      <c r="D502" s="1220"/>
      <c r="E502" s="1220"/>
      <c r="F502" s="678"/>
      <c r="G502" s="1220" t="s">
        <v>1913</v>
      </c>
      <c r="H502" s="1220"/>
      <c r="I502" s="1220"/>
      <c r="J502" s="1220"/>
    </row>
    <row r="503" spans="1:10" ht="15" customHeight="1">
      <c r="A503" s="1220"/>
      <c r="B503" s="1220"/>
      <c r="C503" s="1220"/>
      <c r="D503" s="1220"/>
      <c r="E503" s="1220"/>
      <c r="F503" s="678"/>
      <c r="G503" s="1220"/>
      <c r="H503" s="1220"/>
      <c r="I503" s="1220"/>
      <c r="J503" s="1220"/>
    </row>
    <row r="504" spans="1:10">
      <c r="A504" s="1220"/>
      <c r="B504" s="1220"/>
      <c r="C504" s="1220"/>
      <c r="D504" s="1220"/>
      <c r="E504" s="1220"/>
      <c r="F504" s="678"/>
      <c r="G504" s="1220"/>
      <c r="H504" s="1220"/>
      <c r="I504" s="1220"/>
      <c r="J504" s="1220"/>
    </row>
    <row r="505" spans="1:10">
      <c r="A505" s="679"/>
      <c r="B505" s="679"/>
      <c r="C505" s="679"/>
      <c r="D505" s="679"/>
      <c r="E505" s="679"/>
      <c r="F505" s="678"/>
      <c r="G505" s="1220"/>
      <c r="H505" s="1220"/>
      <c r="I505" s="1220"/>
      <c r="J505" s="1220"/>
    </row>
    <row r="506" spans="1:10" ht="15" customHeight="1">
      <c r="A506" s="1220" t="s">
        <v>1914</v>
      </c>
      <c r="B506" s="1220"/>
      <c r="C506" s="1220"/>
      <c r="D506" s="1220"/>
      <c r="E506" s="1220"/>
      <c r="F506" s="678"/>
      <c r="G506" s="1220"/>
      <c r="H506" s="1220"/>
      <c r="I506" s="1220"/>
      <c r="J506" s="1220"/>
    </row>
    <row r="507" spans="1:10">
      <c r="A507" s="1220"/>
      <c r="B507" s="1220"/>
      <c r="C507" s="1220"/>
      <c r="D507" s="1220"/>
      <c r="E507" s="1220"/>
      <c r="F507" s="678"/>
      <c r="G507" s="679"/>
      <c r="H507" s="679"/>
      <c r="I507" s="679"/>
      <c r="J507" s="679"/>
    </row>
    <row r="508" spans="1:10">
      <c r="A508" s="1220"/>
      <c r="B508" s="1220"/>
      <c r="C508" s="1220"/>
      <c r="D508" s="1220"/>
      <c r="E508" s="1220"/>
      <c r="F508" s="678"/>
      <c r="G508" s="1222" t="s">
        <v>1915</v>
      </c>
      <c r="H508" s="1222"/>
      <c r="I508" s="1222"/>
      <c r="J508" s="1222"/>
    </row>
    <row r="509" spans="1:10">
      <c r="A509" s="1220"/>
      <c r="B509" s="1220"/>
      <c r="C509" s="1220"/>
      <c r="D509" s="1220"/>
      <c r="E509" s="1220"/>
      <c r="F509" s="678"/>
      <c r="G509" s="1222"/>
      <c r="H509" s="1222"/>
      <c r="I509" s="1222"/>
      <c r="J509" s="1222"/>
    </row>
    <row r="510" spans="1:10" ht="15" customHeight="1">
      <c r="A510" s="1220"/>
      <c r="B510" s="1220"/>
      <c r="C510" s="1220"/>
      <c r="D510" s="1220"/>
      <c r="E510" s="1220"/>
      <c r="F510" s="678"/>
      <c r="G510" s="1220" t="s">
        <v>1916</v>
      </c>
      <c r="H510" s="1220"/>
      <c r="I510" s="1220"/>
      <c r="J510" s="1220"/>
    </row>
    <row r="511" spans="1:10">
      <c r="A511" s="1220"/>
      <c r="B511" s="1220"/>
      <c r="C511" s="1220"/>
      <c r="D511" s="1220"/>
      <c r="E511" s="1220"/>
      <c r="F511" s="678"/>
      <c r="G511" s="1220"/>
      <c r="H511" s="1220"/>
      <c r="I511" s="1220"/>
      <c r="J511" s="1220"/>
    </row>
    <row r="512" spans="1:10" ht="15" customHeight="1">
      <c r="A512" s="1220"/>
      <c r="B512" s="1220"/>
      <c r="C512" s="1220"/>
      <c r="D512" s="1220"/>
      <c r="E512" s="1220"/>
      <c r="F512" s="678"/>
      <c r="G512" s="1220"/>
      <c r="H512" s="1220"/>
      <c r="I512" s="1220"/>
      <c r="J512" s="1220"/>
    </row>
    <row r="513" spans="1:10">
      <c r="A513" s="1220"/>
      <c r="B513" s="1220"/>
      <c r="C513" s="1220"/>
      <c r="D513" s="1220"/>
      <c r="E513" s="1220"/>
      <c r="F513" s="678"/>
      <c r="G513" s="1220"/>
      <c r="H513" s="1220"/>
      <c r="I513" s="1220"/>
      <c r="J513" s="1220"/>
    </row>
    <row r="514" spans="1:10">
      <c r="A514" s="1220"/>
      <c r="B514" s="1220"/>
      <c r="C514" s="1220"/>
      <c r="D514" s="1220"/>
      <c r="E514" s="1220"/>
      <c r="F514" s="678"/>
      <c r="G514" s="1220"/>
      <c r="H514" s="1220"/>
      <c r="I514" s="1220"/>
      <c r="J514" s="1220"/>
    </row>
    <row r="515" spans="1:10">
      <c r="A515" s="1220"/>
      <c r="B515" s="1220"/>
      <c r="C515" s="1220"/>
      <c r="D515" s="1220"/>
      <c r="E515" s="1220"/>
      <c r="F515" s="678"/>
      <c r="G515" s="1220"/>
      <c r="H515" s="1220"/>
      <c r="I515" s="1220"/>
      <c r="J515" s="1220"/>
    </row>
    <row r="516" spans="1:10">
      <c r="A516" s="1220"/>
      <c r="B516" s="1220"/>
      <c r="C516" s="1220"/>
      <c r="D516" s="1220"/>
      <c r="E516" s="1220"/>
      <c r="F516" s="678"/>
      <c r="G516" s="1220"/>
      <c r="H516" s="1220"/>
      <c r="I516" s="1220"/>
      <c r="J516" s="1220"/>
    </row>
    <row r="517" spans="1:10">
      <c r="A517" s="1220"/>
      <c r="B517" s="1220"/>
      <c r="C517" s="1220"/>
      <c r="D517" s="1220"/>
      <c r="E517" s="1220"/>
      <c r="F517" s="678"/>
      <c r="G517" s="1220"/>
      <c r="H517" s="1220"/>
      <c r="I517" s="1220"/>
      <c r="J517" s="1220"/>
    </row>
    <row r="518" spans="1:10">
      <c r="A518" s="1220"/>
      <c r="B518" s="1220"/>
      <c r="C518" s="1220"/>
      <c r="D518" s="1220"/>
      <c r="E518" s="1220"/>
      <c r="F518" s="678"/>
      <c r="G518" s="1220"/>
      <c r="H518" s="1220"/>
      <c r="I518" s="1220"/>
      <c r="J518" s="1220"/>
    </row>
    <row r="519" spans="1:10">
      <c r="A519" s="1220"/>
      <c r="B519" s="1220"/>
      <c r="C519" s="1220"/>
      <c r="D519" s="1220"/>
      <c r="E519" s="1220"/>
      <c r="F519" s="678"/>
      <c r="G519" s="1220"/>
      <c r="H519" s="1220"/>
      <c r="I519" s="1220"/>
      <c r="J519" s="1220"/>
    </row>
    <row r="520" spans="1:10" ht="15" customHeight="1">
      <c r="A520" s="679"/>
      <c r="B520" s="679"/>
      <c r="C520" s="679"/>
      <c r="D520" s="679"/>
      <c r="E520" s="679"/>
      <c r="F520" s="678"/>
      <c r="G520" s="1220"/>
      <c r="H520" s="1220"/>
      <c r="I520" s="1220"/>
      <c r="J520" s="1220"/>
    </row>
    <row r="521" spans="1:10">
      <c r="A521" s="1222" t="s">
        <v>1917</v>
      </c>
      <c r="B521" s="1220"/>
      <c r="C521" s="1220"/>
      <c r="D521" s="1220"/>
      <c r="E521" s="1220"/>
      <c r="F521" s="678"/>
      <c r="G521" s="1220"/>
      <c r="H521" s="1220"/>
      <c r="I521" s="1220"/>
      <c r="J521" s="1220"/>
    </row>
    <row r="522" spans="1:10" ht="15" customHeight="1">
      <c r="A522" s="679"/>
      <c r="B522" s="679"/>
      <c r="C522" s="679"/>
      <c r="D522" s="679"/>
      <c r="E522" s="679"/>
      <c r="F522" s="678"/>
      <c r="G522" s="1220"/>
      <c r="H522" s="1220"/>
      <c r="I522" s="1220"/>
      <c r="J522" s="1220"/>
    </row>
    <row r="523" spans="1:10" ht="15" customHeight="1">
      <c r="A523" s="1220" t="s">
        <v>1918</v>
      </c>
      <c r="B523" s="1220"/>
      <c r="C523" s="1220"/>
      <c r="D523" s="1220"/>
      <c r="E523" s="1220"/>
      <c r="F523" s="678"/>
      <c r="G523" s="1220"/>
      <c r="H523" s="1220"/>
      <c r="I523" s="1220"/>
      <c r="J523" s="1220"/>
    </row>
    <row r="524" spans="1:10">
      <c r="A524" s="1220"/>
      <c r="B524" s="1220"/>
      <c r="C524" s="1220"/>
      <c r="D524" s="1220"/>
      <c r="E524" s="1220"/>
      <c r="F524" s="678"/>
      <c r="G524" s="1220"/>
      <c r="H524" s="1220"/>
      <c r="I524" s="1220"/>
      <c r="J524" s="1220"/>
    </row>
    <row r="525" spans="1:10">
      <c r="A525" s="1220"/>
      <c r="B525" s="1220"/>
      <c r="C525" s="1220"/>
      <c r="D525" s="1220"/>
      <c r="E525" s="1220"/>
      <c r="F525" s="678"/>
      <c r="G525" s="1220"/>
      <c r="H525" s="1220"/>
      <c r="I525" s="1220"/>
      <c r="J525" s="1220"/>
    </row>
    <row r="526" spans="1:10">
      <c r="A526" s="1220"/>
      <c r="B526" s="1220"/>
      <c r="C526" s="1220"/>
      <c r="D526" s="1220"/>
      <c r="E526" s="1220"/>
      <c r="F526" s="678"/>
      <c r="G526" s="1220"/>
      <c r="H526" s="1220"/>
      <c r="I526" s="1220"/>
      <c r="J526" s="1220"/>
    </row>
    <row r="527" spans="1:10">
      <c r="A527" s="679"/>
      <c r="B527" s="679"/>
      <c r="C527" s="679"/>
      <c r="D527" s="679"/>
      <c r="E527" s="679"/>
      <c r="F527" s="678"/>
      <c r="G527" s="1220"/>
      <c r="H527" s="1220"/>
      <c r="I527" s="1220"/>
      <c r="J527" s="1220"/>
    </row>
    <row r="528" spans="1:10" ht="15" customHeight="1">
      <c r="A528" s="1220" t="s">
        <v>1919</v>
      </c>
      <c r="B528" s="1220"/>
      <c r="C528" s="1220"/>
      <c r="D528" s="1220"/>
      <c r="E528" s="1220"/>
      <c r="F528" s="678"/>
      <c r="G528" s="1220"/>
      <c r="H528" s="1220"/>
      <c r="I528" s="1220"/>
      <c r="J528" s="1220"/>
    </row>
    <row r="529" spans="1:10">
      <c r="A529" s="1220"/>
      <c r="B529" s="1220"/>
      <c r="C529" s="1220"/>
      <c r="D529" s="1220"/>
      <c r="E529" s="1220"/>
      <c r="F529" s="678"/>
      <c r="G529" s="1220"/>
      <c r="H529" s="1220"/>
      <c r="I529" s="1220"/>
      <c r="J529" s="1220"/>
    </row>
    <row r="530" spans="1:10">
      <c r="A530" s="1220"/>
      <c r="B530" s="1220"/>
      <c r="C530" s="1220"/>
      <c r="D530" s="1220"/>
      <c r="E530" s="1220"/>
      <c r="F530" s="678"/>
      <c r="G530" s="1220"/>
      <c r="H530" s="1220"/>
      <c r="I530" s="1220"/>
      <c r="J530" s="1220"/>
    </row>
    <row r="531" spans="1:10">
      <c r="A531" s="1220"/>
      <c r="B531" s="1220"/>
      <c r="C531" s="1220"/>
      <c r="D531" s="1220"/>
      <c r="E531" s="1220"/>
      <c r="F531" s="678"/>
      <c r="G531" s="1220"/>
      <c r="H531" s="1220"/>
      <c r="I531" s="1220"/>
      <c r="J531" s="1220"/>
    </row>
    <row r="532" spans="1:10">
      <c r="A532" s="1220"/>
      <c r="B532" s="1220"/>
      <c r="C532" s="1220"/>
      <c r="D532" s="1220"/>
      <c r="E532" s="1220"/>
      <c r="F532" s="678"/>
      <c r="G532" s="1220"/>
      <c r="H532" s="1220"/>
      <c r="I532" s="1220"/>
      <c r="J532" s="1220"/>
    </row>
    <row r="533" spans="1:10" ht="15" customHeight="1">
      <c r="A533" s="1220"/>
      <c r="B533" s="1220"/>
      <c r="C533" s="1220"/>
      <c r="D533" s="1220"/>
      <c r="E533" s="1220"/>
      <c r="F533" s="678"/>
      <c r="G533" s="1220"/>
      <c r="H533" s="1220"/>
      <c r="I533" s="1220"/>
      <c r="J533" s="1220"/>
    </row>
    <row r="534" spans="1:10">
      <c r="A534" s="1220"/>
      <c r="B534" s="1220"/>
      <c r="C534" s="1220"/>
      <c r="D534" s="1220"/>
      <c r="E534" s="1220"/>
      <c r="F534" s="678"/>
      <c r="G534" s="1220"/>
      <c r="H534" s="1220"/>
      <c r="I534" s="1220"/>
      <c r="J534" s="1220"/>
    </row>
    <row r="535" spans="1:10">
      <c r="A535" s="1220"/>
      <c r="B535" s="1220"/>
      <c r="C535" s="1220"/>
      <c r="D535" s="1220"/>
      <c r="E535" s="1220"/>
      <c r="F535" s="678"/>
      <c r="G535" s="1220"/>
      <c r="H535" s="1220"/>
      <c r="I535" s="1220"/>
      <c r="J535" s="1220"/>
    </row>
    <row r="536" spans="1:10">
      <c r="A536" s="1220"/>
      <c r="B536" s="1220"/>
      <c r="C536" s="1220"/>
      <c r="D536" s="1220"/>
      <c r="E536" s="1220"/>
      <c r="F536" s="678"/>
      <c r="G536" s="1220"/>
      <c r="H536" s="1220"/>
      <c r="I536" s="1220"/>
      <c r="J536" s="1220"/>
    </row>
    <row r="537" spans="1:10">
      <c r="A537" s="1220"/>
      <c r="B537" s="1220"/>
      <c r="C537" s="1220"/>
      <c r="D537" s="1220"/>
      <c r="E537" s="1220"/>
      <c r="F537" s="678"/>
      <c r="G537" s="1220"/>
      <c r="H537" s="1220"/>
      <c r="I537" s="1220"/>
      <c r="J537" s="1220"/>
    </row>
    <row r="538" spans="1:10">
      <c r="A538" s="1220"/>
      <c r="B538" s="1220"/>
      <c r="C538" s="1220"/>
      <c r="D538" s="1220"/>
      <c r="E538" s="1220"/>
      <c r="F538" s="678"/>
      <c r="G538" s="679"/>
      <c r="H538" s="679"/>
      <c r="I538" s="679"/>
      <c r="J538" s="679"/>
    </row>
    <row r="539" spans="1:10" ht="15" customHeight="1">
      <c r="A539" s="1220"/>
      <c r="B539" s="1220"/>
      <c r="C539" s="1220"/>
      <c r="D539" s="1220"/>
      <c r="E539" s="1220"/>
      <c r="F539" s="678"/>
      <c r="G539" s="1220" t="s">
        <v>1920</v>
      </c>
      <c r="H539" s="1220"/>
      <c r="I539" s="1220"/>
      <c r="J539" s="1220"/>
    </row>
    <row r="540" spans="1:10">
      <c r="A540" s="1220"/>
      <c r="B540" s="1220"/>
      <c r="C540" s="1220"/>
      <c r="D540" s="1220"/>
      <c r="E540" s="1220"/>
      <c r="F540" s="678"/>
      <c r="G540" s="1220"/>
      <c r="H540" s="1220"/>
      <c r="I540" s="1220"/>
      <c r="J540" s="1220"/>
    </row>
    <row r="541" spans="1:10" ht="15" customHeight="1">
      <c r="A541" s="1220"/>
      <c r="B541" s="1220"/>
      <c r="C541" s="1220"/>
      <c r="D541" s="1220"/>
      <c r="E541" s="1220"/>
      <c r="F541" s="678"/>
      <c r="G541" s="1220"/>
      <c r="H541" s="1220"/>
      <c r="I541" s="1220"/>
      <c r="J541" s="1220"/>
    </row>
    <row r="542" spans="1:10">
      <c r="A542" s="1220"/>
      <c r="B542" s="1220"/>
      <c r="C542" s="1220"/>
      <c r="D542" s="1220"/>
      <c r="E542" s="1220"/>
      <c r="F542" s="678"/>
      <c r="G542" s="1220"/>
      <c r="H542" s="1220"/>
      <c r="I542" s="1220"/>
      <c r="J542" s="1220"/>
    </row>
    <row r="543" spans="1:10">
      <c r="A543" s="1220"/>
      <c r="B543" s="1220"/>
      <c r="C543" s="1220"/>
      <c r="D543" s="1220"/>
      <c r="E543" s="1220"/>
      <c r="F543" s="678"/>
      <c r="G543" s="1220"/>
      <c r="H543" s="1220"/>
      <c r="I543" s="1220"/>
      <c r="J543" s="1220"/>
    </row>
    <row r="544" spans="1:10">
      <c r="A544" s="1220"/>
      <c r="B544" s="1220"/>
      <c r="C544" s="1220"/>
      <c r="D544" s="1220"/>
      <c r="E544" s="1220"/>
      <c r="F544" s="678"/>
      <c r="G544" s="679"/>
      <c r="H544" s="679"/>
      <c r="I544" s="679"/>
      <c r="J544" s="679"/>
    </row>
    <row r="545" spans="1:10" ht="15" customHeight="1">
      <c r="A545" s="1220"/>
      <c r="B545" s="1220"/>
      <c r="C545" s="1220"/>
      <c r="D545" s="1220"/>
      <c r="E545" s="1220"/>
      <c r="F545" s="678"/>
      <c r="G545" s="1220" t="s">
        <v>1921</v>
      </c>
      <c r="H545" s="1220"/>
      <c r="I545" s="1220"/>
      <c r="J545" s="1220"/>
    </row>
    <row r="546" spans="1:10">
      <c r="A546" s="1220"/>
      <c r="B546" s="1220"/>
      <c r="C546" s="1220"/>
      <c r="D546" s="1220"/>
      <c r="E546" s="1220"/>
      <c r="F546" s="678"/>
      <c r="G546" s="1220"/>
      <c r="H546" s="1220"/>
      <c r="I546" s="1220"/>
      <c r="J546" s="1220"/>
    </row>
    <row r="547" spans="1:10">
      <c r="A547" s="1220"/>
      <c r="B547" s="1220"/>
      <c r="C547" s="1220"/>
      <c r="D547" s="1220"/>
      <c r="E547" s="1220"/>
      <c r="F547" s="678"/>
      <c r="G547" s="1220"/>
      <c r="H547" s="1220"/>
      <c r="I547" s="1220"/>
      <c r="J547" s="1220"/>
    </row>
    <row r="548" spans="1:10">
      <c r="A548" s="1220"/>
      <c r="B548" s="1220"/>
      <c r="C548" s="1220"/>
      <c r="D548" s="1220"/>
      <c r="E548" s="1220"/>
      <c r="F548" s="678"/>
      <c r="G548" s="1220"/>
      <c r="H548" s="1220"/>
      <c r="I548" s="1220"/>
      <c r="J548" s="1220"/>
    </row>
    <row r="549" spans="1:10">
      <c r="A549" s="1220"/>
      <c r="B549" s="1220"/>
      <c r="C549" s="1220"/>
      <c r="D549" s="1220"/>
      <c r="E549" s="1220"/>
      <c r="F549" s="678"/>
      <c r="G549" s="1220"/>
      <c r="H549" s="1220"/>
      <c r="I549" s="1220"/>
      <c r="J549" s="1220"/>
    </row>
    <row r="550" spans="1:10">
      <c r="A550" s="679"/>
      <c r="B550" s="679"/>
      <c r="C550" s="679"/>
      <c r="D550" s="679"/>
      <c r="E550" s="679"/>
      <c r="F550" s="678"/>
      <c r="G550" s="1220"/>
      <c r="H550" s="1220"/>
      <c r="I550" s="1220"/>
      <c r="J550" s="1220"/>
    </row>
    <row r="551" spans="1:10">
      <c r="A551" s="679"/>
      <c r="B551" s="679"/>
      <c r="C551" s="679"/>
      <c r="D551" s="679"/>
      <c r="E551" s="679"/>
      <c r="F551" s="678"/>
      <c r="G551" s="1220"/>
      <c r="H551" s="1220"/>
      <c r="I551" s="1220"/>
      <c r="J551" s="1220"/>
    </row>
    <row r="552" spans="1:10" ht="15" customHeight="1">
      <c r="A552" s="1220" t="s">
        <v>1922</v>
      </c>
      <c r="B552" s="1220"/>
      <c r="C552" s="1220"/>
      <c r="D552" s="1220"/>
      <c r="E552" s="1220"/>
      <c r="F552" s="678"/>
      <c r="G552" s="1220" t="s">
        <v>1923</v>
      </c>
      <c r="H552" s="1220"/>
      <c r="I552" s="1220"/>
      <c r="J552" s="1220"/>
    </row>
    <row r="553" spans="1:10" ht="15" customHeight="1">
      <c r="A553" s="1220"/>
      <c r="B553" s="1220"/>
      <c r="C553" s="1220"/>
      <c r="D553" s="1220"/>
      <c r="E553" s="1220"/>
      <c r="F553" s="678"/>
      <c r="G553" s="1220"/>
      <c r="H553" s="1220"/>
      <c r="I553" s="1220"/>
      <c r="J553" s="1220"/>
    </row>
    <row r="554" spans="1:10">
      <c r="A554" s="1220"/>
      <c r="B554" s="1220"/>
      <c r="C554" s="1220"/>
      <c r="D554" s="1220"/>
      <c r="E554" s="1220"/>
      <c r="F554" s="678"/>
      <c r="G554" s="1220"/>
      <c r="H554" s="1220"/>
      <c r="I554" s="1220"/>
      <c r="J554" s="1220"/>
    </row>
    <row r="555" spans="1:10">
      <c r="A555" s="1220"/>
      <c r="B555" s="1220"/>
      <c r="C555" s="1220"/>
      <c r="D555" s="1220"/>
      <c r="E555" s="1220"/>
      <c r="F555" s="678"/>
      <c r="G555" s="1220"/>
      <c r="H555" s="1220"/>
      <c r="I555" s="1220"/>
      <c r="J555" s="1220"/>
    </row>
    <row r="556" spans="1:10">
      <c r="A556" s="1220"/>
      <c r="B556" s="1220"/>
      <c r="C556" s="1220"/>
      <c r="D556" s="1220"/>
      <c r="E556" s="1220"/>
      <c r="F556" s="678"/>
      <c r="G556" s="1220"/>
      <c r="H556" s="1220"/>
      <c r="I556" s="1220"/>
      <c r="J556" s="1220"/>
    </row>
    <row r="557" spans="1:10">
      <c r="A557" s="679"/>
      <c r="B557" s="679"/>
      <c r="C557" s="679"/>
      <c r="D557" s="679"/>
      <c r="E557" s="679"/>
      <c r="F557" s="678"/>
      <c r="G557" s="1220"/>
      <c r="H557" s="1220"/>
      <c r="I557" s="1220"/>
      <c r="J557" s="1220"/>
    </row>
    <row r="558" spans="1:10" ht="15" customHeight="1">
      <c r="A558" s="1220" t="s">
        <v>1924</v>
      </c>
      <c r="B558" s="1220"/>
      <c r="C558" s="1220"/>
      <c r="D558" s="1220"/>
      <c r="E558" s="1220"/>
      <c r="F558" s="678"/>
      <c r="G558" s="1220"/>
      <c r="H558" s="1220"/>
      <c r="I558" s="1220"/>
      <c r="J558" s="1220"/>
    </row>
    <row r="559" spans="1:10">
      <c r="A559" s="1220"/>
      <c r="B559" s="1220"/>
      <c r="C559" s="1220"/>
      <c r="D559" s="1220"/>
      <c r="E559" s="1220"/>
      <c r="F559" s="678"/>
      <c r="G559" s="1220"/>
      <c r="H559" s="1220"/>
      <c r="I559" s="1220"/>
      <c r="J559" s="1220"/>
    </row>
    <row r="560" spans="1:10">
      <c r="A560" s="1220"/>
      <c r="B560" s="1220"/>
      <c r="C560" s="1220"/>
      <c r="D560" s="1220"/>
      <c r="E560" s="1220"/>
      <c r="F560" s="678"/>
      <c r="G560" s="1220"/>
      <c r="H560" s="1220"/>
      <c r="I560" s="1220"/>
      <c r="J560" s="1220"/>
    </row>
    <row r="561" spans="1:10" ht="15" customHeight="1">
      <c r="A561" s="1220"/>
      <c r="B561" s="1220"/>
      <c r="C561" s="1220"/>
      <c r="D561" s="1220"/>
      <c r="E561" s="1220"/>
      <c r="F561" s="678"/>
      <c r="G561" s="1220"/>
      <c r="H561" s="1220"/>
      <c r="I561" s="1220"/>
      <c r="J561" s="1220"/>
    </row>
    <row r="562" spans="1:10">
      <c r="A562" s="1220"/>
      <c r="B562" s="1220"/>
      <c r="C562" s="1220"/>
      <c r="D562" s="1220"/>
      <c r="E562" s="1220"/>
      <c r="F562" s="678"/>
      <c r="G562" s="1220"/>
      <c r="H562" s="1220"/>
      <c r="I562" s="1220"/>
      <c r="J562" s="1220"/>
    </row>
    <row r="563" spans="1:10">
      <c r="A563" s="1220"/>
      <c r="B563" s="1220"/>
      <c r="C563" s="1220"/>
      <c r="D563" s="1220"/>
      <c r="E563" s="1220"/>
      <c r="F563" s="678"/>
      <c r="G563" s="1220"/>
      <c r="H563" s="1220"/>
      <c r="I563" s="1220"/>
      <c r="J563" s="1220"/>
    </row>
    <row r="564" spans="1:10">
      <c r="A564" s="1220"/>
      <c r="B564" s="1220"/>
      <c r="C564" s="1220"/>
      <c r="D564" s="1220"/>
      <c r="E564" s="1220"/>
      <c r="F564" s="678"/>
      <c r="G564" s="1220"/>
      <c r="H564" s="1220"/>
      <c r="I564" s="1220"/>
      <c r="J564" s="1220"/>
    </row>
    <row r="565" spans="1:10">
      <c r="A565" s="1220"/>
      <c r="B565" s="1220"/>
      <c r="C565" s="1220"/>
      <c r="D565" s="1220"/>
      <c r="E565" s="1220"/>
      <c r="F565" s="678"/>
      <c r="G565" s="1220"/>
      <c r="H565" s="1220"/>
      <c r="I565" s="1220"/>
      <c r="J565" s="1220"/>
    </row>
    <row r="566" spans="1:10" ht="15" customHeight="1">
      <c r="A566" s="679"/>
      <c r="B566" s="679"/>
      <c r="C566" s="679"/>
      <c r="D566" s="679"/>
      <c r="E566" s="679"/>
      <c r="F566" s="678"/>
      <c r="G566" s="679"/>
      <c r="H566" s="679"/>
      <c r="I566" s="679"/>
      <c r="J566" s="679"/>
    </row>
    <row r="567" spans="1:10" ht="15" customHeight="1">
      <c r="A567" s="1222" t="s">
        <v>1925</v>
      </c>
      <c r="B567" s="1222"/>
      <c r="C567" s="1222"/>
      <c r="D567" s="1222"/>
      <c r="E567" s="1222"/>
      <c r="F567" s="678"/>
      <c r="G567" s="1220" t="s">
        <v>1926</v>
      </c>
      <c r="H567" s="1220"/>
      <c r="I567" s="1220"/>
      <c r="J567" s="1220"/>
    </row>
    <row r="568" spans="1:10">
      <c r="A568" s="679"/>
      <c r="B568" s="679"/>
      <c r="C568" s="679"/>
      <c r="D568" s="679"/>
      <c r="E568" s="679"/>
      <c r="F568" s="678"/>
      <c r="G568" s="1220"/>
      <c r="H568" s="1220"/>
      <c r="I568" s="1220"/>
      <c r="J568" s="1220"/>
    </row>
    <row r="569" spans="1:10" ht="15" customHeight="1">
      <c r="A569" s="1220" t="s">
        <v>1927</v>
      </c>
      <c r="B569" s="1220"/>
      <c r="C569" s="1220"/>
      <c r="D569" s="1220"/>
      <c r="E569" s="1220"/>
      <c r="F569" s="678"/>
      <c r="G569" s="1220"/>
      <c r="H569" s="1220"/>
      <c r="I569" s="1220"/>
      <c r="J569" s="1220"/>
    </row>
    <row r="570" spans="1:10">
      <c r="A570" s="1220"/>
      <c r="B570" s="1220"/>
      <c r="C570" s="1220"/>
      <c r="D570" s="1220"/>
      <c r="E570" s="1220"/>
      <c r="F570" s="678"/>
      <c r="G570" s="1220"/>
      <c r="H570" s="1220"/>
      <c r="I570" s="1220"/>
      <c r="J570" s="1220"/>
    </row>
    <row r="571" spans="1:10" ht="15" customHeight="1">
      <c r="A571" s="1220"/>
      <c r="B571" s="1220"/>
      <c r="C571" s="1220"/>
      <c r="D571" s="1220"/>
      <c r="E571" s="1220"/>
      <c r="F571" s="678"/>
      <c r="G571" s="1220"/>
      <c r="H571" s="1220"/>
      <c r="I571" s="1220"/>
      <c r="J571" s="1220"/>
    </row>
    <row r="572" spans="1:10">
      <c r="A572" s="1220"/>
      <c r="B572" s="1220"/>
      <c r="C572" s="1220"/>
      <c r="D572" s="1220"/>
      <c r="E572" s="1220"/>
      <c r="F572" s="678"/>
      <c r="G572" s="1220"/>
      <c r="H572" s="1220"/>
      <c r="I572" s="1220"/>
      <c r="J572" s="1220"/>
    </row>
    <row r="573" spans="1:10">
      <c r="A573" s="1220"/>
      <c r="B573" s="1220"/>
      <c r="C573" s="1220"/>
      <c r="D573" s="1220"/>
      <c r="E573" s="1220"/>
      <c r="F573" s="678"/>
      <c r="G573" s="1220"/>
      <c r="H573" s="1220"/>
      <c r="I573" s="1220"/>
      <c r="J573" s="1220"/>
    </row>
    <row r="574" spans="1:10">
      <c r="A574" s="1220"/>
      <c r="B574" s="1220"/>
      <c r="C574" s="1220"/>
      <c r="D574" s="1220"/>
      <c r="E574" s="1220"/>
      <c r="F574" s="678"/>
      <c r="G574" s="1220"/>
      <c r="H574" s="1220"/>
      <c r="I574" s="1220"/>
      <c r="J574" s="1220"/>
    </row>
    <row r="575" spans="1:10">
      <c r="A575" s="1220"/>
      <c r="B575" s="1220"/>
      <c r="C575" s="1220"/>
      <c r="D575" s="1220"/>
      <c r="E575" s="1220"/>
      <c r="F575" s="678"/>
      <c r="G575" s="1220"/>
      <c r="H575" s="1220"/>
      <c r="I575" s="1220"/>
      <c r="J575" s="1220"/>
    </row>
    <row r="576" spans="1:10">
      <c r="A576" s="1220"/>
      <c r="B576" s="1220"/>
      <c r="C576" s="1220"/>
      <c r="D576" s="1220"/>
      <c r="E576" s="1220"/>
      <c r="F576" s="678"/>
      <c r="G576" s="1220"/>
      <c r="H576" s="1220"/>
      <c r="I576" s="1220"/>
      <c r="J576" s="1220"/>
    </row>
    <row r="577" spans="1:10">
      <c r="A577" s="1220"/>
      <c r="B577" s="1220"/>
      <c r="C577" s="1220"/>
      <c r="D577" s="1220"/>
      <c r="E577" s="1220"/>
      <c r="F577" s="678"/>
      <c r="G577" s="1220"/>
      <c r="H577" s="1220"/>
      <c r="I577" s="1220"/>
      <c r="J577" s="1220"/>
    </row>
    <row r="578" spans="1:10">
      <c r="A578" s="1220"/>
      <c r="B578" s="1220"/>
      <c r="C578" s="1220"/>
      <c r="D578" s="1220"/>
      <c r="E578" s="1220"/>
      <c r="F578" s="678"/>
      <c r="G578" s="1220"/>
      <c r="H578" s="1220"/>
      <c r="I578" s="1220"/>
      <c r="J578" s="1220"/>
    </row>
    <row r="579" spans="1:10">
      <c r="A579" s="1220"/>
      <c r="B579" s="1220"/>
      <c r="C579" s="1220"/>
      <c r="D579" s="1220"/>
      <c r="E579" s="1220"/>
      <c r="F579" s="678"/>
      <c r="G579" s="1220"/>
      <c r="H579" s="1220"/>
      <c r="I579" s="1220"/>
      <c r="J579" s="1220"/>
    </row>
    <row r="580" spans="1:10">
      <c r="A580" s="679"/>
      <c r="B580" s="679"/>
      <c r="C580" s="679"/>
      <c r="D580" s="679"/>
      <c r="E580" s="679"/>
      <c r="F580" s="678"/>
      <c r="G580" s="1220"/>
      <c r="H580" s="1220"/>
      <c r="I580" s="1220"/>
      <c r="J580" s="1220"/>
    </row>
    <row r="581" spans="1:10" ht="15" customHeight="1">
      <c r="A581" s="1220" t="s">
        <v>1928</v>
      </c>
      <c r="B581" s="1220"/>
      <c r="C581" s="1220"/>
      <c r="D581" s="1220"/>
      <c r="E581" s="1220"/>
      <c r="F581" s="678"/>
      <c r="G581" s="1220"/>
      <c r="H581" s="1220"/>
      <c r="I581" s="1220"/>
      <c r="J581" s="1220"/>
    </row>
    <row r="582" spans="1:10">
      <c r="A582" s="1220"/>
      <c r="B582" s="1220"/>
      <c r="C582" s="1220"/>
      <c r="D582" s="1220"/>
      <c r="E582" s="1220"/>
      <c r="F582" s="678"/>
      <c r="G582" s="1220"/>
      <c r="H582" s="1220"/>
      <c r="I582" s="1220"/>
      <c r="J582" s="1220"/>
    </row>
    <row r="583" spans="1:10">
      <c r="A583" s="1220"/>
      <c r="B583" s="1220"/>
      <c r="C583" s="1220"/>
      <c r="D583" s="1220"/>
      <c r="E583" s="1220"/>
      <c r="F583" s="678"/>
      <c r="G583" s="1220"/>
      <c r="H583" s="1220"/>
      <c r="I583" s="1220"/>
      <c r="J583" s="1220"/>
    </row>
    <row r="584" spans="1:10">
      <c r="A584" s="1220"/>
      <c r="B584" s="1220"/>
      <c r="C584" s="1220"/>
      <c r="D584" s="1220"/>
      <c r="E584" s="1220"/>
      <c r="F584" s="678"/>
      <c r="G584" s="1220"/>
      <c r="H584" s="1220"/>
      <c r="I584" s="1220"/>
      <c r="J584" s="1220"/>
    </row>
    <row r="585" spans="1:10">
      <c r="A585" s="1220"/>
      <c r="B585" s="1220"/>
      <c r="C585" s="1220"/>
      <c r="D585" s="1220"/>
      <c r="E585" s="1220"/>
      <c r="F585" s="678"/>
      <c r="G585" s="1220"/>
      <c r="H585" s="1220"/>
      <c r="I585" s="1220"/>
      <c r="J585" s="1220"/>
    </row>
    <row r="586" spans="1:10">
      <c r="A586" s="1220"/>
      <c r="B586" s="1220"/>
      <c r="C586" s="1220"/>
      <c r="D586" s="1220"/>
      <c r="E586" s="1220"/>
      <c r="F586" s="678"/>
      <c r="G586" s="1220"/>
      <c r="H586" s="1220"/>
      <c r="I586" s="1220"/>
      <c r="J586" s="1220"/>
    </row>
    <row r="587" spans="1:10">
      <c r="A587" s="1220"/>
      <c r="B587" s="1220"/>
      <c r="C587" s="1220"/>
      <c r="D587" s="1220"/>
      <c r="E587" s="1220"/>
      <c r="F587" s="678"/>
      <c r="G587" s="1220"/>
      <c r="H587" s="1220"/>
      <c r="I587" s="1220"/>
      <c r="J587" s="1220"/>
    </row>
    <row r="588" spans="1:10">
      <c r="A588" s="1220"/>
      <c r="B588" s="1220"/>
      <c r="C588" s="1220"/>
      <c r="D588" s="1220"/>
      <c r="E588" s="1220"/>
      <c r="F588" s="678"/>
      <c r="G588" s="702"/>
      <c r="H588" s="702"/>
      <c r="I588" s="702"/>
      <c r="J588" s="702"/>
    </row>
    <row r="589" spans="1:10" ht="15" customHeight="1">
      <c r="A589" s="679"/>
      <c r="B589" s="679"/>
      <c r="C589" s="679"/>
      <c r="D589" s="679"/>
      <c r="E589" s="679"/>
      <c r="F589" s="678"/>
      <c r="G589" s="1220" t="s">
        <v>1929</v>
      </c>
      <c r="H589" s="1220"/>
      <c r="I589" s="1220"/>
      <c r="J589" s="1220"/>
    </row>
    <row r="590" spans="1:10">
      <c r="A590" s="1220" t="s">
        <v>1930</v>
      </c>
      <c r="B590" s="1220"/>
      <c r="C590" s="1220"/>
      <c r="D590" s="1220"/>
      <c r="E590" s="1220"/>
      <c r="F590" s="678"/>
      <c r="G590" s="1220"/>
      <c r="H590" s="1220"/>
      <c r="I590" s="1220"/>
      <c r="J590" s="1220"/>
    </row>
    <row r="591" spans="1:10" ht="15" customHeight="1">
      <c r="A591" s="1220"/>
      <c r="B591" s="1220"/>
      <c r="C591" s="1220"/>
      <c r="D591" s="1220"/>
      <c r="E591" s="1220"/>
      <c r="F591" s="678"/>
      <c r="G591" s="1220"/>
      <c r="H591" s="1220"/>
      <c r="I591" s="1220"/>
      <c r="J591" s="1220"/>
    </row>
    <row r="592" spans="1:10">
      <c r="A592" s="1220"/>
      <c r="B592" s="1220"/>
      <c r="C592" s="1220"/>
      <c r="D592" s="1220"/>
      <c r="E592" s="1220"/>
      <c r="F592" s="678"/>
      <c r="G592" s="1220"/>
      <c r="H592" s="1220"/>
      <c r="I592" s="1220"/>
      <c r="J592" s="1220"/>
    </row>
    <row r="593" spans="1:10">
      <c r="A593" s="1220"/>
      <c r="B593" s="1220"/>
      <c r="C593" s="1220"/>
      <c r="D593" s="1220"/>
      <c r="E593" s="1220"/>
      <c r="F593" s="678"/>
      <c r="G593" s="1220"/>
      <c r="H593" s="1220"/>
      <c r="I593" s="1220"/>
      <c r="J593" s="1220"/>
    </row>
    <row r="594" spans="1:10">
      <c r="A594" s="1220"/>
      <c r="B594" s="1220"/>
      <c r="C594" s="1220"/>
      <c r="D594" s="1220"/>
      <c r="E594" s="1220"/>
      <c r="F594" s="678"/>
      <c r="G594" s="1220"/>
      <c r="H594" s="1220"/>
      <c r="I594" s="1220"/>
      <c r="J594" s="1220"/>
    </row>
    <row r="595" spans="1:10" ht="15" customHeight="1">
      <c r="A595" s="1220"/>
      <c r="B595" s="1220"/>
      <c r="C595" s="1220"/>
      <c r="D595" s="1220"/>
      <c r="E595" s="1220"/>
      <c r="F595" s="678"/>
      <c r="H595" s="679"/>
      <c r="I595" s="679"/>
      <c r="J595" s="679"/>
    </row>
    <row r="596" spans="1:10">
      <c r="A596" s="1220"/>
      <c r="B596" s="1220"/>
      <c r="C596" s="1220"/>
      <c r="D596" s="1220"/>
      <c r="E596" s="1220"/>
      <c r="F596" s="678"/>
      <c r="G596" s="1220" t="s">
        <v>1931</v>
      </c>
      <c r="H596" s="1220"/>
      <c r="I596" s="1220"/>
      <c r="J596" s="1220"/>
    </row>
    <row r="597" spans="1:10">
      <c r="A597" s="1220"/>
      <c r="B597" s="1220"/>
      <c r="C597" s="1220"/>
      <c r="D597" s="1220"/>
      <c r="E597" s="1220"/>
      <c r="F597" s="678"/>
      <c r="G597" s="1220"/>
      <c r="H597" s="1220"/>
      <c r="I597" s="1220"/>
      <c r="J597" s="1220"/>
    </row>
    <row r="598" spans="1:10">
      <c r="A598" s="1220"/>
      <c r="B598" s="1220"/>
      <c r="C598" s="1220"/>
      <c r="D598" s="1220"/>
      <c r="E598" s="1220"/>
      <c r="F598" s="678"/>
      <c r="G598" s="1220"/>
      <c r="H598" s="1220"/>
      <c r="I598" s="1220"/>
      <c r="J598" s="1220"/>
    </row>
    <row r="599" spans="1:10">
      <c r="A599" s="1220"/>
      <c r="B599" s="1220"/>
      <c r="C599" s="1220"/>
      <c r="D599" s="1220"/>
      <c r="E599" s="1220"/>
      <c r="F599" s="678"/>
      <c r="G599" s="1220"/>
      <c r="H599" s="1220"/>
      <c r="I599" s="1220"/>
      <c r="J599" s="1220"/>
    </row>
    <row r="600" spans="1:10">
      <c r="A600" s="1220"/>
      <c r="B600" s="1220"/>
      <c r="C600" s="1220"/>
      <c r="D600" s="1220"/>
      <c r="E600" s="1220"/>
      <c r="F600" s="678"/>
      <c r="G600" s="1220"/>
      <c r="H600" s="1220"/>
      <c r="I600" s="1220"/>
      <c r="J600" s="1220"/>
    </row>
    <row r="601" spans="1:10">
      <c r="A601" s="1220"/>
      <c r="B601" s="1220"/>
      <c r="C601" s="1220"/>
      <c r="D601" s="1220"/>
      <c r="E601" s="1220"/>
      <c r="F601" s="678"/>
      <c r="G601" s="702"/>
      <c r="H601" s="702"/>
      <c r="I601" s="702"/>
      <c r="J601" s="702"/>
    </row>
    <row r="602" spans="1:10">
      <c r="A602" s="1220" t="s">
        <v>1932</v>
      </c>
      <c r="B602" s="1220"/>
      <c r="C602" s="1220"/>
      <c r="D602" s="1220"/>
      <c r="E602" s="1220"/>
      <c r="F602" s="678"/>
      <c r="G602" s="702"/>
      <c r="H602" s="702"/>
      <c r="I602" s="702"/>
      <c r="J602" s="702"/>
    </row>
    <row r="603" spans="1:10">
      <c r="A603" s="1220"/>
      <c r="B603" s="1220"/>
      <c r="C603" s="1220"/>
      <c r="D603" s="1220"/>
      <c r="E603" s="1220"/>
      <c r="F603" s="678"/>
      <c r="G603" s="702"/>
      <c r="H603" s="702"/>
      <c r="I603" s="702"/>
      <c r="J603" s="702"/>
    </row>
    <row r="604" spans="1:10">
      <c r="A604" s="1220"/>
      <c r="B604" s="1220"/>
      <c r="C604" s="1220"/>
      <c r="D604" s="1220"/>
      <c r="E604" s="1220"/>
      <c r="F604" s="678"/>
      <c r="G604" s="702"/>
      <c r="H604" s="702"/>
      <c r="I604" s="702"/>
      <c r="J604" s="702"/>
    </row>
    <row r="605" spans="1:10">
      <c r="A605" s="1220"/>
      <c r="B605" s="1220"/>
      <c r="C605" s="1220"/>
      <c r="D605" s="1220"/>
      <c r="E605" s="1220"/>
      <c r="F605" s="678"/>
      <c r="G605" s="702"/>
      <c r="H605" s="702"/>
      <c r="I605" s="702"/>
      <c r="J605" s="702"/>
    </row>
    <row r="606" spans="1:10">
      <c r="A606" s="702"/>
      <c r="B606" s="702"/>
      <c r="C606" s="702"/>
      <c r="D606" s="702"/>
      <c r="E606" s="702"/>
      <c r="F606" s="678"/>
      <c r="G606" s="702"/>
      <c r="H606" s="702"/>
      <c r="I606" s="702"/>
      <c r="J606" s="702"/>
    </row>
    <row r="607" spans="1:10" ht="15" customHeight="1">
      <c r="A607" s="1220" t="s">
        <v>1933</v>
      </c>
      <c r="B607" s="1220"/>
      <c r="C607" s="1220"/>
      <c r="D607" s="1220"/>
      <c r="E607" s="1220"/>
      <c r="F607" s="678"/>
      <c r="G607" s="702"/>
      <c r="H607" s="702"/>
      <c r="I607" s="702"/>
      <c r="J607" s="702"/>
    </row>
    <row r="608" spans="1:10">
      <c r="A608" s="1220"/>
      <c r="B608" s="1220"/>
      <c r="C608" s="1220"/>
      <c r="D608" s="1220"/>
      <c r="E608" s="1220"/>
      <c r="F608" s="678"/>
      <c r="G608" s="702"/>
      <c r="H608" s="702"/>
      <c r="I608" s="702"/>
      <c r="J608" s="702"/>
    </row>
    <row r="609" spans="1:10">
      <c r="A609" s="1220"/>
      <c r="B609" s="1220"/>
      <c r="C609" s="1220"/>
      <c r="D609" s="1220"/>
      <c r="E609" s="1220"/>
      <c r="F609" s="678"/>
      <c r="G609" s="702"/>
      <c r="H609" s="702"/>
      <c r="I609" s="702"/>
      <c r="J609" s="702"/>
    </row>
    <row r="610" spans="1:10">
      <c r="A610" s="1220"/>
      <c r="B610" s="1220"/>
      <c r="C610" s="1220"/>
      <c r="D610" s="1220"/>
      <c r="E610" s="1220"/>
      <c r="F610" s="678"/>
      <c r="G610" s="702"/>
      <c r="H610" s="702"/>
      <c r="I610" s="702"/>
      <c r="J610" s="702"/>
    </row>
    <row r="611" spans="1:10">
      <c r="A611" s="679"/>
      <c r="B611" s="679"/>
      <c r="C611" s="679"/>
      <c r="D611" s="679"/>
      <c r="E611" s="679"/>
      <c r="F611" s="678"/>
      <c r="G611" s="702"/>
      <c r="H611" s="702"/>
      <c r="I611" s="702"/>
      <c r="J611" s="702"/>
    </row>
    <row r="612" spans="1:10">
      <c r="A612" s="1220" t="s">
        <v>1934</v>
      </c>
      <c r="B612" s="1220"/>
      <c r="C612" s="1220"/>
      <c r="D612" s="1220"/>
      <c r="E612" s="1220"/>
      <c r="F612" s="678"/>
      <c r="G612" s="702"/>
      <c r="H612" s="702"/>
      <c r="I612" s="702"/>
      <c r="J612" s="702"/>
    </row>
    <row r="613" spans="1:10">
      <c r="A613" s="1220"/>
      <c r="B613" s="1220"/>
      <c r="C613" s="1220"/>
      <c r="D613" s="1220"/>
      <c r="E613" s="1220"/>
      <c r="F613" s="678"/>
      <c r="G613" s="702"/>
      <c r="H613" s="702"/>
      <c r="I613" s="702"/>
      <c r="J613" s="702"/>
    </row>
    <row r="614" spans="1:10">
      <c r="A614" s="1220"/>
      <c r="B614" s="1220"/>
      <c r="C614" s="1220"/>
      <c r="D614" s="1220"/>
      <c r="E614" s="1220"/>
      <c r="F614" s="678"/>
      <c r="G614" s="702"/>
      <c r="H614" s="702"/>
      <c r="I614" s="702"/>
      <c r="J614" s="702"/>
    </row>
    <row r="615" spans="1:10">
      <c r="A615" s="702"/>
      <c r="B615" s="702"/>
      <c r="C615" s="702"/>
      <c r="D615" s="702"/>
      <c r="E615" s="702"/>
      <c r="F615" s="678"/>
      <c r="G615" s="702"/>
      <c r="H615" s="702"/>
      <c r="I615" s="702"/>
      <c r="J615" s="702"/>
    </row>
    <row r="616" spans="1:10">
      <c r="A616" s="1220" t="s">
        <v>1935</v>
      </c>
      <c r="B616" s="1220"/>
      <c r="C616" s="1220"/>
      <c r="D616" s="1220"/>
      <c r="E616" s="1220"/>
      <c r="F616" s="678"/>
      <c r="G616" s="702"/>
      <c r="H616" s="702"/>
      <c r="I616" s="702"/>
      <c r="J616" s="702"/>
    </row>
    <row r="617" spans="1:10">
      <c r="A617" s="1220"/>
      <c r="B617" s="1220"/>
      <c r="C617" s="1220"/>
      <c r="D617" s="1220"/>
      <c r="E617" s="1220"/>
      <c r="F617" s="678"/>
      <c r="G617" s="702"/>
      <c r="H617" s="702"/>
      <c r="I617" s="702"/>
      <c r="J617" s="702"/>
    </row>
    <row r="618" spans="1:10">
      <c r="A618" s="1220"/>
      <c r="B618" s="1220"/>
      <c r="C618" s="1220"/>
      <c r="D618" s="1220"/>
      <c r="E618" s="1220"/>
      <c r="F618" s="678"/>
      <c r="G618" s="702"/>
      <c r="H618" s="702"/>
      <c r="I618" s="702"/>
      <c r="J618" s="702"/>
    </row>
    <row r="619" spans="1:10">
      <c r="A619" s="702"/>
      <c r="B619" s="702"/>
      <c r="C619" s="702"/>
      <c r="D619" s="702"/>
      <c r="E619" s="702"/>
      <c r="F619" s="678"/>
      <c r="G619" s="702"/>
      <c r="H619" s="702"/>
      <c r="I619" s="702"/>
      <c r="J619" s="702"/>
    </row>
    <row r="620" spans="1:10" ht="15" customHeight="1">
      <c r="A620" s="1220" t="s">
        <v>1936</v>
      </c>
      <c r="B620" s="1220"/>
      <c r="C620" s="1220"/>
      <c r="D620" s="1220"/>
      <c r="E620" s="1220"/>
      <c r="F620" s="678"/>
      <c r="G620" s="702"/>
      <c r="H620" s="702"/>
      <c r="I620" s="702"/>
      <c r="J620" s="702"/>
    </row>
    <row r="621" spans="1:10">
      <c r="A621" s="1220"/>
      <c r="B621" s="1220"/>
      <c r="C621" s="1220"/>
      <c r="D621" s="1220"/>
      <c r="E621" s="1220"/>
      <c r="F621" s="678"/>
      <c r="G621" s="702"/>
      <c r="H621" s="702"/>
      <c r="I621" s="702"/>
      <c r="J621" s="702"/>
    </row>
    <row r="622" spans="1:10">
      <c r="A622" s="1220"/>
      <c r="B622" s="1220"/>
      <c r="C622" s="1220"/>
      <c r="D622" s="1220"/>
      <c r="E622" s="1220"/>
      <c r="F622" s="678"/>
      <c r="G622" s="702"/>
      <c r="H622" s="702"/>
      <c r="I622" s="702"/>
      <c r="J622" s="702"/>
    </row>
    <row r="623" spans="1:10">
      <c r="A623" s="1220"/>
      <c r="B623" s="1220"/>
      <c r="C623" s="1220"/>
      <c r="D623" s="1220"/>
      <c r="E623" s="1220"/>
      <c r="F623" s="678"/>
      <c r="G623" s="702"/>
      <c r="H623" s="702"/>
      <c r="I623" s="702"/>
      <c r="J623" s="702"/>
    </row>
    <row r="624" spans="1:10">
      <c r="A624" s="1220"/>
      <c r="B624" s="1220"/>
      <c r="C624" s="1220"/>
      <c r="D624" s="1220"/>
      <c r="E624" s="1220"/>
      <c r="F624" s="678"/>
      <c r="G624" s="702"/>
      <c r="H624" s="702"/>
      <c r="I624" s="702"/>
      <c r="J624" s="702"/>
    </row>
    <row r="625" spans="1:10">
      <c r="A625" s="1220"/>
      <c r="B625" s="1220"/>
      <c r="C625" s="1220"/>
      <c r="D625" s="1220"/>
      <c r="E625" s="1220"/>
      <c r="F625" s="678"/>
      <c r="G625" s="702"/>
      <c r="H625" s="702"/>
      <c r="I625" s="702"/>
      <c r="J625" s="702"/>
    </row>
    <row r="626" spans="1:10">
      <c r="A626" s="1220"/>
      <c r="B626" s="1220"/>
      <c r="C626" s="1220"/>
      <c r="D626" s="1220"/>
      <c r="E626" s="1220"/>
      <c r="F626" s="678"/>
      <c r="G626" s="702"/>
      <c r="H626" s="702"/>
      <c r="I626" s="702"/>
      <c r="J626" s="702"/>
    </row>
    <row r="627" spans="1:10">
      <c r="A627" s="1220"/>
      <c r="B627" s="1220"/>
      <c r="C627" s="1220"/>
      <c r="D627" s="1220"/>
      <c r="E627" s="1220"/>
      <c r="F627" s="678"/>
      <c r="G627" s="702"/>
      <c r="H627" s="702"/>
      <c r="I627" s="702"/>
      <c r="J627" s="702"/>
    </row>
    <row r="628" spans="1:10">
      <c r="A628" s="1220"/>
      <c r="B628" s="1220"/>
      <c r="C628" s="1220"/>
      <c r="D628" s="1220"/>
      <c r="E628" s="1220"/>
      <c r="F628" s="678"/>
      <c r="G628" s="702"/>
      <c r="H628" s="702"/>
      <c r="I628" s="702"/>
      <c r="J628" s="702"/>
    </row>
    <row r="629" spans="1:10" ht="15" customHeight="1">
      <c r="B629" s="679"/>
      <c r="C629" s="679"/>
      <c r="D629" s="679"/>
      <c r="E629" s="679"/>
      <c r="F629" s="678"/>
      <c r="G629" s="702"/>
      <c r="H629" s="702"/>
      <c r="I629" s="702"/>
      <c r="J629" s="702"/>
    </row>
    <row r="630" spans="1:10">
      <c r="A630" s="1220" t="s">
        <v>1937</v>
      </c>
      <c r="B630" s="1220"/>
      <c r="C630" s="1220"/>
      <c r="D630" s="1220"/>
      <c r="E630" s="1220"/>
      <c r="F630" s="678"/>
      <c r="G630" s="702"/>
      <c r="H630" s="702"/>
      <c r="I630" s="702"/>
      <c r="J630" s="702"/>
    </row>
    <row r="631" spans="1:10">
      <c r="A631" s="1220"/>
      <c r="B631" s="1220"/>
      <c r="C631" s="1220"/>
      <c r="D631" s="1220"/>
      <c r="E631" s="1220"/>
      <c r="F631" s="678"/>
      <c r="G631" s="702"/>
      <c r="H631" s="702"/>
      <c r="I631" s="702"/>
      <c r="J631" s="702"/>
    </row>
    <row r="632" spans="1:10">
      <c r="A632" s="1220"/>
      <c r="B632" s="1220"/>
      <c r="C632" s="1220"/>
      <c r="D632" s="1220"/>
      <c r="E632" s="1220"/>
      <c r="F632" s="678"/>
      <c r="G632" s="702"/>
      <c r="H632" s="702"/>
      <c r="I632" s="702"/>
      <c r="J632" s="702"/>
    </row>
    <row r="633" spans="1:10">
      <c r="A633" s="1220"/>
      <c r="B633" s="1220"/>
      <c r="C633" s="1220"/>
      <c r="D633" s="1220"/>
      <c r="E633" s="1220"/>
      <c r="F633" s="678"/>
      <c r="G633" s="702"/>
      <c r="H633" s="702"/>
      <c r="I633" s="702"/>
      <c r="J633" s="702"/>
    </row>
    <row r="634" spans="1:10" ht="15" customHeight="1">
      <c r="B634" s="679"/>
      <c r="C634" s="679"/>
      <c r="D634" s="679"/>
      <c r="E634" s="679"/>
      <c r="F634" s="678"/>
      <c r="G634" s="702"/>
      <c r="H634" s="702"/>
      <c r="I634" s="702"/>
      <c r="J634" s="702"/>
    </row>
    <row r="635" spans="1:10">
      <c r="A635" s="1220" t="s">
        <v>1938</v>
      </c>
      <c r="B635" s="1220"/>
      <c r="C635" s="1220"/>
      <c r="D635" s="1220"/>
      <c r="E635" s="1220"/>
      <c r="F635" s="678"/>
      <c r="G635" s="702"/>
      <c r="H635" s="702"/>
      <c r="I635" s="702"/>
      <c r="J635" s="702"/>
    </row>
    <row r="636" spans="1:10">
      <c r="A636" s="1220"/>
      <c r="B636" s="1220"/>
      <c r="C636" s="1220"/>
      <c r="D636" s="1220"/>
      <c r="E636" s="1220"/>
      <c r="F636" s="678"/>
      <c r="G636" s="702"/>
      <c r="H636" s="702"/>
      <c r="I636" s="702"/>
      <c r="J636" s="702"/>
    </row>
    <row r="637" spans="1:10">
      <c r="A637" s="1220"/>
      <c r="B637" s="1220"/>
      <c r="C637" s="1220"/>
      <c r="D637" s="1220"/>
      <c r="E637" s="1220"/>
      <c r="F637" s="678"/>
      <c r="G637" s="702"/>
      <c r="H637" s="702"/>
      <c r="I637" s="702"/>
      <c r="J637" s="702"/>
    </row>
    <row r="638" spans="1:10">
      <c r="A638" s="1220"/>
      <c r="B638" s="1220"/>
      <c r="C638" s="1220"/>
      <c r="D638" s="1220"/>
      <c r="E638" s="1220"/>
      <c r="F638" s="678"/>
      <c r="G638" s="702"/>
      <c r="H638" s="702"/>
      <c r="I638" s="702"/>
      <c r="J638" s="702"/>
    </row>
    <row r="639" spans="1:10">
      <c r="A639" s="1220"/>
      <c r="B639" s="1220"/>
      <c r="C639" s="1220"/>
      <c r="D639" s="1220"/>
      <c r="E639" s="1220"/>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SMB_BLFFeature_20170503145629</v>
      </c>
      <c r="D654" s="1124"/>
      <c r="E654" s="1124"/>
      <c r="F654" s="1123" t="s">
        <v>91</v>
      </c>
      <c r="G654" s="1123"/>
      <c r="H654" s="1125"/>
      <c r="I654" s="1125"/>
      <c r="J654" s="1126"/>
    </row>
    <row r="655" spans="1:10" ht="15" customHeight="1">
      <c r="A655" s="1122" t="s">
        <v>89</v>
      </c>
      <c r="B655" s="1123"/>
      <c r="C655" s="1124" t="str">
        <f ca="1">IF(INDIRECT("'Sales Order Form 3'!$D$7")="","",INDIRECT("'Sales Order Form 3'!$D$7"))</f>
        <v>SMB_BLFFeature_20170503145629</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LName20170503145629</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email_03145630@yopmail.com</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36</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SMB_BLFFeature_03145630</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email_03145631@yopmail.com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1314</v>
      </c>
      <c r="H673" s="578" t="s">
        <v>1315</v>
      </c>
      <c r="I673" s="579" t="s">
        <v>1316</v>
      </c>
      <c r="J673" s="579" t="s">
        <v>904</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7" t="s">
        <v>35</v>
      </c>
      <c r="G699" s="578" t="s">
        <v>1314</v>
      </c>
      <c r="H699" s="578" t="s">
        <v>1315</v>
      </c>
      <c r="I699" s="579" t="s">
        <v>1316</v>
      </c>
      <c r="J699" s="579" t="s">
        <v>904</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203.60000000000002</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203.60000000000002</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119.8</v>
      </c>
      <c r="I738" s="1089"/>
      <c r="J738" s="1090"/>
    </row>
    <row r="739" spans="1:10">
      <c r="A739" s="1085" t="s">
        <v>95</v>
      </c>
      <c r="B739" s="1086"/>
      <c r="C739" s="1086"/>
      <c r="D739" s="1086"/>
      <c r="E739" s="1086"/>
      <c r="F739" s="1086"/>
      <c r="G739" s="1087"/>
      <c r="H739" s="1088">
        <f ca="1">IF(INDIRECT("'Sales Order Form 3'!$M$29")="","",INDIRECT("'Sales Order Form 3'!$M$29"))</f>
        <v>49</v>
      </c>
      <c r="I739" s="1089"/>
      <c r="J739" s="1090"/>
    </row>
    <row r="740" spans="1:10">
      <c r="A740" s="1085" t="s">
        <v>64</v>
      </c>
      <c r="B740" s="1086"/>
      <c r="C740" s="1086"/>
      <c r="D740" s="1086"/>
      <c r="E740" s="1086"/>
      <c r="F740" s="1086"/>
      <c r="G740" s="1087"/>
      <c r="H740" s="1088">
        <f ca="1">IF(INDIRECT("'Sales Order Form 3'!$M$32")="","",INDIRECT("'Sales Order Form 3'!$M$32"))</f>
        <v>168.8</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36</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1314</v>
      </c>
      <c r="H762" s="578" t="s">
        <v>1315</v>
      </c>
      <c r="I762" s="579" t="s">
        <v>1316</v>
      </c>
      <c r="J762" s="579" t="s">
        <v>904</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7" t="s">
        <v>35</v>
      </c>
      <c r="G788" s="578" t="s">
        <v>1314</v>
      </c>
      <c r="H788" s="578" t="s">
        <v>1315</v>
      </c>
      <c r="I788" s="579" t="s">
        <v>1316</v>
      </c>
      <c r="J788" s="579" t="s">
        <v>904</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49</v>
      </c>
      <c r="I828" s="1089"/>
      <c r="J828" s="1090"/>
    </row>
    <row r="829" spans="1:10">
      <c r="A829" s="1085" t="s">
        <v>64</v>
      </c>
      <c r="B829" s="1086"/>
      <c r="C829" s="1086"/>
      <c r="D829" s="1086"/>
      <c r="E829" s="1086"/>
      <c r="F829" s="1086"/>
      <c r="G829" s="1087"/>
      <c r="H829" s="1088">
        <f ca="1">IF(INDIRECT("'Sales Order Form 4'!$M$32")="","",INDIRECT("'Sales Order Form 4'!$M$32"))</f>
        <v>49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1314</v>
      </c>
      <c r="H851" s="578" t="s">
        <v>1315</v>
      </c>
      <c r="I851" s="579" t="s">
        <v>1316</v>
      </c>
      <c r="J851" s="579" t="s">
        <v>904</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7" t="s">
        <v>35</v>
      </c>
      <c r="G877" s="578" t="s">
        <v>1314</v>
      </c>
      <c r="H877" s="578" t="s">
        <v>1315</v>
      </c>
      <c r="I877" s="579" t="s">
        <v>1316</v>
      </c>
      <c r="J877" s="579" t="s">
        <v>904</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1314</v>
      </c>
      <c r="H940" s="578" t="s">
        <v>1315</v>
      </c>
      <c r="I940" s="579" t="s">
        <v>1316</v>
      </c>
      <c r="J940" s="579" t="s">
        <v>904</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7" t="s">
        <v>35</v>
      </c>
      <c r="G966" s="578" t="s">
        <v>1314</v>
      </c>
      <c r="H966" s="578" t="s">
        <v>1315</v>
      </c>
      <c r="I966" s="579" t="s">
        <v>1316</v>
      </c>
      <c r="J966" s="579" t="s">
        <v>904</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1314</v>
      </c>
      <c r="H1029" s="578" t="s">
        <v>1315</v>
      </c>
      <c r="I1029" s="579" t="s">
        <v>1316</v>
      </c>
      <c r="J1029" s="579" t="s">
        <v>904</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7" t="s">
        <v>35</v>
      </c>
      <c r="G1055" s="578" t="s">
        <v>1314</v>
      </c>
      <c r="H1055" s="578" t="s">
        <v>1315</v>
      </c>
      <c r="I1055" s="579" t="s">
        <v>1316</v>
      </c>
      <c r="J1055" s="579" t="s">
        <v>904</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1314</v>
      </c>
      <c r="H1118" s="578" t="s">
        <v>1315</v>
      </c>
      <c r="I1118" s="579" t="s">
        <v>1316</v>
      </c>
      <c r="J1118" s="579" t="s">
        <v>904</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7" t="s">
        <v>35</v>
      </c>
      <c r="G1144" s="578" t="s">
        <v>1314</v>
      </c>
      <c r="H1144" s="578" t="s">
        <v>1315</v>
      </c>
      <c r="I1144" s="579" t="s">
        <v>1316</v>
      </c>
      <c r="J1144" s="579" t="s">
        <v>904</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1314</v>
      </c>
      <c r="H1207" s="578" t="s">
        <v>1315</v>
      </c>
      <c r="I1207" s="579" t="s">
        <v>1316</v>
      </c>
      <c r="J1207" s="579" t="s">
        <v>904</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7" t="s">
        <v>35</v>
      </c>
      <c r="G1233" s="578" t="s">
        <v>1314</v>
      </c>
      <c r="H1233" s="578" t="s">
        <v>1315</v>
      </c>
      <c r="I1233" s="579" t="s">
        <v>1316</v>
      </c>
      <c r="J1233" s="579" t="s">
        <v>904</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1314</v>
      </c>
      <c r="H1296" s="578" t="s">
        <v>1315</v>
      </c>
      <c r="I1296" s="579" t="s">
        <v>1316</v>
      </c>
      <c r="J1296" s="579" t="s">
        <v>904</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7" t="s">
        <v>35</v>
      </c>
      <c r="G1322" s="578" t="s">
        <v>1314</v>
      </c>
      <c r="H1322" s="578" t="s">
        <v>1315</v>
      </c>
      <c r="I1322" s="579" t="s">
        <v>1316</v>
      </c>
      <c r="J1322" s="579" t="s">
        <v>904</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1314</v>
      </c>
      <c r="H1385" s="578" t="s">
        <v>1315</v>
      </c>
      <c r="I1385" s="579" t="s">
        <v>1316</v>
      </c>
      <c r="J1385" s="579" t="s">
        <v>904</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7" t="s">
        <v>35</v>
      </c>
      <c r="G1411" s="578" t="s">
        <v>1314</v>
      </c>
      <c r="H1411" s="578" t="s">
        <v>1315</v>
      </c>
      <c r="I1411" s="579" t="s">
        <v>1316</v>
      </c>
      <c r="J1411" s="579" t="s">
        <v>904</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1314</v>
      </c>
      <c r="H1474" s="578" t="s">
        <v>1315</v>
      </c>
      <c r="I1474" s="579" t="s">
        <v>1316</v>
      </c>
      <c r="J1474" s="579" t="s">
        <v>904</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7" t="s">
        <v>35</v>
      </c>
      <c r="G1500" s="578" t="s">
        <v>1314</v>
      </c>
      <c r="H1500" s="578" t="s">
        <v>1315</v>
      </c>
      <c r="I1500" s="579" t="s">
        <v>1316</v>
      </c>
      <c r="J1500" s="579" t="s">
        <v>904</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1314</v>
      </c>
      <c r="H1563" s="578" t="s">
        <v>1315</v>
      </c>
      <c r="I1563" s="579" t="s">
        <v>1316</v>
      </c>
      <c r="J1563" s="579" t="s">
        <v>904</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7" t="s">
        <v>35</v>
      </c>
      <c r="G1589" s="578" t="s">
        <v>1314</v>
      </c>
      <c r="H1589" s="578" t="s">
        <v>1315</v>
      </c>
      <c r="I1589" s="579" t="s">
        <v>1316</v>
      </c>
      <c r="J1589" s="579" t="s">
        <v>904</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1314</v>
      </c>
      <c r="H1652" s="578" t="s">
        <v>1315</v>
      </c>
      <c r="I1652" s="579" t="s">
        <v>1316</v>
      </c>
      <c r="J1652" s="579" t="s">
        <v>904</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7" t="s">
        <v>35</v>
      </c>
      <c r="G1678" s="578" t="s">
        <v>1314</v>
      </c>
      <c r="H1678" s="578" t="s">
        <v>1315</v>
      </c>
      <c r="I1678" s="579" t="s">
        <v>1316</v>
      </c>
      <c r="J1678" s="579" t="s">
        <v>904</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1314</v>
      </c>
      <c r="H1741" s="578" t="s">
        <v>1315</v>
      </c>
      <c r="I1741" s="579" t="s">
        <v>1316</v>
      </c>
      <c r="J1741" s="579" t="s">
        <v>904</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7" t="s">
        <v>35</v>
      </c>
      <c r="G1767" s="578" t="s">
        <v>1314</v>
      </c>
      <c r="H1767" s="578" t="s">
        <v>1315</v>
      </c>
      <c r="I1767" s="579" t="s">
        <v>1316</v>
      </c>
      <c r="J1767" s="579" t="s">
        <v>904</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1314</v>
      </c>
      <c r="H1830" s="578" t="s">
        <v>1315</v>
      </c>
      <c r="I1830" s="579" t="s">
        <v>1316</v>
      </c>
      <c r="J1830" s="579" t="s">
        <v>904</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7" t="s">
        <v>35</v>
      </c>
      <c r="G1856" s="578" t="s">
        <v>1314</v>
      </c>
      <c r="H1856" s="578" t="s">
        <v>1315</v>
      </c>
      <c r="I1856" s="579" t="s">
        <v>1316</v>
      </c>
      <c r="J1856" s="579" t="s">
        <v>904</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1314</v>
      </c>
      <c r="H1919" s="578" t="s">
        <v>1315</v>
      </c>
      <c r="I1919" s="579" t="s">
        <v>1316</v>
      </c>
      <c r="J1919" s="579" t="s">
        <v>904</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7" t="s">
        <v>35</v>
      </c>
      <c r="G1945" s="578" t="s">
        <v>1314</v>
      </c>
      <c r="H1945" s="578" t="s">
        <v>1315</v>
      </c>
      <c r="I1945" s="579" t="s">
        <v>1316</v>
      </c>
      <c r="J1945" s="579" t="s">
        <v>904</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1314</v>
      </c>
      <c r="H2008" s="578" t="s">
        <v>1315</v>
      </c>
      <c r="I2008" s="579" t="s">
        <v>1316</v>
      </c>
      <c r="J2008" s="579" t="s">
        <v>904</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7" t="s">
        <v>35</v>
      </c>
      <c r="G2034" s="578" t="s">
        <v>1314</v>
      </c>
      <c r="H2034" s="578" t="s">
        <v>1315</v>
      </c>
      <c r="I2034" s="579" t="s">
        <v>1316</v>
      </c>
      <c r="J2034" s="579" t="s">
        <v>904</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1314</v>
      </c>
      <c r="H2097" s="578" t="s">
        <v>1315</v>
      </c>
      <c r="I2097" s="579" t="s">
        <v>1316</v>
      </c>
      <c r="J2097" s="579" t="s">
        <v>904</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7" t="s">
        <v>35</v>
      </c>
      <c r="G2123" s="578" t="s">
        <v>1314</v>
      </c>
      <c r="H2123" s="578" t="s">
        <v>1315</v>
      </c>
      <c r="I2123" s="579" t="s">
        <v>1316</v>
      </c>
      <c r="J2123" s="579" t="s">
        <v>904</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1314</v>
      </c>
      <c r="H2186" s="578" t="s">
        <v>1315</v>
      </c>
      <c r="I2186" s="579" t="s">
        <v>1316</v>
      </c>
      <c r="J2186" s="579" t="s">
        <v>904</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7" t="s">
        <v>35</v>
      </c>
      <c r="G2212" s="578" t="s">
        <v>1314</v>
      </c>
      <c r="H2212" s="578" t="s">
        <v>1315</v>
      </c>
      <c r="I2212" s="579" t="s">
        <v>1316</v>
      </c>
      <c r="J2212" s="579" t="s">
        <v>904</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1314</v>
      </c>
      <c r="H2275" s="578" t="s">
        <v>1315</v>
      </c>
      <c r="I2275" s="579" t="s">
        <v>1316</v>
      </c>
      <c r="J2275" s="579" t="s">
        <v>904</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7" t="s">
        <v>35</v>
      </c>
      <c r="G2301" s="578" t="s">
        <v>1314</v>
      </c>
      <c r="H2301" s="578" t="s">
        <v>1315</v>
      </c>
      <c r="I2301" s="579" t="s">
        <v>1316</v>
      </c>
      <c r="J2301" s="579" t="s">
        <v>904</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1314</v>
      </c>
      <c r="H2364" s="578" t="s">
        <v>1315</v>
      </c>
      <c r="I2364" s="579" t="s">
        <v>1316</v>
      </c>
      <c r="J2364" s="579" t="s">
        <v>904</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7" t="s">
        <v>35</v>
      </c>
      <c r="G2390" s="578" t="s">
        <v>1314</v>
      </c>
      <c r="H2390" s="578" t="s">
        <v>1315</v>
      </c>
      <c r="I2390" s="579" t="s">
        <v>1316</v>
      </c>
      <c r="J2390" s="579" t="s">
        <v>904</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1314</v>
      </c>
      <c r="H2453" s="578" t="s">
        <v>1315</v>
      </c>
      <c r="I2453" s="579" t="s">
        <v>1316</v>
      </c>
      <c r="J2453" s="579" t="s">
        <v>904</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7" t="s">
        <v>35</v>
      </c>
      <c r="G2479" s="578" t="s">
        <v>1314</v>
      </c>
      <c r="H2479" s="578" t="s">
        <v>1315</v>
      </c>
      <c r="I2479" s="579" t="s">
        <v>1316</v>
      </c>
      <c r="J2479" s="579" t="s">
        <v>904</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1314</v>
      </c>
      <c r="H2542" s="578" t="s">
        <v>1315</v>
      </c>
      <c r="I2542" s="579" t="s">
        <v>1316</v>
      </c>
      <c r="J2542" s="579" t="s">
        <v>904</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7" t="s">
        <v>35</v>
      </c>
      <c r="G2568" s="578" t="s">
        <v>1314</v>
      </c>
      <c r="H2568" s="578" t="s">
        <v>1315</v>
      </c>
      <c r="I2568" s="579" t="s">
        <v>1316</v>
      </c>
      <c r="J2568" s="579" t="s">
        <v>904</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1314</v>
      </c>
      <c r="H2631" s="578" t="s">
        <v>1315</v>
      </c>
      <c r="I2631" s="579" t="s">
        <v>1316</v>
      </c>
      <c r="J2631" s="579" t="s">
        <v>904</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7" t="s">
        <v>35</v>
      </c>
      <c r="G2657" s="578" t="s">
        <v>1314</v>
      </c>
      <c r="H2657" s="578" t="s">
        <v>1315</v>
      </c>
      <c r="I2657" s="579" t="s">
        <v>1316</v>
      </c>
      <c r="J2657" s="579" t="s">
        <v>904</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1314</v>
      </c>
      <c r="H2720" s="578" t="s">
        <v>1315</v>
      </c>
      <c r="I2720" s="579" t="s">
        <v>1316</v>
      </c>
      <c r="J2720" s="579" t="s">
        <v>904</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7" t="s">
        <v>35</v>
      </c>
      <c r="G2746" s="578" t="s">
        <v>1314</v>
      </c>
      <c r="H2746" s="578" t="s">
        <v>1315</v>
      </c>
      <c r="I2746" s="579" t="s">
        <v>1316</v>
      </c>
      <c r="J2746" s="579" t="s">
        <v>904</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1314</v>
      </c>
      <c r="H2809" s="578" t="s">
        <v>1315</v>
      </c>
      <c r="I2809" s="579" t="s">
        <v>1316</v>
      </c>
      <c r="J2809" s="579" t="s">
        <v>904</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7" t="s">
        <v>35</v>
      </c>
      <c r="G2835" s="578" t="s">
        <v>1314</v>
      </c>
      <c r="H2835" s="578" t="s">
        <v>1315</v>
      </c>
      <c r="I2835" s="579" t="s">
        <v>1316</v>
      </c>
      <c r="J2835" s="579" t="s">
        <v>904</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1314</v>
      </c>
      <c r="H2898" s="578" t="s">
        <v>1315</v>
      </c>
      <c r="I2898" s="579" t="s">
        <v>1316</v>
      </c>
      <c r="J2898" s="579" t="s">
        <v>904</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7" t="s">
        <v>35</v>
      </c>
      <c r="G2924" s="578" t="s">
        <v>1314</v>
      </c>
      <c r="H2924" s="578" t="s">
        <v>1315</v>
      </c>
      <c r="I2924" s="579" t="s">
        <v>1316</v>
      </c>
      <c r="J2924" s="579" t="s">
        <v>904</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353" t="s">
        <v>1211</v>
      </c>
      <c r="C3" s="1354"/>
      <c r="D3" s="1354"/>
      <c r="E3" s="1354"/>
      <c r="F3" s="1354"/>
      <c r="G3" s="1354"/>
      <c r="H3" s="1354"/>
      <c r="I3" s="1355"/>
    </row>
    <row r="4" spans="1:9">
      <c r="A4" s="490"/>
      <c r="B4" s="499" t="s">
        <v>1212</v>
      </c>
      <c r="C4" s="500" t="s">
        <v>2030</v>
      </c>
      <c r="D4" s="1356"/>
      <c r="E4" s="1356"/>
      <c r="F4" s="501" t="s">
        <v>3</v>
      </c>
      <c r="G4" s="1357" t="s">
        <v>776</v>
      </c>
      <c r="H4" s="1357"/>
      <c r="I4" s="1358"/>
    </row>
    <row r="5" spans="1:9">
      <c r="A5" s="490"/>
      <c r="B5" s="502" t="s">
        <v>1213</v>
      </c>
      <c r="C5" s="503" t="s">
        <v>2005</v>
      </c>
      <c r="D5" s="1359"/>
      <c r="E5" s="1359"/>
      <c r="F5" s="504" t="s">
        <v>4</v>
      </c>
      <c r="G5" s="1360" t="s">
        <v>2015</v>
      </c>
      <c r="H5" s="1360"/>
      <c r="I5" s="1361"/>
    </row>
    <row r="6" spans="1:9" ht="15.75" thickBot="1">
      <c r="A6" s="490"/>
      <c r="B6" s="505" t="s">
        <v>2</v>
      </c>
      <c r="C6" s="506" t="s">
        <v>2006</v>
      </c>
      <c r="D6" s="1349"/>
      <c r="E6" s="1349"/>
      <c r="F6" s="507" t="s">
        <v>973</v>
      </c>
      <c r="G6" s="1350"/>
      <c r="H6" s="1351"/>
      <c r="I6" s="1352"/>
    </row>
    <row r="7" spans="1:9" ht="15.75" thickBot="1">
      <c r="A7" s="508"/>
      <c r="B7" s="509" t="s">
        <v>1214</v>
      </c>
      <c r="C7" s="510"/>
      <c r="D7" s="511"/>
      <c r="E7" s="512"/>
      <c r="F7" s="513"/>
      <c r="G7" s="510"/>
      <c r="H7" s="510"/>
      <c r="I7" s="514"/>
    </row>
    <row r="8" spans="1:9">
      <c r="A8" s="490"/>
      <c r="B8" s="1345" t="s">
        <v>1215</v>
      </c>
      <c r="C8" s="1362"/>
      <c r="D8" s="1293" t="s">
        <v>2035</v>
      </c>
      <c r="E8" s="1294"/>
      <c r="F8" s="1363"/>
      <c r="G8" s="1363"/>
      <c r="H8" s="1364"/>
      <c r="I8" s="1365"/>
    </row>
    <row r="9" spans="1:9">
      <c r="A9" s="490"/>
      <c r="B9" s="1320" t="s">
        <v>1216</v>
      </c>
      <c r="C9" s="1321"/>
      <c r="D9" s="1322">
        <v>9803145631</v>
      </c>
      <c r="E9" s="1322"/>
      <c r="F9" s="1323"/>
      <c r="G9" s="1323"/>
      <c r="H9" s="1324"/>
      <c r="I9" s="1325"/>
    </row>
    <row r="10" spans="1:9" ht="38.25">
      <c r="A10" s="490"/>
      <c r="B10" s="515" t="s">
        <v>1217</v>
      </c>
      <c r="C10" s="516"/>
      <c r="D10" s="517" t="s">
        <v>2036</v>
      </c>
      <c r="E10" s="518"/>
      <c r="F10" s="519" t="s">
        <v>973</v>
      </c>
      <c r="G10" s="520"/>
      <c r="H10" s="521"/>
      <c r="I10" s="522"/>
    </row>
    <row r="11" spans="1:9">
      <c r="A11" s="490"/>
      <c r="B11" s="1326" t="s">
        <v>1218</v>
      </c>
      <c r="C11" s="1327"/>
      <c r="D11" s="1327"/>
      <c r="E11" s="1328"/>
      <c r="F11" s="1328"/>
      <c r="G11" s="1328"/>
      <c r="H11" s="1328"/>
      <c r="I11" s="1329"/>
    </row>
    <row r="12" spans="1:9" ht="15.75" thickBot="1">
      <c r="A12" s="490"/>
      <c r="B12" s="1295"/>
      <c r="C12" s="1296"/>
      <c r="D12" s="1297"/>
      <c r="E12" s="1298"/>
      <c r="F12" s="1299" t="s">
        <v>1219</v>
      </c>
      <c r="G12" s="1300"/>
      <c r="H12" s="1330"/>
      <c r="I12" s="1331"/>
    </row>
    <row r="13" spans="1:9" ht="15.75" thickBot="1">
      <c r="A13" s="490"/>
      <c r="B13" s="523" t="s">
        <v>1220</v>
      </c>
      <c r="C13" s="511"/>
      <c r="D13" s="510"/>
      <c r="E13" s="510"/>
      <c r="F13" s="524" t="s">
        <v>1221</v>
      </c>
      <c r="G13" s="525"/>
      <c r="H13" s="525"/>
      <c r="I13" s="526"/>
    </row>
    <row r="14" spans="1:9">
      <c r="A14" s="490"/>
      <c r="B14" s="1345" t="s">
        <v>1222</v>
      </c>
      <c r="C14" s="1346"/>
      <c r="D14" s="1293"/>
      <c r="E14" s="1347"/>
      <c r="F14" s="1348" t="s">
        <v>1223</v>
      </c>
      <c r="G14" s="1348"/>
      <c r="H14" s="1293"/>
      <c r="I14" s="1294"/>
    </row>
    <row r="15" spans="1:9">
      <c r="A15" s="490"/>
      <c r="B15" s="1320" t="s">
        <v>1224</v>
      </c>
      <c r="C15" s="1321"/>
      <c r="D15" s="1322"/>
      <c r="E15" s="1332"/>
      <c r="F15" s="1333" t="s">
        <v>1224</v>
      </c>
      <c r="G15" s="1333"/>
      <c r="H15" s="1322"/>
      <c r="I15" s="1322"/>
    </row>
    <row r="16" spans="1:9">
      <c r="A16" s="490"/>
      <c r="B16" s="1295" t="s">
        <v>1225</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1226</v>
      </c>
      <c r="C18" s="1270"/>
      <c r="D18" s="528" t="s">
        <v>1227</v>
      </c>
      <c r="E18" s="528" t="s">
        <v>1228</v>
      </c>
      <c r="F18" s="1342" t="s">
        <v>1229</v>
      </c>
      <c r="G18" s="1343"/>
      <c r="H18" s="1343"/>
      <c r="I18" s="1344"/>
      <c r="J18" s="492"/>
      <c r="K18" s="492"/>
      <c r="L18" s="492"/>
    </row>
    <row r="19" spans="1:12" ht="15.75" customHeight="1">
      <c r="A19" s="527"/>
      <c r="B19" s="1256" t="s">
        <v>1230</v>
      </c>
      <c r="C19" s="1257"/>
      <c r="D19" s="1257"/>
      <c r="E19" s="1257"/>
      <c r="F19" s="1257"/>
      <c r="G19" s="1257"/>
      <c r="H19" s="1257"/>
      <c r="I19" s="1258"/>
      <c r="J19" s="492"/>
      <c r="K19" s="492"/>
      <c r="L19" s="492"/>
    </row>
    <row r="20" spans="1:12" ht="30.75" customHeight="1">
      <c r="A20" s="492"/>
      <c r="B20" s="1259" t="s">
        <v>1231</v>
      </c>
      <c r="C20" s="1259"/>
      <c r="D20" s="529" t="s">
        <v>1227</v>
      </c>
      <c r="E20" s="530" t="s">
        <v>1232</v>
      </c>
      <c r="F20" s="1260" t="s">
        <v>1233</v>
      </c>
      <c r="G20" s="1261"/>
      <c r="H20" s="1261"/>
      <c r="I20" s="1262"/>
      <c r="J20" s="492"/>
      <c r="K20" s="492"/>
      <c r="L20" s="492"/>
    </row>
    <row r="21" spans="1:12" ht="25.5" customHeight="1">
      <c r="A21" s="492"/>
      <c r="B21" s="1259" t="s">
        <v>1234</v>
      </c>
      <c r="C21" s="1259"/>
      <c r="D21" s="529" t="s">
        <v>1227</v>
      </c>
      <c r="E21" s="530" t="s">
        <v>1232</v>
      </c>
      <c r="F21" s="1260" t="s">
        <v>1233</v>
      </c>
      <c r="G21" s="1261"/>
      <c r="H21" s="1261"/>
      <c r="I21" s="1262"/>
      <c r="J21" s="492"/>
      <c r="K21" s="492"/>
      <c r="L21" s="492"/>
    </row>
    <row r="22" spans="1:12" ht="25.5">
      <c r="A22" s="492"/>
      <c r="B22" s="531"/>
      <c r="C22" s="532" t="s">
        <v>1235</v>
      </c>
      <c r="D22" s="529" t="s">
        <v>1227</v>
      </c>
      <c r="E22" s="530" t="s">
        <v>1232</v>
      </c>
      <c r="F22" s="1260" t="s">
        <v>1233</v>
      </c>
      <c r="G22" s="1261"/>
      <c r="H22" s="1261"/>
      <c r="I22" s="1262"/>
      <c r="J22" s="492"/>
      <c r="K22" s="492"/>
      <c r="L22" s="492"/>
    </row>
    <row r="23" spans="1:12" ht="26.25">
      <c r="A23" s="492"/>
      <c r="B23" s="533"/>
      <c r="C23" s="534" t="s">
        <v>1236</v>
      </c>
      <c r="D23" s="529" t="s">
        <v>1227</v>
      </c>
      <c r="E23" s="530" t="s">
        <v>1232</v>
      </c>
      <c r="F23" s="1260" t="s">
        <v>1233</v>
      </c>
      <c r="G23" s="1261"/>
      <c r="H23" s="1261"/>
      <c r="I23" s="1262"/>
      <c r="J23" s="492"/>
      <c r="K23" s="492"/>
      <c r="L23" s="492"/>
    </row>
    <row r="24" spans="1:12">
      <c r="A24" s="492"/>
      <c r="B24" s="1313" t="s">
        <v>1237</v>
      </c>
      <c r="C24" s="1314"/>
      <c r="D24" s="1314"/>
      <c r="E24" s="1314"/>
      <c r="F24" s="1314"/>
      <c r="G24" s="1314"/>
      <c r="H24" s="1314"/>
      <c r="I24" s="1315"/>
      <c r="J24" s="492"/>
      <c r="K24" s="492"/>
      <c r="L24" s="492"/>
    </row>
    <row r="25" spans="1:12" ht="35.25" customHeight="1">
      <c r="A25" s="492"/>
      <c r="B25" s="1316" t="s">
        <v>1238</v>
      </c>
      <c r="C25" s="1316"/>
      <c r="D25" s="535" t="s">
        <v>1227</v>
      </c>
      <c r="E25" s="535" t="s">
        <v>1232</v>
      </c>
      <c r="F25" s="1260" t="s">
        <v>1239</v>
      </c>
      <c r="G25" s="1261"/>
      <c r="H25" s="1261"/>
      <c r="I25" s="1262"/>
      <c r="J25" s="492"/>
      <c r="K25" s="492"/>
      <c r="L25" s="492"/>
    </row>
    <row r="26" spans="1:12" ht="51.75" customHeight="1">
      <c r="A26" s="492"/>
      <c r="B26" s="1308" t="s">
        <v>1240</v>
      </c>
      <c r="C26" s="1309"/>
      <c r="D26" s="535" t="s">
        <v>1227</v>
      </c>
      <c r="E26" s="535" t="s">
        <v>1241</v>
      </c>
      <c r="F26" s="1317" t="s">
        <v>1242</v>
      </c>
      <c r="G26" s="1318"/>
      <c r="H26" s="1318"/>
      <c r="I26" s="1319"/>
      <c r="J26" s="492"/>
      <c r="K26" s="492"/>
      <c r="L26" s="492"/>
    </row>
    <row r="27" spans="1:12" ht="12.75" customHeight="1">
      <c r="A27" s="492"/>
      <c r="B27" s="536"/>
      <c r="C27" s="537" t="s">
        <v>1243</v>
      </c>
      <c r="D27" s="538" t="s">
        <v>1233</v>
      </c>
      <c r="E27" s="539" t="s">
        <v>1241</v>
      </c>
      <c r="F27" s="1267"/>
      <c r="G27" s="1268"/>
      <c r="H27" s="1268"/>
      <c r="I27" s="1269"/>
      <c r="J27" s="492"/>
      <c r="K27" s="492"/>
      <c r="L27" s="492"/>
    </row>
    <row r="28" spans="1:12">
      <c r="A28" s="492"/>
      <c r="B28" s="540"/>
      <c r="C28" s="541" t="s">
        <v>1244</v>
      </c>
      <c r="D28" s="538" t="s">
        <v>1233</v>
      </c>
      <c r="E28" s="539" t="s">
        <v>1241</v>
      </c>
      <c r="F28" s="1267"/>
      <c r="G28" s="1268"/>
      <c r="H28" s="1268"/>
      <c r="I28" s="1269"/>
      <c r="J28" s="492"/>
      <c r="K28" s="492"/>
      <c r="L28" s="492"/>
    </row>
    <row r="29" spans="1:12">
      <c r="A29" s="492"/>
      <c r="B29" s="540"/>
      <c r="C29" s="542" t="s">
        <v>1245</v>
      </c>
      <c r="D29" s="538" t="s">
        <v>1233</v>
      </c>
      <c r="E29" s="539" t="s">
        <v>1241</v>
      </c>
      <c r="F29" s="1267"/>
      <c r="G29" s="1268"/>
      <c r="H29" s="1268"/>
      <c r="I29" s="1269"/>
      <c r="J29" s="492"/>
      <c r="K29" s="492"/>
      <c r="L29" s="492"/>
    </row>
    <row r="30" spans="1:12" ht="32.25" customHeight="1">
      <c r="A30" s="492"/>
      <c r="B30" s="1308" t="s">
        <v>1246</v>
      </c>
      <c r="C30" s="1309"/>
      <c r="D30" s="535" t="s">
        <v>1227</v>
      </c>
      <c r="E30" s="535" t="s">
        <v>1241</v>
      </c>
      <c r="F30" s="1310" t="s">
        <v>1247</v>
      </c>
      <c r="G30" s="1311"/>
      <c r="H30" s="1311"/>
      <c r="I30" s="1312"/>
      <c r="J30" s="492"/>
      <c r="K30" s="492"/>
      <c r="L30" s="543"/>
    </row>
    <row r="31" spans="1:12" ht="43.5" customHeight="1">
      <c r="A31" s="492"/>
      <c r="B31" s="1301" t="s">
        <v>1248</v>
      </c>
      <c r="C31" s="1302"/>
      <c r="D31" s="535" t="s">
        <v>1227</v>
      </c>
      <c r="E31" s="535" t="s">
        <v>1241</v>
      </c>
      <c r="F31" s="1260" t="s">
        <v>1249</v>
      </c>
      <c r="G31" s="1261"/>
      <c r="H31" s="1261"/>
      <c r="I31" s="1262"/>
      <c r="J31" s="492"/>
      <c r="K31" s="492"/>
      <c r="L31" s="492"/>
    </row>
    <row r="32" spans="1:12" ht="38.25" customHeight="1">
      <c r="A32" s="492"/>
      <c r="B32" s="1303" t="s">
        <v>1250</v>
      </c>
      <c r="C32" s="1304"/>
      <c r="D32" s="544" t="s">
        <v>1227</v>
      </c>
      <c r="E32" s="535" t="s">
        <v>1232</v>
      </c>
      <c r="F32" s="1260" t="s">
        <v>1251</v>
      </c>
      <c r="G32" s="1261"/>
      <c r="H32" s="1261"/>
      <c r="I32" s="1262"/>
      <c r="J32" s="492"/>
      <c r="K32" s="492"/>
      <c r="L32" s="492"/>
    </row>
    <row r="33" spans="1:9" ht="45" customHeight="1">
      <c r="A33" s="492"/>
      <c r="B33" s="1301" t="s">
        <v>1252</v>
      </c>
      <c r="C33" s="1302"/>
      <c r="D33" s="535" t="s">
        <v>1233</v>
      </c>
      <c r="E33" s="545" t="s">
        <v>1241</v>
      </c>
      <c r="F33" s="1305" t="s">
        <v>1253</v>
      </c>
      <c r="G33" s="1306"/>
      <c r="H33" s="1306"/>
      <c r="I33" s="1307"/>
    </row>
    <row r="34" spans="1:9" ht="47.25" customHeight="1">
      <c r="A34" s="527"/>
      <c r="B34" s="1270" t="s">
        <v>1254</v>
      </c>
      <c r="C34" s="1270"/>
      <c r="D34" s="546" t="s">
        <v>1227</v>
      </c>
      <c r="E34" s="546" t="s">
        <v>1255</v>
      </c>
      <c r="F34" s="1271" t="s">
        <v>1256</v>
      </c>
      <c r="G34" s="1271"/>
      <c r="H34" s="1271"/>
      <c r="I34" s="1271"/>
    </row>
    <row r="35" spans="1:9" ht="38.25" customHeight="1">
      <c r="A35" s="492"/>
      <c r="B35" s="1285" t="s">
        <v>1257</v>
      </c>
      <c r="C35" s="1285"/>
      <c r="D35" s="529" t="s">
        <v>1227</v>
      </c>
      <c r="E35" s="547" t="s">
        <v>1241</v>
      </c>
      <c r="F35" s="1260" t="s">
        <v>1258</v>
      </c>
      <c r="G35" s="1261"/>
      <c r="H35" s="1261"/>
      <c r="I35" s="1262"/>
    </row>
    <row r="36" spans="1:9" ht="38.25" customHeight="1">
      <c r="A36" s="492"/>
      <c r="B36" s="1280" t="s">
        <v>1259</v>
      </c>
      <c r="C36" s="1280"/>
      <c r="D36" s="529" t="s">
        <v>1227</v>
      </c>
      <c r="E36" s="547" t="s">
        <v>1241</v>
      </c>
      <c r="F36" s="1260" t="s">
        <v>1260</v>
      </c>
      <c r="G36" s="1261"/>
      <c r="H36" s="1261"/>
      <c r="I36" s="1262"/>
    </row>
    <row r="37" spans="1:9" ht="26.25" customHeight="1">
      <c r="A37" s="492"/>
      <c r="B37" s="1272" t="s">
        <v>1261</v>
      </c>
      <c r="C37" s="1273"/>
      <c r="D37" s="529" t="s">
        <v>1227</v>
      </c>
      <c r="E37" s="547" t="s">
        <v>1241</v>
      </c>
      <c r="F37" s="1260" t="s">
        <v>1262</v>
      </c>
      <c r="G37" s="1261"/>
      <c r="H37" s="1261"/>
      <c r="I37" s="1262"/>
    </row>
    <row r="38" spans="1:9" ht="25.5" customHeight="1">
      <c r="A38" s="492"/>
      <c r="B38" s="1280" t="s">
        <v>1263</v>
      </c>
      <c r="C38" s="1280"/>
      <c r="D38" s="529" t="s">
        <v>1227</v>
      </c>
      <c r="E38" s="548" t="s">
        <v>1241</v>
      </c>
      <c r="F38" s="1260" t="s">
        <v>1264</v>
      </c>
      <c r="G38" s="1261"/>
      <c r="H38" s="1261"/>
      <c r="I38" s="1262"/>
    </row>
    <row r="39" spans="1:9" ht="38.25" customHeight="1">
      <c r="A39" s="492"/>
      <c r="B39" s="1281" t="s">
        <v>1265</v>
      </c>
      <c r="C39" s="1281"/>
      <c r="D39" s="549" t="s">
        <v>1227</v>
      </c>
      <c r="E39" s="550" t="s">
        <v>1241</v>
      </c>
      <c r="F39" s="1282" t="s">
        <v>1266</v>
      </c>
      <c r="G39" s="1283"/>
      <c r="H39" s="1283"/>
      <c r="I39" s="1284"/>
    </row>
    <row r="40" spans="1:9" ht="39.75" customHeight="1">
      <c r="A40" s="492"/>
      <c r="B40" s="1281" t="s">
        <v>1267</v>
      </c>
      <c r="C40" s="1281"/>
      <c r="D40" s="551" t="s">
        <v>1227</v>
      </c>
      <c r="E40" s="547" t="s">
        <v>1241</v>
      </c>
      <c r="F40" s="1260" t="s">
        <v>1268</v>
      </c>
      <c r="G40" s="1261"/>
      <c r="H40" s="1261"/>
      <c r="I40" s="1262"/>
    </row>
    <row r="41" spans="1:9" ht="37.5" customHeight="1">
      <c r="A41" s="492"/>
      <c r="B41" s="1286" t="s">
        <v>1269</v>
      </c>
      <c r="C41" s="1287"/>
      <c r="D41" s="552" t="s">
        <v>1233</v>
      </c>
      <c r="E41" s="550" t="s">
        <v>1241</v>
      </c>
      <c r="F41" s="1288"/>
      <c r="G41" s="1289"/>
      <c r="H41" s="1289"/>
      <c r="I41" s="1290"/>
    </row>
    <row r="42" spans="1:9" s="553" customFormat="1" ht="47.25">
      <c r="B42" s="1291" t="s">
        <v>1270</v>
      </c>
      <c r="C42" s="1292"/>
      <c r="D42" s="546" t="s">
        <v>1227</v>
      </c>
      <c r="E42" s="546" t="s">
        <v>1255</v>
      </c>
      <c r="F42" s="1271" t="s">
        <v>1256</v>
      </c>
      <c r="G42" s="1271"/>
      <c r="H42" s="1271"/>
      <c r="I42" s="1271"/>
    </row>
    <row r="43" spans="1:9" s="554" customFormat="1" ht="12.75">
      <c r="B43" s="1265" t="s">
        <v>1271</v>
      </c>
      <c r="C43" s="1266"/>
      <c r="D43" s="548" t="s">
        <v>1227</v>
      </c>
      <c r="E43" s="551" t="s">
        <v>1241</v>
      </c>
      <c r="F43" s="1267" t="s">
        <v>1272</v>
      </c>
      <c r="G43" s="1268"/>
      <c r="H43" s="1268"/>
      <c r="I43" s="1269"/>
    </row>
    <row r="44" spans="1:9" s="554" customFormat="1" ht="12.75">
      <c r="B44" s="555"/>
      <c r="C44" s="556" t="s">
        <v>1273</v>
      </c>
      <c r="D44" s="548" t="s">
        <v>1233</v>
      </c>
      <c r="E44" s="551" t="s">
        <v>1241</v>
      </c>
      <c r="F44" s="1267" t="s">
        <v>1272</v>
      </c>
      <c r="G44" s="1268"/>
      <c r="H44" s="1268"/>
      <c r="I44" s="1269"/>
    </row>
    <row r="45" spans="1:9" s="554" customFormat="1" ht="12.75">
      <c r="B45" s="1265" t="s">
        <v>1274</v>
      </c>
      <c r="C45" s="1266"/>
      <c r="D45" s="548" t="s">
        <v>1233</v>
      </c>
      <c r="E45" s="551" t="s">
        <v>1241</v>
      </c>
      <c r="F45" s="1267" t="s">
        <v>1272</v>
      </c>
      <c r="G45" s="1268"/>
      <c r="H45" s="1268"/>
      <c r="I45" s="1269"/>
    </row>
    <row r="46" spans="1:9" s="554" customFormat="1" ht="12.75">
      <c r="B46" s="1265" t="s">
        <v>1275</v>
      </c>
      <c r="C46" s="1266"/>
      <c r="D46" s="548" t="s">
        <v>1233</v>
      </c>
      <c r="E46" s="551" t="s">
        <v>1241</v>
      </c>
      <c r="F46" s="1267" t="s">
        <v>1272</v>
      </c>
      <c r="G46" s="1268"/>
      <c r="H46" s="1268"/>
      <c r="I46" s="1269"/>
    </row>
    <row r="47" spans="1:9" s="554" customFormat="1" ht="12.75">
      <c r="B47" s="1265" t="s">
        <v>1276</v>
      </c>
      <c r="C47" s="1266"/>
      <c r="D47" s="548" t="s">
        <v>1227</v>
      </c>
      <c r="E47" s="551" t="s">
        <v>1241</v>
      </c>
      <c r="F47" s="1267" t="s">
        <v>1272</v>
      </c>
      <c r="G47" s="1268"/>
      <c r="H47" s="1268"/>
      <c r="I47" s="1269"/>
    </row>
    <row r="48" spans="1:9" s="554" customFormat="1" ht="76.5">
      <c r="B48" s="555"/>
      <c r="C48" s="556" t="s">
        <v>1277</v>
      </c>
      <c r="D48" s="548" t="s">
        <v>1233</v>
      </c>
      <c r="E48" s="551" t="s">
        <v>1241</v>
      </c>
      <c r="F48" s="1267" t="s">
        <v>1272</v>
      </c>
      <c r="G48" s="1268"/>
      <c r="H48" s="1268"/>
      <c r="I48" s="1269"/>
    </row>
    <row r="49" spans="1:19" ht="47.25" customHeight="1">
      <c r="A49" s="527"/>
      <c r="B49" s="1270" t="s">
        <v>1278</v>
      </c>
      <c r="C49" s="1270"/>
      <c r="D49" s="546" t="s">
        <v>1227</v>
      </c>
      <c r="E49" s="546" t="s">
        <v>1255</v>
      </c>
      <c r="F49" s="1271" t="s">
        <v>1256</v>
      </c>
      <c r="G49" s="1271"/>
      <c r="H49" s="1271"/>
      <c r="I49" s="1271"/>
      <c r="J49" s="492"/>
      <c r="K49" s="492"/>
      <c r="L49" s="492"/>
      <c r="M49" s="492"/>
      <c r="N49" s="492"/>
      <c r="O49" s="492"/>
      <c r="P49" s="492"/>
      <c r="Q49" s="492"/>
      <c r="R49" s="492"/>
      <c r="S49" s="492"/>
    </row>
    <row r="50" spans="1:19" ht="41.25" customHeight="1">
      <c r="A50" s="492"/>
      <c r="B50" s="1272" t="s">
        <v>1279</v>
      </c>
      <c r="C50" s="1273"/>
      <c r="D50" s="529" t="s">
        <v>1227</v>
      </c>
      <c r="E50" s="547" t="s">
        <v>1232</v>
      </c>
      <c r="F50" s="1274" t="s">
        <v>1280</v>
      </c>
      <c r="G50" s="1275"/>
      <c r="H50" s="1275"/>
      <c r="I50" s="1276"/>
      <c r="J50" s="492"/>
      <c r="K50" s="492"/>
      <c r="L50" s="492"/>
      <c r="M50" s="492"/>
      <c r="N50" s="492"/>
      <c r="O50" s="492"/>
      <c r="P50" s="492"/>
      <c r="Q50" s="492"/>
      <c r="R50" s="492"/>
      <c r="S50" s="492"/>
    </row>
    <row r="51" spans="1:19" ht="38.25">
      <c r="A51" s="492"/>
      <c r="B51" s="557"/>
      <c r="C51" s="557" t="s">
        <v>1281</v>
      </c>
      <c r="D51" s="529" t="s">
        <v>1227</v>
      </c>
      <c r="E51" s="547" t="s">
        <v>1232</v>
      </c>
      <c r="F51" s="1277"/>
      <c r="G51" s="1278"/>
      <c r="H51" s="1278"/>
      <c r="I51" s="1279"/>
      <c r="J51" s="492"/>
      <c r="K51" s="492"/>
      <c r="L51" s="492"/>
      <c r="M51" s="492"/>
      <c r="N51" s="492"/>
      <c r="O51" s="492"/>
      <c r="P51" s="492"/>
      <c r="Q51" s="492"/>
      <c r="R51" s="492"/>
      <c r="S51" s="492"/>
    </row>
    <row r="52" spans="1:19" ht="15.75" customHeight="1">
      <c r="A52" s="527"/>
      <c r="B52" s="1256" t="s">
        <v>1282</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1283</v>
      </c>
      <c r="C53" s="1259"/>
      <c r="D53" s="529" t="s">
        <v>1227</v>
      </c>
      <c r="E53" s="530" t="s">
        <v>1241</v>
      </c>
      <c r="F53" s="1260" t="s">
        <v>1284</v>
      </c>
      <c r="G53" s="1261"/>
      <c r="H53" s="1261"/>
      <c r="I53" s="1262"/>
      <c r="J53" s="492"/>
      <c r="K53" s="492"/>
      <c r="L53" s="1263"/>
      <c r="M53" s="1263"/>
      <c r="N53" s="558"/>
      <c r="O53" s="559"/>
      <c r="P53" s="1264"/>
      <c r="Q53" s="1264"/>
      <c r="R53" s="1264"/>
      <c r="S53" s="1264"/>
    </row>
    <row r="54" spans="1:19" ht="54" customHeight="1">
      <c r="A54" s="527"/>
      <c r="B54" s="1259" t="s">
        <v>1285</v>
      </c>
      <c r="C54" s="1259"/>
      <c r="D54" s="529" t="s">
        <v>1227</v>
      </c>
      <c r="E54" s="530" t="s">
        <v>1241</v>
      </c>
      <c r="F54" s="1260" t="s">
        <v>1286</v>
      </c>
      <c r="G54" s="1261"/>
      <c r="H54" s="1261"/>
      <c r="I54" s="1262"/>
      <c r="J54" s="492"/>
      <c r="K54" s="492"/>
      <c r="L54" s="492"/>
      <c r="M54" s="492"/>
      <c r="N54" s="492"/>
      <c r="O54" s="492"/>
      <c r="P54" s="492"/>
      <c r="Q54" s="492"/>
      <c r="R54" s="492"/>
      <c r="S54" s="492"/>
    </row>
    <row r="55" spans="1:19" ht="95.25" customHeight="1">
      <c r="A55" s="527"/>
      <c r="B55" s="1259" t="s">
        <v>1454</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1453</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2" activePane="bottomRight" state="frozen"/>
      <selection pane="topRight" activeCell="J1" sqref="J1"/>
      <selection pane="bottomLeft" activeCell="A2" sqref="A2"/>
      <selection pane="bottomRight" activeCell="K116" sqref="K116"/>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2"/>
      <c r="D2" s="572"/>
      <c r="E2" s="572"/>
    </row>
    <row r="3" spans="1:164" ht="16.5" thickBot="1">
      <c r="A3" s="1375" t="s">
        <v>1565</v>
      </c>
      <c r="B3" s="1376"/>
      <c r="C3" s="572"/>
      <c r="D3" s="572"/>
      <c r="E3" s="572"/>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4</v>
      </c>
    </row>
    <row r="4" spans="1:164" ht="15.75" thickBot="1">
      <c r="A4" s="602"/>
      <c r="B4" s="603"/>
      <c r="C4" s="572"/>
      <c r="D4" s="572"/>
      <c r="E4" s="572"/>
      <c r="F4" s="1381" t="s">
        <v>1597</v>
      </c>
      <c r="G4" s="1382"/>
      <c r="H4" s="1382"/>
      <c r="I4" s="1382"/>
      <c r="J4" s="1383"/>
      <c r="K4" s="1378" t="s">
        <v>2030</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4</v>
      </c>
    </row>
    <row r="5" spans="1:164">
      <c r="A5" s="685" t="s">
        <v>1015</v>
      </c>
      <c r="B5" s="604" t="s">
        <v>2030</v>
      </c>
      <c r="C5" s="572"/>
      <c r="D5" s="572"/>
      <c r="E5" s="572"/>
      <c r="F5" s="1381" t="s">
        <v>1599</v>
      </c>
      <c r="G5" s="1382"/>
      <c r="H5" s="1382"/>
      <c r="I5" s="1382"/>
      <c r="J5" s="1383"/>
      <c r="K5" s="1378" t="s">
        <v>2030</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6" t="s">
        <v>1600</v>
      </c>
      <c r="B6" s="605">
        <v>36</v>
      </c>
      <c r="C6" s="572"/>
      <c r="D6" s="572"/>
      <c r="E6" s="572"/>
      <c r="F6" s="1384" t="s">
        <v>1601</v>
      </c>
      <c r="G6" s="1385"/>
      <c r="H6" s="1385"/>
      <c r="I6" s="1385"/>
      <c r="J6" s="1386"/>
      <c r="K6" s="1378" t="s">
        <v>2031</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6" t="s">
        <v>1311</v>
      </c>
      <c r="B7" s="606">
        <v>42689</v>
      </c>
      <c r="C7" s="572"/>
      <c r="D7" s="572"/>
      <c r="E7" s="572"/>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7" t="s">
        <v>1603</v>
      </c>
      <c r="B8" s="607">
        <v>1</v>
      </c>
      <c r="C8" s="572"/>
      <c r="D8" s="572"/>
      <c r="E8" s="572"/>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2"/>
      <c r="D9" s="572"/>
      <c r="E9" s="572"/>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2"/>
      <c r="D10" s="572"/>
      <c r="E10" s="572"/>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2"/>
      <c r="D11" s="572"/>
      <c r="E11" s="572"/>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5" t="s">
        <v>1017</v>
      </c>
      <c r="B12" s="604" t="s">
        <v>2035</v>
      </c>
      <c r="C12" s="572"/>
      <c r="D12" s="572"/>
      <c r="E12" s="572"/>
      <c r="F12" s="1384" t="s">
        <v>1608</v>
      </c>
      <c r="G12" s="1385"/>
      <c r="H12" s="1385"/>
      <c r="I12" s="1385"/>
      <c r="J12" s="1386"/>
      <c r="K12" s="1378">
        <v>9803145630</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6" t="s">
        <v>8</v>
      </c>
      <c r="B13" s="605"/>
      <c r="C13" s="572" t="s">
        <v>19</v>
      </c>
      <c r="D13" s="572"/>
      <c r="E13" s="572"/>
      <c r="F13" s="1384" t="s">
        <v>1609</v>
      </c>
      <c r="G13" s="1385"/>
      <c r="H13" s="1385"/>
      <c r="I13" s="1385"/>
      <c r="J13" s="1386"/>
      <c r="K13" s="1378">
        <v>9803145630</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6" t="s">
        <v>1300</v>
      </c>
      <c r="B14" s="605" t="s">
        <v>2005</v>
      </c>
      <c r="C14" s="572"/>
      <c r="D14" s="572"/>
      <c r="E14" s="572"/>
      <c r="F14" s="1384" t="s">
        <v>1610</v>
      </c>
      <c r="G14" s="1385"/>
      <c r="H14" s="1385"/>
      <c r="I14" s="1385"/>
      <c r="J14" s="1386"/>
      <c r="K14" s="1378">
        <v>9803145630</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6" t="s">
        <v>1301</v>
      </c>
      <c r="B15" s="605"/>
      <c r="C15" s="572"/>
      <c r="D15" s="572"/>
      <c r="E15" s="572"/>
      <c r="F15" s="1384" t="s">
        <v>1611</v>
      </c>
      <c r="G15" s="1385"/>
      <c r="H15" s="1385"/>
      <c r="I15" s="1385"/>
      <c r="J15" s="1386"/>
      <c r="K15" s="1393" t="s">
        <v>2032</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6" t="s">
        <v>11</v>
      </c>
      <c r="B16" s="605" t="s">
        <v>2006</v>
      </c>
      <c r="C16" s="572"/>
      <c r="D16" s="572"/>
      <c r="E16" s="572"/>
      <c r="F16" s="1384" t="s">
        <v>1612</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6" t="s">
        <v>13</v>
      </c>
      <c r="B17" s="605"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6" t="s">
        <v>14</v>
      </c>
      <c r="B18" s="714">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6" t="s">
        <v>91</v>
      </c>
      <c r="B19" s="605">
        <v>9803145631</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6" t="s">
        <v>92</v>
      </c>
      <c r="B20" s="605">
        <v>9803145631</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6" t="s">
        <v>1019</v>
      </c>
      <c r="B21" s="605">
        <v>9803145631</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7" t="s">
        <v>15</v>
      </c>
      <c r="B22" s="608" t="s">
        <v>2036</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706019</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1444</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5" t="s">
        <v>1622</v>
      </c>
      <c r="B26" s="604">
        <v>70006019</v>
      </c>
      <c r="F26" s="1384" t="s">
        <v>1623</v>
      </c>
      <c r="G26" s="1385"/>
      <c r="H26" s="1385"/>
      <c r="I26" s="1385"/>
      <c r="J26" s="1386"/>
      <c r="K26" s="1378" t="s">
        <v>2011</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6" t="s">
        <v>45</v>
      </c>
      <c r="B27" s="605" t="s">
        <v>2007</v>
      </c>
      <c r="F27" s="1384" t="s">
        <v>1624</v>
      </c>
      <c r="G27" s="1385"/>
      <c r="H27" s="1385"/>
      <c r="I27" s="1385"/>
      <c r="J27" s="1386"/>
      <c r="K27" s="1378">
        <v>70216019</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6" t="s">
        <v>1625</v>
      </c>
      <c r="B28" s="605" t="s">
        <v>2008</v>
      </c>
      <c r="F28" s="1381" t="s">
        <v>1626</v>
      </c>
      <c r="G28" s="1382"/>
      <c r="H28" s="1382"/>
      <c r="I28" s="1382"/>
      <c r="J28" s="1383"/>
      <c r="K28" s="1378">
        <v>70006019</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6" t="s">
        <v>1627</v>
      </c>
      <c r="B29" s="605" t="s">
        <v>2009</v>
      </c>
      <c r="F29" s="1384" t="s">
        <v>1628</v>
      </c>
      <c r="G29" s="1385"/>
      <c r="H29" s="1385"/>
      <c r="I29" s="1385"/>
      <c r="J29" s="1386"/>
      <c r="K29" s="1378">
        <v>70006019</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6" t="s">
        <v>1629</v>
      </c>
      <c r="B30" s="605">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6" t="s">
        <v>1631</v>
      </c>
      <c r="B31" s="609" t="s">
        <v>2036</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6" t="s">
        <v>135</v>
      </c>
      <c r="B32" s="605"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6" t="s">
        <v>136</v>
      </c>
      <c r="B33" s="609" t="s">
        <v>2036</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6" t="s">
        <v>127</v>
      </c>
      <c r="B34" s="605" t="s">
        <v>2022</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6" t="s">
        <v>1439</v>
      </c>
      <c r="B35" s="610" t="s">
        <v>1440</v>
      </c>
      <c r="F35" s="1381" t="s">
        <v>1636</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6" t="s">
        <v>830</v>
      </c>
      <c r="B37" s="605"/>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6" t="s">
        <v>831</v>
      </c>
      <c r="B38" s="605"/>
      <c r="F38" s="1381" t="s">
        <v>1638</v>
      </c>
      <c r="G38" s="1382"/>
      <c r="H38" s="1382"/>
      <c r="I38" s="1382"/>
      <c r="J38" s="1383"/>
      <c r="K38" s="1393" t="s">
        <v>2012</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7" t="s">
        <v>832</v>
      </c>
      <c r="B39" s="607"/>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2032</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7" t="s">
        <v>1951</v>
      </c>
      <c r="B42" s="607"/>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5" t="s">
        <v>1945</v>
      </c>
      <c r="B45" s="604" t="s">
        <v>6</v>
      </c>
      <c r="F45" s="1381" t="s">
        <v>1645</v>
      </c>
      <c r="G45" s="1382"/>
      <c r="H45" s="1382"/>
      <c r="I45" s="1382"/>
      <c r="J45" s="1383"/>
      <c r="K45" s="1378" t="s">
        <v>2029</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6" t="s">
        <v>1942</v>
      </c>
      <c r="B46" s="605"/>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7" t="s">
        <v>1943</v>
      </c>
      <c r="B47" s="682"/>
      <c r="F47" s="1381" t="s">
        <v>1647</v>
      </c>
      <c r="G47" s="1382"/>
      <c r="H47" s="1382"/>
      <c r="I47" s="1382"/>
      <c r="J47" s="1383"/>
      <c r="K47" s="1378" t="s">
        <v>2033</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7" t="s">
        <v>1701</v>
      </c>
      <c r="C52" s="638" t="s">
        <v>705</v>
      </c>
      <c r="D52" s="632"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5">
        <v>1</v>
      </c>
      <c r="B53" s="639"/>
      <c r="C53" s="582"/>
      <c r="D53" s="633"/>
      <c r="F53" s="1381" t="s">
        <v>1653</v>
      </c>
      <c r="G53" s="1382"/>
      <c r="H53" s="1382"/>
      <c r="I53" s="1382"/>
      <c r="J53" s="1383"/>
      <c r="K53" s="1378">
        <v>9803145630</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2">
        <v>2</v>
      </c>
      <c r="B54" s="583"/>
      <c r="C54" s="582"/>
      <c r="D54" s="633"/>
      <c r="F54" s="1381" t="s">
        <v>1654</v>
      </c>
      <c r="G54" s="1382"/>
      <c r="H54" s="1382"/>
      <c r="I54" s="1382"/>
      <c r="J54" s="1383"/>
      <c r="K54" s="1378">
        <v>9803145631</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2">
        <v>3</v>
      </c>
      <c r="B55" s="583"/>
      <c r="C55" s="582"/>
      <c r="D55" s="633"/>
      <c r="F55" s="1381" t="s">
        <v>1655</v>
      </c>
      <c r="G55" s="1382"/>
      <c r="H55" s="1382"/>
      <c r="I55" s="1382"/>
      <c r="J55" s="1383"/>
      <c r="K55" s="1378" t="s">
        <v>2034</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2">
        <v>4</v>
      </c>
      <c r="B56" s="583"/>
      <c r="C56" s="582"/>
      <c r="D56" s="633"/>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2">
        <v>5</v>
      </c>
      <c r="B57" s="583"/>
      <c r="C57" s="582"/>
      <c r="D57" s="633"/>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2">
        <v>6</v>
      </c>
      <c r="B58" s="583"/>
      <c r="C58" s="582"/>
      <c r="D58" s="633"/>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2">
        <v>7</v>
      </c>
      <c r="B59" s="583"/>
      <c r="C59" s="582"/>
      <c r="D59" s="633"/>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2">
        <v>8</v>
      </c>
      <c r="B60" s="583"/>
      <c r="C60" s="582"/>
      <c r="D60" s="633"/>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2">
        <v>9</v>
      </c>
      <c r="B61" s="583"/>
      <c r="C61" s="582"/>
      <c r="D61" s="633"/>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2">
        <v>10</v>
      </c>
      <c r="B62" s="583"/>
      <c r="C62" s="582"/>
      <c r="D62" s="633"/>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2">
        <v>11</v>
      </c>
      <c r="B63" s="583"/>
      <c r="C63" s="582"/>
      <c r="D63" s="633"/>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2">
        <v>12</v>
      </c>
      <c r="B64" s="583"/>
      <c r="C64" s="582"/>
      <c r="D64" s="633"/>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2">
        <v>13</v>
      </c>
      <c r="B65" s="583"/>
      <c r="C65" s="582"/>
      <c r="D65" s="633"/>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2">
        <v>14</v>
      </c>
      <c r="B66" s="583"/>
      <c r="C66" s="582"/>
      <c r="D66" s="633"/>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2">
        <v>15</v>
      </c>
      <c r="B67" s="583"/>
      <c r="C67" s="582"/>
      <c r="D67" s="633"/>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2">
        <v>16</v>
      </c>
      <c r="B68" s="583"/>
      <c r="C68" s="582"/>
      <c r="D68" s="633"/>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2">
        <v>17</v>
      </c>
      <c r="B69" s="583"/>
      <c r="C69" s="582"/>
      <c r="D69" s="633"/>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2">
        <v>18</v>
      </c>
      <c r="B70" s="583"/>
      <c r="C70" s="582"/>
      <c r="D70" s="633"/>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2">
        <v>19</v>
      </c>
      <c r="B71" s="583"/>
      <c r="C71" s="582"/>
      <c r="D71" s="633"/>
      <c r="F71" s="1381" t="s">
        <v>1669</v>
      </c>
      <c r="G71" s="1382"/>
      <c r="H71" s="1382"/>
      <c r="I71" s="1382"/>
      <c r="J71" s="1383"/>
      <c r="K71" s="1378" t="s">
        <v>2013</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2">
        <v>20</v>
      </c>
      <c r="B72" s="583"/>
      <c r="C72" s="582"/>
      <c r="D72" s="633"/>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2">
        <v>21</v>
      </c>
      <c r="B73" s="583"/>
      <c r="C73" s="582"/>
      <c r="D73" s="633"/>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2">
        <v>22</v>
      </c>
      <c r="B74" s="583"/>
      <c r="C74" s="582"/>
      <c r="D74" s="633"/>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2">
        <v>23</v>
      </c>
      <c r="B75" s="583"/>
      <c r="C75" s="582"/>
      <c r="D75" s="633"/>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2">
        <v>24</v>
      </c>
      <c r="B76" s="583"/>
      <c r="C76" s="582"/>
      <c r="D76" s="633"/>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2">
        <v>25</v>
      </c>
      <c r="B77" s="583"/>
      <c r="C77" s="582"/>
      <c r="D77" s="633"/>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2">
        <v>26</v>
      </c>
      <c r="B78" s="583"/>
      <c r="C78" s="582"/>
      <c r="D78" s="633"/>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2">
        <v>27</v>
      </c>
      <c r="B79" s="583"/>
      <c r="C79" s="582"/>
      <c r="D79" s="633"/>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2">
        <v>28</v>
      </c>
      <c r="B80" s="583"/>
      <c r="C80" s="582"/>
      <c r="D80" s="633"/>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2">
        <v>29</v>
      </c>
      <c r="B81" s="583"/>
      <c r="C81" s="582"/>
      <c r="D81" s="633"/>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2">
        <v>30</v>
      </c>
      <c r="B82" s="583"/>
      <c r="C82" s="582"/>
      <c r="D82" s="633"/>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2">
        <v>31</v>
      </c>
      <c r="B83" s="583"/>
      <c r="C83" s="582"/>
      <c r="D83" s="633"/>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81" t="s">
        <v>705</v>
      </c>
      <c r="G85" s="1382"/>
      <c r="H85" s="1382"/>
      <c r="I85" s="1382"/>
      <c r="J85" s="1383"/>
      <c r="K85" s="674">
        <v>4</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81" t="s">
        <v>732</v>
      </c>
      <c r="G86" s="1382"/>
      <c r="H86" s="1382"/>
      <c r="I86" s="1382"/>
      <c r="J86" s="1383"/>
      <c r="K86" s="615">
        <v>4</v>
      </c>
      <c r="L86" s="616">
        <f>IF(AND(Config_Seats&gt;=0,Config_Seats&lt;10),44.95,IF(AND(Config_Seats&gt;=10,Config_Seats&lt;20),39.95,IF(Config_Seats&gt;=20,34.95,0)))</f>
        <v>44.95</v>
      </c>
      <c r="M86" s="616">
        <f t="shared" ref="M86:M105" si="0">K86*L86</f>
        <v>179.8</v>
      </c>
      <c r="N86" s="616">
        <f>IF($B$45="Renewal",0,29.95)</f>
        <v>29.95</v>
      </c>
      <c r="O86" s="617">
        <f t="shared" ref="O86:O105" si="1">K86*N86</f>
        <v>119.8</v>
      </c>
      <c r="P86" s="615"/>
      <c r="Q86" s="616">
        <f>IF(AND(Config_Seats&gt;=0,Config_Seats&lt;10),44.95,IF(AND(Config_Seats&gt;=10,Config_Seats&lt;20),39.95,IF(Config_Seats&gt;=20,34.95,0)))</f>
        <v>44.95</v>
      </c>
      <c r="R86" s="616">
        <f t="shared" ref="R86:R105" si="2">P86*Q86</f>
        <v>0</v>
      </c>
      <c r="S86" s="616">
        <f>IF($B$45="Renewal",0,29.95)</f>
        <v>29.95</v>
      </c>
      <c r="T86" s="617">
        <f t="shared" ref="T86:T105" si="3">P86*S86</f>
        <v>0</v>
      </c>
      <c r="U86" s="615"/>
      <c r="V86" s="616">
        <f>IF(AND(Config_Seats&gt;=0,Config_Seats&lt;10),44.95,IF(AND(Config_Seats&gt;=10,Config_Seats&lt;20),39.95,IF(Config_Seats&gt;=20,34.95,0)))</f>
        <v>44.95</v>
      </c>
      <c r="W86" s="616">
        <f t="shared" ref="W86:W105" si="4">U86*V86</f>
        <v>0</v>
      </c>
      <c r="X86" s="616">
        <f>IF($B$45="Renewal",0,29.95)</f>
        <v>29.95</v>
      </c>
      <c r="Y86" s="617">
        <f t="shared" ref="Y86:Y105" si="5">U86*X86</f>
        <v>0</v>
      </c>
      <c r="Z86" s="615"/>
      <c r="AA86" s="616">
        <f>IF(AND(Config_Seats&gt;=0,Config_Seats&lt;10),44.95,IF(AND(Config_Seats&gt;=10,Config_Seats&lt;20),39.95,IF(Config_Seats&gt;=20,34.95,0)))</f>
        <v>44.95</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44.95</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44.95</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44.95</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44.95</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44.95</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44.95</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44.95</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44.95</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44.95</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44.95</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44.95</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44.95</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44.95</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44.95</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44.95</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44.95</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44.95</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44.95</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44.95</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44.95</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44.95</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44.95</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44.95</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44.95</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44.95</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44.95</v>
      </c>
      <c r="FB86" s="616">
        <f t="shared" ref="FB86:FB105" si="58">EZ86*FA86</f>
        <v>0</v>
      </c>
      <c r="FC86" s="616">
        <f>IF($B$45="Renewal",0,29.95)</f>
        <v>29.95</v>
      </c>
      <c r="FD86" s="617">
        <f t="shared" ref="FD86:FD105" si="59">EZ86*FC86</f>
        <v>0</v>
      </c>
    </row>
    <row r="87" spans="1:160">
      <c r="A87" s="602">
        <v>35</v>
      </c>
      <c r="B87" s="583"/>
      <c r="C87" s="582"/>
      <c r="D87" s="633"/>
      <c r="F87" s="1381" t="s">
        <v>862</v>
      </c>
      <c r="G87" s="1382"/>
      <c r="H87" s="1382"/>
      <c r="I87" s="1382"/>
      <c r="J87" s="1383"/>
      <c r="K87" s="615"/>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81" t="s">
        <v>49</v>
      </c>
      <c r="G88" s="1382"/>
      <c r="H88" s="1382"/>
      <c r="I88" s="1382"/>
      <c r="J88" s="1383"/>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81" t="s">
        <v>51</v>
      </c>
      <c r="G89" s="1382"/>
      <c r="H89" s="1382"/>
      <c r="I89" s="1382"/>
      <c r="J89" s="1383"/>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81" t="s">
        <v>738</v>
      </c>
      <c r="G90" s="1382"/>
      <c r="H90" s="1382"/>
      <c r="I90" s="1382"/>
      <c r="J90" s="1383"/>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81" t="s">
        <v>52</v>
      </c>
      <c r="G91" s="1382"/>
      <c r="H91" s="1382"/>
      <c r="I91" s="1382"/>
      <c r="J91" s="1383"/>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81" t="s">
        <v>53</v>
      </c>
      <c r="G92" s="1382"/>
      <c r="H92" s="1382"/>
      <c r="I92" s="1382"/>
      <c r="J92" s="1383"/>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81" t="s">
        <v>54</v>
      </c>
      <c r="G93" s="1382"/>
      <c r="H93" s="1382"/>
      <c r="I93" s="1382"/>
      <c r="J93" s="1383"/>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81" t="s">
        <v>726</v>
      </c>
      <c r="G94" s="1382"/>
      <c r="H94" s="1382"/>
      <c r="I94" s="1382"/>
      <c r="J94" s="1383"/>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81" t="s">
        <v>116</v>
      </c>
      <c r="G95" s="1382"/>
      <c r="H95" s="1382"/>
      <c r="I95" s="1382"/>
      <c r="J95" s="1383"/>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81" t="s">
        <v>117</v>
      </c>
      <c r="G96" s="1382"/>
      <c r="H96" s="1382"/>
      <c r="I96" s="1382"/>
      <c r="J96" s="1383"/>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81" t="s">
        <v>118</v>
      </c>
      <c r="G97" s="1382"/>
      <c r="H97" s="1382"/>
      <c r="I97" s="1382"/>
      <c r="J97" s="1383"/>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81" t="s">
        <v>119</v>
      </c>
      <c r="G98" s="1382"/>
      <c r="H98" s="1382"/>
      <c r="I98" s="1382"/>
      <c r="J98" s="1383"/>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81" t="s">
        <v>120</v>
      </c>
      <c r="G99" s="1382"/>
      <c r="H99" s="1382"/>
      <c r="I99" s="1382"/>
      <c r="J99" s="1383"/>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81" t="s">
        <v>1681</v>
      </c>
      <c r="G100" s="1382"/>
      <c r="H100" s="1382"/>
      <c r="I100" s="1382"/>
      <c r="J100" s="1383"/>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81" t="s">
        <v>56</v>
      </c>
      <c r="G101" s="1382"/>
      <c r="H101" s="1382"/>
      <c r="I101" s="1382"/>
      <c r="J101" s="1383"/>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81" t="s">
        <v>794</v>
      </c>
      <c r="G102" s="1382"/>
      <c r="H102" s="1382"/>
      <c r="I102" s="1382"/>
      <c r="J102" s="1383"/>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81" t="s">
        <v>795</v>
      </c>
      <c r="G103" s="1382"/>
      <c r="H103" s="1382"/>
      <c r="I103" s="1382"/>
      <c r="J103" s="1383"/>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81" t="s">
        <v>1061</v>
      </c>
      <c r="G104" s="1382"/>
      <c r="H104" s="1382"/>
      <c r="I104" s="1382"/>
      <c r="J104" s="1383"/>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81" t="s">
        <v>796</v>
      </c>
      <c r="G105" s="1382"/>
      <c r="H105" s="1382"/>
      <c r="I105" s="1382"/>
      <c r="J105" s="1383"/>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81" t="s">
        <v>1438</v>
      </c>
      <c r="G109" s="1382"/>
      <c r="H109" s="1382"/>
      <c r="I109" s="1382"/>
      <c r="J109" s="1383"/>
      <c r="K109" s="618"/>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81" t="s">
        <v>886</v>
      </c>
      <c r="G110" s="1382"/>
      <c r="H110" s="1382"/>
      <c r="I110" s="1382"/>
      <c r="J110" s="1383"/>
      <c r="K110" s="715"/>
      <c r="L110" s="616">
        <f>IF($B$6&gt;=36,0,4.95)</f>
        <v>0</v>
      </c>
      <c r="M110" s="616">
        <f t="shared" si="60"/>
        <v>0</v>
      </c>
      <c r="N110" s="616">
        <v>0</v>
      </c>
      <c r="O110" s="617">
        <f t="shared" si="61"/>
        <v>0</v>
      </c>
      <c r="P110" s="618"/>
      <c r="Q110" s="616">
        <f>IF($B$6&gt;=36,0,4.95)</f>
        <v>0</v>
      </c>
      <c r="R110" s="616">
        <f t="shared" ref="R110:R131" si="120">P110*Q110</f>
        <v>0</v>
      </c>
      <c r="S110" s="616">
        <v>0</v>
      </c>
      <c r="T110" s="617">
        <f t="shared" ref="T110:T131" si="121">P110*S110</f>
        <v>0</v>
      </c>
      <c r="U110" s="618"/>
      <c r="V110" s="616">
        <f>IF($B$6&gt;=36,0,4.95)</f>
        <v>0</v>
      </c>
      <c r="W110" s="616">
        <f t="shared" ref="W110:W131" si="122">U110*V110</f>
        <v>0</v>
      </c>
      <c r="X110" s="616">
        <v>0</v>
      </c>
      <c r="Y110" s="617">
        <f t="shared" ref="Y110:Y131" si="123">U110*X110</f>
        <v>0</v>
      </c>
      <c r="Z110" s="618"/>
      <c r="AA110" s="616">
        <f>IF($B$6&gt;=36,0,4.95)</f>
        <v>0</v>
      </c>
      <c r="AB110" s="616">
        <f t="shared" ref="AB110:AB131" si="124">Z110*AA110</f>
        <v>0</v>
      </c>
      <c r="AC110" s="616">
        <v>0</v>
      </c>
      <c r="AD110" s="617">
        <f t="shared" ref="AD110:AD131" si="125">Z110*AC110</f>
        <v>0</v>
      </c>
      <c r="AE110" s="618"/>
      <c r="AF110" s="616">
        <f>IF($B$6&gt;=36,0,4.95)</f>
        <v>0</v>
      </c>
      <c r="AG110" s="616">
        <f t="shared" ref="AG110:AG131" si="126">AE110*AF110</f>
        <v>0</v>
      </c>
      <c r="AH110" s="616">
        <v>0</v>
      </c>
      <c r="AI110" s="617">
        <f t="shared" ref="AI110:AI131" si="127">AE110*AH110</f>
        <v>0</v>
      </c>
      <c r="AJ110" s="618"/>
      <c r="AK110" s="616">
        <f>IF($B$6&gt;=36,0,4.95)</f>
        <v>0</v>
      </c>
      <c r="AL110" s="616">
        <f t="shared" ref="AL110:AL131" si="128">AJ110*AK110</f>
        <v>0</v>
      </c>
      <c r="AM110" s="616">
        <v>0</v>
      </c>
      <c r="AN110" s="617">
        <f t="shared" ref="AN110:AN131" si="129">AJ110*AM110</f>
        <v>0</v>
      </c>
      <c r="AO110" s="618"/>
      <c r="AP110" s="616">
        <f>IF($B$6&gt;=36,0,4.95)</f>
        <v>0</v>
      </c>
      <c r="AQ110" s="616">
        <f t="shared" ref="AQ110:AQ131" si="130">AO110*AP110</f>
        <v>0</v>
      </c>
      <c r="AR110" s="616">
        <v>0</v>
      </c>
      <c r="AS110" s="617">
        <f t="shared" ref="AS110:AS131" si="131">AO110*AR110</f>
        <v>0</v>
      </c>
      <c r="AT110" s="618"/>
      <c r="AU110" s="616">
        <f>IF($B$6&gt;=36,0,4.95)</f>
        <v>0</v>
      </c>
      <c r="AV110" s="616">
        <f t="shared" ref="AV110:AV131" si="132">AT110*AU110</f>
        <v>0</v>
      </c>
      <c r="AW110" s="616">
        <v>0</v>
      </c>
      <c r="AX110" s="617">
        <f t="shared" ref="AX110:AX131" si="133">AT110*AW110</f>
        <v>0</v>
      </c>
      <c r="AY110" s="618"/>
      <c r="AZ110" s="616">
        <f>IF($B$6&gt;=36,0,4.95)</f>
        <v>0</v>
      </c>
      <c r="BA110" s="616">
        <f t="shared" si="76"/>
        <v>0</v>
      </c>
      <c r="BB110" s="616">
        <v>0</v>
      </c>
      <c r="BC110" s="617">
        <f t="shared" si="77"/>
        <v>0</v>
      </c>
      <c r="BD110" s="618"/>
      <c r="BE110" s="616">
        <f>IF($B$6&gt;=36,0,4.95)</f>
        <v>0</v>
      </c>
      <c r="BF110" s="616">
        <f t="shared" ref="BF110:BF131" si="134">BD110*BE110</f>
        <v>0</v>
      </c>
      <c r="BG110" s="616">
        <v>0</v>
      </c>
      <c r="BH110" s="617">
        <f t="shared" ref="BH110:BH131" si="135">BD110*BG110</f>
        <v>0</v>
      </c>
      <c r="BI110" s="618"/>
      <c r="BJ110" s="616">
        <f>IF($B$6&gt;=36,0,4.95)</f>
        <v>0</v>
      </c>
      <c r="BK110" s="616">
        <f t="shared" ref="BK110:BK131" si="136">BI110*BJ110</f>
        <v>0</v>
      </c>
      <c r="BL110" s="616">
        <v>0</v>
      </c>
      <c r="BM110" s="617">
        <f t="shared" ref="BM110:BM131" si="137">BI110*BL110</f>
        <v>0</v>
      </c>
      <c r="BN110" s="618"/>
      <c r="BO110" s="616">
        <f>IF($B$6&gt;=36,0,4.95)</f>
        <v>0</v>
      </c>
      <c r="BP110" s="616">
        <f t="shared" ref="BP110:BP131" si="138">BN110*BO110</f>
        <v>0</v>
      </c>
      <c r="BQ110" s="616">
        <v>0</v>
      </c>
      <c r="BR110" s="617">
        <f t="shared" ref="BR110:BR131" si="139">BN110*BQ110</f>
        <v>0</v>
      </c>
      <c r="BS110" s="618"/>
      <c r="BT110" s="616">
        <f>IF($B$6&gt;=36,0,4.95)</f>
        <v>0</v>
      </c>
      <c r="BU110" s="616">
        <f t="shared" ref="BU110:BU131" si="140">BS110*BT110</f>
        <v>0</v>
      </c>
      <c r="BV110" s="616">
        <v>0</v>
      </c>
      <c r="BW110" s="617">
        <f t="shared" ref="BW110:BW131" si="141">BS110*BV110</f>
        <v>0</v>
      </c>
      <c r="BX110" s="618"/>
      <c r="BY110" s="616">
        <f>IF($B$6&gt;=36,0,4.95)</f>
        <v>0</v>
      </c>
      <c r="BZ110" s="616">
        <f t="shared" ref="BZ110:BZ131" si="142">BX110*BY110</f>
        <v>0</v>
      </c>
      <c r="CA110" s="616">
        <v>0</v>
      </c>
      <c r="CB110" s="617">
        <f t="shared" ref="CB110:CB131" si="143">BX110*CA110</f>
        <v>0</v>
      </c>
      <c r="CC110" s="618"/>
      <c r="CD110" s="616">
        <f>IF($B$6&gt;=36,0,4.95)</f>
        <v>0</v>
      </c>
      <c r="CE110" s="616">
        <f t="shared" ref="CE110:CE131" si="144">CC110*CD110</f>
        <v>0</v>
      </c>
      <c r="CF110" s="616">
        <v>0</v>
      </c>
      <c r="CG110" s="617">
        <f t="shared" ref="CG110:CG131" si="145">CC110*CF110</f>
        <v>0</v>
      </c>
      <c r="CH110" s="618"/>
      <c r="CI110" s="616">
        <f>IF($B$6&gt;=36,0,4.95)</f>
        <v>0</v>
      </c>
      <c r="CJ110" s="616">
        <f t="shared" ref="CJ110:CJ131" si="146">CH110*CI110</f>
        <v>0</v>
      </c>
      <c r="CK110" s="616">
        <v>0</v>
      </c>
      <c r="CL110" s="617">
        <f t="shared" ref="CL110:CL131" si="147">CH110*CK110</f>
        <v>0</v>
      </c>
      <c r="CM110" s="618"/>
      <c r="CN110" s="616">
        <f>IF($B$6&gt;=36,0,4.95)</f>
        <v>0</v>
      </c>
      <c r="CO110" s="616">
        <f t="shared" ref="CO110:CO131" si="148">CM110*CN110</f>
        <v>0</v>
      </c>
      <c r="CP110" s="616">
        <v>0</v>
      </c>
      <c r="CQ110" s="617">
        <f t="shared" ref="CQ110:CQ131" si="149">CM110*CP110</f>
        <v>0</v>
      </c>
      <c r="CR110" s="618"/>
      <c r="CS110" s="616">
        <f>IF($B$6&gt;=36,0,4.95)</f>
        <v>0</v>
      </c>
      <c r="CT110" s="616">
        <f t="shared" ref="CT110:CT131" si="150">CR110*CS110</f>
        <v>0</v>
      </c>
      <c r="CU110" s="616">
        <v>0</v>
      </c>
      <c r="CV110" s="617">
        <f t="shared" ref="CV110:CV131" si="151">CR110*CU110</f>
        <v>0</v>
      </c>
      <c r="CW110" s="618"/>
      <c r="CX110" s="616">
        <f>IF($B$6&gt;=36,0,4.95)</f>
        <v>0</v>
      </c>
      <c r="CY110" s="616">
        <f t="shared" ref="CY110:CY131" si="152">CW110*CX110</f>
        <v>0</v>
      </c>
      <c r="CZ110" s="616">
        <v>0</v>
      </c>
      <c r="DA110" s="617">
        <f t="shared" ref="DA110:DA131" si="153">CW110*CZ110</f>
        <v>0</v>
      </c>
      <c r="DB110" s="618"/>
      <c r="DC110" s="616">
        <f>IF($B$6&gt;=36,0,4.95)</f>
        <v>0</v>
      </c>
      <c r="DD110" s="616">
        <f t="shared" ref="DD110:DD131" si="154">DB110*DC110</f>
        <v>0</v>
      </c>
      <c r="DE110" s="616">
        <v>0</v>
      </c>
      <c r="DF110" s="617">
        <f t="shared" ref="DF110:DF131" si="155">DB110*DE110</f>
        <v>0</v>
      </c>
      <c r="DG110" s="618"/>
      <c r="DH110" s="616">
        <f>IF($B$6&gt;=36,0,4.95)</f>
        <v>0</v>
      </c>
      <c r="DI110" s="616">
        <f t="shared" ref="DI110:DI131" si="156">DG110*DH110</f>
        <v>0</v>
      </c>
      <c r="DJ110" s="616">
        <v>0</v>
      </c>
      <c r="DK110" s="617">
        <f t="shared" ref="DK110:DK131" si="157">DG110*DJ110</f>
        <v>0</v>
      </c>
      <c r="DL110" s="618"/>
      <c r="DM110" s="616">
        <f>IF($B$6&gt;=36,0,4.95)</f>
        <v>0</v>
      </c>
      <c r="DN110" s="616">
        <f t="shared" ref="DN110:DN131" si="158">DL110*DM110</f>
        <v>0</v>
      </c>
      <c r="DO110" s="616">
        <v>0</v>
      </c>
      <c r="DP110" s="617">
        <f t="shared" ref="DP110:DP131" si="159">DL110*DO110</f>
        <v>0</v>
      </c>
      <c r="DQ110" s="618"/>
      <c r="DR110" s="616">
        <f>IF($B$6&gt;=36,0,4.95)</f>
        <v>0</v>
      </c>
      <c r="DS110" s="616">
        <f t="shared" ref="DS110:DS131" si="160">DQ110*DR110</f>
        <v>0</v>
      </c>
      <c r="DT110" s="616">
        <v>0</v>
      </c>
      <c r="DU110" s="617">
        <f t="shared" ref="DU110:DU131" si="161">DQ110*DT110</f>
        <v>0</v>
      </c>
      <c r="DV110" s="618"/>
      <c r="DW110" s="616">
        <f>IF($B$6&gt;=36,0,4.95)</f>
        <v>0</v>
      </c>
      <c r="DX110" s="616">
        <f t="shared" ref="DX110:DX131" si="162">DV110*DW110</f>
        <v>0</v>
      </c>
      <c r="DY110" s="616">
        <v>0</v>
      </c>
      <c r="DZ110" s="617">
        <f t="shared" ref="DZ110:DZ131" si="163">DV110*DY110</f>
        <v>0</v>
      </c>
      <c r="EA110" s="618"/>
      <c r="EB110" s="616">
        <f>IF($B$6&gt;=36,0,4.95)</f>
        <v>0</v>
      </c>
      <c r="EC110" s="616">
        <f t="shared" ref="EC110:EC131" si="164">EA110*EB110</f>
        <v>0</v>
      </c>
      <c r="ED110" s="616">
        <v>0</v>
      </c>
      <c r="EE110" s="617">
        <f t="shared" ref="EE110:EE131" si="165">EA110*ED110</f>
        <v>0</v>
      </c>
      <c r="EF110" s="618"/>
      <c r="EG110" s="616">
        <f>IF($B$6&gt;=36,0,4.95)</f>
        <v>0</v>
      </c>
      <c r="EH110" s="616">
        <f t="shared" ref="EH110:EH131" si="166">EF110*EG110</f>
        <v>0</v>
      </c>
      <c r="EI110" s="616">
        <v>0</v>
      </c>
      <c r="EJ110" s="617">
        <f t="shared" ref="EJ110:EJ131" si="167">EF110*EI110</f>
        <v>0</v>
      </c>
      <c r="EK110" s="618"/>
      <c r="EL110" s="616">
        <f>IF($B$6&gt;=36,0,4.95)</f>
        <v>0</v>
      </c>
      <c r="EM110" s="616">
        <f t="shared" ref="EM110:EM131" si="168">EK110*EL110</f>
        <v>0</v>
      </c>
      <c r="EN110" s="616">
        <v>0</v>
      </c>
      <c r="EO110" s="617">
        <f t="shared" ref="EO110:EO131" si="169">EK110*EN110</f>
        <v>0</v>
      </c>
      <c r="EP110" s="618"/>
      <c r="EQ110" s="616">
        <f>IF($B$6&gt;=36,0,4.95)</f>
        <v>0</v>
      </c>
      <c r="ER110" s="616">
        <f t="shared" ref="ER110:ER131" si="170">EP110*EQ110</f>
        <v>0</v>
      </c>
      <c r="ES110" s="616">
        <v>0</v>
      </c>
      <c r="ET110" s="617">
        <f t="shared" ref="ET110:ET131" si="171">EP110*ES110</f>
        <v>0</v>
      </c>
      <c r="EU110" s="618"/>
      <c r="EV110" s="616">
        <f>IF($B$6&gt;=36,0,4.95)</f>
        <v>0</v>
      </c>
      <c r="EW110" s="616">
        <f t="shared" ref="EW110:EW131" si="172">EU110*EV110</f>
        <v>0</v>
      </c>
      <c r="EX110" s="616">
        <v>0</v>
      </c>
      <c r="EY110" s="617">
        <f t="shared" ref="EY110:EY131" si="173">EU110*EX110</f>
        <v>0</v>
      </c>
      <c r="EZ110" s="618"/>
      <c r="FA110" s="616">
        <f>IF($B$6&gt;=36,0,4.95)</f>
        <v>0</v>
      </c>
      <c r="FB110" s="616">
        <f t="shared" ref="FB110:FB131" si="174">EZ110*FA110</f>
        <v>0</v>
      </c>
      <c r="FC110" s="616">
        <v>0</v>
      </c>
      <c r="FD110" s="617">
        <f t="shared" ref="FD110:FD131" si="175">EZ110*FC110</f>
        <v>0</v>
      </c>
      <c r="FE110" s="713"/>
    </row>
    <row r="111" spans="6:161">
      <c r="F111" s="1381" t="s">
        <v>890</v>
      </c>
      <c r="G111" s="1382"/>
      <c r="H111" s="1382"/>
      <c r="I111" s="1382"/>
      <c r="J111" s="1383"/>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81" t="s">
        <v>122</v>
      </c>
      <c r="G112" s="1382"/>
      <c r="H112" s="1382"/>
      <c r="I112" s="1382"/>
      <c r="J112" s="1383"/>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81" t="s">
        <v>889</v>
      </c>
      <c r="G113" s="1382"/>
      <c r="H113" s="1382"/>
      <c r="I113" s="1382"/>
      <c r="J113" s="1383"/>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81" t="s">
        <v>1976</v>
      </c>
      <c r="G114" s="1382"/>
      <c r="H114" s="1382"/>
      <c r="I114" s="1382"/>
      <c r="J114" s="1383"/>
      <c r="K114" s="615"/>
      <c r="L114" s="616">
        <f>IF($B$6&gt;=36,0,4.95)</f>
        <v>0</v>
      </c>
      <c r="M114" s="616">
        <f t="shared" si="60"/>
        <v>0</v>
      </c>
      <c r="N114" s="616">
        <v>0</v>
      </c>
      <c r="O114" s="617">
        <f t="shared" si="61"/>
        <v>0</v>
      </c>
      <c r="P114" s="615"/>
      <c r="Q114" s="616">
        <f>IF($B$6&gt;=36,0,4.95)</f>
        <v>0</v>
      </c>
      <c r="R114" s="616">
        <f t="shared" si="120"/>
        <v>0</v>
      </c>
      <c r="S114" s="616">
        <v>0</v>
      </c>
      <c r="T114" s="617">
        <f t="shared" si="121"/>
        <v>0</v>
      </c>
      <c r="U114" s="615"/>
      <c r="V114" s="616">
        <f>IF($B$6&gt;=36,0,4.95)</f>
        <v>0</v>
      </c>
      <c r="W114" s="616">
        <f t="shared" si="122"/>
        <v>0</v>
      </c>
      <c r="X114" s="616">
        <v>0</v>
      </c>
      <c r="Y114" s="617">
        <f t="shared" si="123"/>
        <v>0</v>
      </c>
      <c r="Z114" s="615"/>
      <c r="AA114" s="616">
        <f>IF($B$6&gt;=36,0,4.95)</f>
        <v>0</v>
      </c>
      <c r="AB114" s="616">
        <f t="shared" si="124"/>
        <v>0</v>
      </c>
      <c r="AC114" s="616">
        <v>0</v>
      </c>
      <c r="AD114" s="617">
        <f t="shared" si="125"/>
        <v>0</v>
      </c>
      <c r="AE114" s="615"/>
      <c r="AF114" s="616">
        <f>IF($B$6&gt;=36,0,4.95)</f>
        <v>0</v>
      </c>
      <c r="AG114" s="616">
        <f t="shared" si="126"/>
        <v>0</v>
      </c>
      <c r="AH114" s="616">
        <v>0</v>
      </c>
      <c r="AI114" s="617">
        <f t="shared" si="127"/>
        <v>0</v>
      </c>
      <c r="AJ114" s="615"/>
      <c r="AK114" s="616">
        <f>IF($B$6&gt;=36,0,4.95)</f>
        <v>0</v>
      </c>
      <c r="AL114" s="616">
        <f t="shared" si="128"/>
        <v>0</v>
      </c>
      <c r="AM114" s="616">
        <v>0</v>
      </c>
      <c r="AN114" s="617">
        <f t="shared" si="129"/>
        <v>0</v>
      </c>
      <c r="AO114" s="615"/>
      <c r="AP114" s="616">
        <f>IF($B$6&gt;=36,0,4.95)</f>
        <v>0</v>
      </c>
      <c r="AQ114" s="616">
        <f t="shared" si="130"/>
        <v>0</v>
      </c>
      <c r="AR114" s="616">
        <v>0</v>
      </c>
      <c r="AS114" s="617">
        <f t="shared" si="131"/>
        <v>0</v>
      </c>
      <c r="AT114" s="615"/>
      <c r="AU114" s="616">
        <f>IF($B$6&gt;=36,0,4.95)</f>
        <v>0</v>
      </c>
      <c r="AV114" s="616">
        <f t="shared" si="132"/>
        <v>0</v>
      </c>
      <c r="AW114" s="616">
        <v>0</v>
      </c>
      <c r="AX114" s="617">
        <f t="shared" si="133"/>
        <v>0</v>
      </c>
      <c r="AY114" s="615"/>
      <c r="AZ114" s="616">
        <f>IF($B$6&gt;=36,0,4.95)</f>
        <v>0</v>
      </c>
      <c r="BA114" s="616">
        <f t="shared" si="76"/>
        <v>0</v>
      </c>
      <c r="BB114" s="616">
        <v>0</v>
      </c>
      <c r="BC114" s="617">
        <f t="shared" si="77"/>
        <v>0</v>
      </c>
      <c r="BD114" s="615"/>
      <c r="BE114" s="616">
        <f>IF($B$6&gt;=36,0,4.95)</f>
        <v>0</v>
      </c>
      <c r="BF114" s="616">
        <f t="shared" si="134"/>
        <v>0</v>
      </c>
      <c r="BG114" s="616">
        <v>0</v>
      </c>
      <c r="BH114" s="617">
        <f t="shared" si="135"/>
        <v>0</v>
      </c>
      <c r="BI114" s="615"/>
      <c r="BJ114" s="616">
        <f>IF($B$6&gt;=36,0,4.95)</f>
        <v>0</v>
      </c>
      <c r="BK114" s="616">
        <f t="shared" si="136"/>
        <v>0</v>
      </c>
      <c r="BL114" s="616">
        <v>0</v>
      </c>
      <c r="BM114" s="617">
        <f t="shared" si="137"/>
        <v>0</v>
      </c>
      <c r="BN114" s="615"/>
      <c r="BO114" s="616">
        <f>IF($B$6&gt;=36,0,4.95)</f>
        <v>0</v>
      </c>
      <c r="BP114" s="616">
        <f t="shared" si="138"/>
        <v>0</v>
      </c>
      <c r="BQ114" s="616">
        <v>0</v>
      </c>
      <c r="BR114" s="617">
        <f t="shared" si="139"/>
        <v>0</v>
      </c>
      <c r="BS114" s="615"/>
      <c r="BT114" s="616">
        <f>IF($B$6&gt;=36,0,4.95)</f>
        <v>0</v>
      </c>
      <c r="BU114" s="616">
        <f t="shared" si="140"/>
        <v>0</v>
      </c>
      <c r="BV114" s="616">
        <v>0</v>
      </c>
      <c r="BW114" s="617">
        <f t="shared" si="141"/>
        <v>0</v>
      </c>
      <c r="BX114" s="615"/>
      <c r="BY114" s="616">
        <f>IF($B$6&gt;=36,0,4.95)</f>
        <v>0</v>
      </c>
      <c r="BZ114" s="616">
        <f t="shared" si="142"/>
        <v>0</v>
      </c>
      <c r="CA114" s="616">
        <v>0</v>
      </c>
      <c r="CB114" s="617">
        <f t="shared" si="143"/>
        <v>0</v>
      </c>
      <c r="CC114" s="615"/>
      <c r="CD114" s="616">
        <f>IF($B$6&gt;=36,0,4.95)</f>
        <v>0</v>
      </c>
      <c r="CE114" s="616">
        <f t="shared" si="144"/>
        <v>0</v>
      </c>
      <c r="CF114" s="616">
        <v>0</v>
      </c>
      <c r="CG114" s="617">
        <f t="shared" si="145"/>
        <v>0</v>
      </c>
      <c r="CH114" s="615"/>
      <c r="CI114" s="616">
        <f>IF($B$6&gt;=36,0,4.95)</f>
        <v>0</v>
      </c>
      <c r="CJ114" s="616">
        <f t="shared" si="146"/>
        <v>0</v>
      </c>
      <c r="CK114" s="616">
        <v>0</v>
      </c>
      <c r="CL114" s="617">
        <f t="shared" si="147"/>
        <v>0</v>
      </c>
      <c r="CM114" s="615"/>
      <c r="CN114" s="616">
        <f>IF($B$6&gt;=36,0,4.95)</f>
        <v>0</v>
      </c>
      <c r="CO114" s="616">
        <f t="shared" si="148"/>
        <v>0</v>
      </c>
      <c r="CP114" s="616">
        <v>0</v>
      </c>
      <c r="CQ114" s="617">
        <f t="shared" si="149"/>
        <v>0</v>
      </c>
      <c r="CR114" s="615"/>
      <c r="CS114" s="616">
        <f>IF($B$6&gt;=36,0,4.95)</f>
        <v>0</v>
      </c>
      <c r="CT114" s="616">
        <f t="shared" si="150"/>
        <v>0</v>
      </c>
      <c r="CU114" s="616">
        <v>0</v>
      </c>
      <c r="CV114" s="617">
        <f t="shared" si="151"/>
        <v>0</v>
      </c>
      <c r="CW114" s="615"/>
      <c r="CX114" s="616">
        <f>IF($B$6&gt;=36,0,4.95)</f>
        <v>0</v>
      </c>
      <c r="CY114" s="616">
        <f t="shared" si="152"/>
        <v>0</v>
      </c>
      <c r="CZ114" s="616">
        <v>0</v>
      </c>
      <c r="DA114" s="617">
        <f t="shared" si="153"/>
        <v>0</v>
      </c>
      <c r="DB114" s="615"/>
      <c r="DC114" s="616">
        <f>IF($B$6&gt;=36,0,4.95)</f>
        <v>0</v>
      </c>
      <c r="DD114" s="616">
        <f t="shared" si="154"/>
        <v>0</v>
      </c>
      <c r="DE114" s="616">
        <v>0</v>
      </c>
      <c r="DF114" s="617">
        <f t="shared" si="155"/>
        <v>0</v>
      </c>
      <c r="DG114" s="615"/>
      <c r="DH114" s="616">
        <f>IF($B$6&gt;=36,0,4.95)</f>
        <v>0</v>
      </c>
      <c r="DI114" s="616">
        <f t="shared" si="156"/>
        <v>0</v>
      </c>
      <c r="DJ114" s="616">
        <v>0</v>
      </c>
      <c r="DK114" s="617">
        <f t="shared" si="157"/>
        <v>0</v>
      </c>
      <c r="DL114" s="615"/>
      <c r="DM114" s="616">
        <f>IF($B$6&gt;=36,0,4.95)</f>
        <v>0</v>
      </c>
      <c r="DN114" s="616">
        <f t="shared" si="158"/>
        <v>0</v>
      </c>
      <c r="DO114" s="616">
        <v>0</v>
      </c>
      <c r="DP114" s="617">
        <f t="shared" si="159"/>
        <v>0</v>
      </c>
      <c r="DQ114" s="615"/>
      <c r="DR114" s="616">
        <f>IF($B$6&gt;=36,0,4.95)</f>
        <v>0</v>
      </c>
      <c r="DS114" s="616">
        <f t="shared" si="160"/>
        <v>0</v>
      </c>
      <c r="DT114" s="616">
        <v>0</v>
      </c>
      <c r="DU114" s="617">
        <f t="shared" si="161"/>
        <v>0</v>
      </c>
      <c r="DV114" s="615"/>
      <c r="DW114" s="616">
        <f>IF($B$6&gt;=36,0,4.95)</f>
        <v>0</v>
      </c>
      <c r="DX114" s="616">
        <f t="shared" si="162"/>
        <v>0</v>
      </c>
      <c r="DY114" s="616">
        <v>0</v>
      </c>
      <c r="DZ114" s="617">
        <f t="shared" si="163"/>
        <v>0</v>
      </c>
      <c r="EA114" s="615"/>
      <c r="EB114" s="616">
        <f>IF($B$6&gt;=36,0,4.95)</f>
        <v>0</v>
      </c>
      <c r="EC114" s="616">
        <f t="shared" si="164"/>
        <v>0</v>
      </c>
      <c r="ED114" s="616">
        <v>0</v>
      </c>
      <c r="EE114" s="617">
        <f t="shared" si="165"/>
        <v>0</v>
      </c>
      <c r="EF114" s="615"/>
      <c r="EG114" s="616">
        <f>IF($B$6&gt;=36,0,4.95)</f>
        <v>0</v>
      </c>
      <c r="EH114" s="616">
        <f t="shared" si="166"/>
        <v>0</v>
      </c>
      <c r="EI114" s="616">
        <v>0</v>
      </c>
      <c r="EJ114" s="617">
        <f t="shared" si="167"/>
        <v>0</v>
      </c>
      <c r="EK114" s="615"/>
      <c r="EL114" s="616">
        <f>IF($B$6&gt;=36,0,4.95)</f>
        <v>0</v>
      </c>
      <c r="EM114" s="616">
        <f t="shared" si="168"/>
        <v>0</v>
      </c>
      <c r="EN114" s="616">
        <v>0</v>
      </c>
      <c r="EO114" s="617">
        <f t="shared" si="169"/>
        <v>0</v>
      </c>
      <c r="EP114" s="615"/>
      <c r="EQ114" s="616">
        <f>IF($B$6&gt;=36,0,4.95)</f>
        <v>0</v>
      </c>
      <c r="ER114" s="616">
        <f t="shared" si="170"/>
        <v>0</v>
      </c>
      <c r="ES114" s="616">
        <v>0</v>
      </c>
      <c r="ET114" s="617">
        <f t="shared" si="171"/>
        <v>0</v>
      </c>
      <c r="EU114" s="615"/>
      <c r="EV114" s="616">
        <f>IF($B$6&gt;=36,0,4.95)</f>
        <v>0</v>
      </c>
      <c r="EW114" s="616">
        <f t="shared" si="172"/>
        <v>0</v>
      </c>
      <c r="EX114" s="616">
        <v>0</v>
      </c>
      <c r="EY114" s="617">
        <f t="shared" si="173"/>
        <v>0</v>
      </c>
      <c r="EZ114" s="615"/>
      <c r="FA114" s="616">
        <f>IF($B$6&gt;=36,0,4.95)</f>
        <v>0</v>
      </c>
      <c r="FB114" s="616">
        <f t="shared" si="174"/>
        <v>0</v>
      </c>
      <c r="FC114" s="616">
        <v>0</v>
      </c>
      <c r="FD114" s="617">
        <f t="shared" si="175"/>
        <v>0</v>
      </c>
    </row>
    <row r="115" spans="6:161">
      <c r="F115" s="1381" t="s">
        <v>1977</v>
      </c>
      <c r="G115" s="1382"/>
      <c r="H115" s="1382"/>
      <c r="I115" s="1382"/>
      <c r="J115" s="1383"/>
      <c r="K115" s="618">
        <v>4</v>
      </c>
      <c r="L115" s="616">
        <v>4.95</v>
      </c>
      <c r="M115" s="616">
        <f t="shared" si="60"/>
        <v>19.8</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81" t="s">
        <v>1978</v>
      </c>
      <c r="G116" s="1382"/>
      <c r="H116" s="1382"/>
      <c r="I116" s="1382"/>
      <c r="J116" s="1383"/>
      <c r="K116" s="618"/>
      <c r="L116" s="616">
        <v>6.95</v>
      </c>
      <c r="M116" s="616">
        <f t="shared" si="60"/>
        <v>0</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81" t="s">
        <v>1979</v>
      </c>
      <c r="G117" s="1382"/>
      <c r="H117" s="1382"/>
      <c r="I117" s="1382"/>
      <c r="J117" s="1383"/>
      <c r="K117" s="618"/>
      <c r="L117" s="616">
        <v>9.9499999999999993</v>
      </c>
      <c r="M117" s="616">
        <f t="shared" si="60"/>
        <v>0</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81" t="s">
        <v>887</v>
      </c>
      <c r="G118" s="1382"/>
      <c r="H118" s="1382"/>
      <c r="I118" s="1382"/>
      <c r="J118" s="1383"/>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81" t="s">
        <v>124</v>
      </c>
      <c r="G119" s="1382"/>
      <c r="H119" s="1382"/>
      <c r="I119" s="1382"/>
      <c r="J119" s="1383"/>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81" t="s">
        <v>1435</v>
      </c>
      <c r="G120" s="1382"/>
      <c r="H120" s="1382"/>
      <c r="I120" s="1382"/>
      <c r="J120" s="1383"/>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81" t="s">
        <v>888</v>
      </c>
      <c r="G121" s="1382"/>
      <c r="H121" s="1382"/>
      <c r="I121" s="1382"/>
      <c r="J121" s="1383"/>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81" t="s">
        <v>59</v>
      </c>
      <c r="G122" s="1382"/>
      <c r="H122" s="1382"/>
      <c r="I122" s="1382"/>
      <c r="J122" s="1383"/>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81" t="s">
        <v>58</v>
      </c>
      <c r="G123" s="1382"/>
      <c r="H123" s="1382"/>
      <c r="I123" s="1382"/>
      <c r="J123" s="1383"/>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81" t="s">
        <v>1087</v>
      </c>
      <c r="G124" s="1382"/>
      <c r="H124" s="1382"/>
      <c r="I124" s="1382"/>
      <c r="J124" s="1383"/>
      <c r="K124" s="618"/>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81" t="s">
        <v>1088</v>
      </c>
      <c r="G125" s="1382"/>
      <c r="H125" s="1382"/>
      <c r="I125" s="1382"/>
      <c r="J125" s="1383"/>
      <c r="K125" s="618"/>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81" t="s">
        <v>1089</v>
      </c>
      <c r="G126" s="1382"/>
      <c r="H126" s="1382"/>
      <c r="I126" s="1382"/>
      <c r="J126" s="1383"/>
      <c r="K126" s="618"/>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81" t="s">
        <v>1090</v>
      </c>
      <c r="G127" s="1382"/>
      <c r="H127" s="1382"/>
      <c r="I127" s="1382"/>
      <c r="J127" s="1383"/>
      <c r="K127" s="618"/>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81" t="s">
        <v>1208</v>
      </c>
      <c r="G128" s="1382"/>
      <c r="H128" s="1382"/>
      <c r="I128" s="1382"/>
      <c r="J128" s="1383"/>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81" t="s">
        <v>1207</v>
      </c>
      <c r="G129" s="1382"/>
      <c r="H129" s="1382"/>
      <c r="I129" s="1382"/>
      <c r="J129" s="1383"/>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384" t="s">
        <v>1206</v>
      </c>
      <c r="G130" s="1385"/>
      <c r="H130" s="1385"/>
      <c r="I130" s="1385"/>
      <c r="J130" s="1386"/>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384" t="s">
        <v>1452</v>
      </c>
      <c r="G131" s="1385"/>
      <c r="H131" s="1385"/>
      <c r="I131" s="1385"/>
      <c r="J131" s="1386"/>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2014</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20"/>
      <c r="G141" s="621"/>
      <c r="H141" s="621"/>
      <c r="I141" s="621"/>
      <c r="J141" s="621"/>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2"/>
      <c r="G145" s="623"/>
      <c r="H145" s="623"/>
      <c r="I145" s="623"/>
      <c r="J145" s="624"/>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5"/>
      <c r="G146" s="600"/>
      <c r="H146" s="600"/>
      <c r="I146" s="600"/>
      <c r="J146" s="626"/>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5"/>
      <c r="G147" s="600"/>
      <c r="H147" s="600"/>
      <c r="I147" s="600"/>
      <c r="J147" s="626"/>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5"/>
      <c r="G148" s="600"/>
      <c r="H148" s="600"/>
      <c r="I148" s="600"/>
      <c r="J148" s="626"/>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5"/>
      <c r="G149" s="600"/>
      <c r="H149" s="600"/>
      <c r="I149" s="600"/>
      <c r="J149" s="626"/>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5"/>
      <c r="G150" s="600"/>
      <c r="H150" s="600"/>
      <c r="I150" s="600"/>
      <c r="J150" s="626"/>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5"/>
      <c r="G151" s="600"/>
      <c r="H151" s="600"/>
      <c r="I151" s="600"/>
      <c r="J151" s="626"/>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7"/>
      <c r="G152" s="628"/>
      <c r="H152" s="628"/>
      <c r="I152" s="628"/>
      <c r="J152" s="629"/>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4</v>
      </c>
      <c r="L155" s="1400"/>
      <c r="M155" s="1400"/>
      <c r="N155" s="1400"/>
      <c r="O155" s="1401"/>
      <c r="P155" s="1399">
        <f>Config_Seats</f>
        <v>4</v>
      </c>
      <c r="Q155" s="1400"/>
      <c r="R155" s="1400"/>
      <c r="S155" s="1400"/>
      <c r="T155" s="1401"/>
      <c r="U155" s="1399">
        <f>Config_Seats</f>
        <v>4</v>
      </c>
      <c r="V155" s="1400"/>
      <c r="W155" s="1400"/>
      <c r="X155" s="1400"/>
      <c r="Y155" s="1401"/>
      <c r="Z155" s="1399">
        <f>Config_Seats</f>
        <v>4</v>
      </c>
      <c r="AA155" s="1400"/>
      <c r="AB155" s="1400"/>
      <c r="AC155" s="1400"/>
      <c r="AD155" s="1401"/>
      <c r="AE155" s="1399">
        <f>Config_Seats</f>
        <v>4</v>
      </c>
      <c r="AF155" s="1400"/>
      <c r="AG155" s="1400"/>
      <c r="AH155" s="1400"/>
      <c r="AI155" s="1401"/>
      <c r="AJ155" s="1399">
        <f>Config_Seats</f>
        <v>4</v>
      </c>
      <c r="AK155" s="1400"/>
      <c r="AL155" s="1400"/>
      <c r="AM155" s="1400"/>
      <c r="AN155" s="1401"/>
      <c r="AO155" s="1399">
        <f>Config_Seats</f>
        <v>4</v>
      </c>
      <c r="AP155" s="1400"/>
      <c r="AQ155" s="1400"/>
      <c r="AR155" s="1400"/>
      <c r="AS155" s="1401"/>
      <c r="AT155" s="1399">
        <f>Config_Seats</f>
        <v>4</v>
      </c>
      <c r="AU155" s="1400"/>
      <c r="AV155" s="1400"/>
      <c r="AW155" s="1400"/>
      <c r="AX155" s="1401"/>
      <c r="AY155" s="1399">
        <f>Config_Seats</f>
        <v>4</v>
      </c>
      <c r="AZ155" s="1400"/>
      <c r="BA155" s="1400"/>
      <c r="BB155" s="1400"/>
      <c r="BC155" s="1401"/>
      <c r="BD155" s="1399">
        <f>Config_Seats</f>
        <v>4</v>
      </c>
      <c r="BE155" s="1400"/>
      <c r="BF155" s="1400"/>
      <c r="BG155" s="1400"/>
      <c r="BH155" s="1401"/>
      <c r="BI155" s="1399">
        <f>Config_Seats</f>
        <v>4</v>
      </c>
      <c r="BJ155" s="1400"/>
      <c r="BK155" s="1400"/>
      <c r="BL155" s="1400"/>
      <c r="BM155" s="1401"/>
      <c r="BN155" s="1399">
        <f>Config_Seats</f>
        <v>4</v>
      </c>
      <c r="BO155" s="1400"/>
      <c r="BP155" s="1400"/>
      <c r="BQ155" s="1400"/>
      <c r="BR155" s="1401"/>
      <c r="BS155" s="1399">
        <f>Config_Seats</f>
        <v>4</v>
      </c>
      <c r="BT155" s="1400"/>
      <c r="BU155" s="1400"/>
      <c r="BV155" s="1400"/>
      <c r="BW155" s="1401"/>
      <c r="BX155" s="1399">
        <f>Config_Seats</f>
        <v>4</v>
      </c>
      <c r="BY155" s="1400"/>
      <c r="BZ155" s="1400"/>
      <c r="CA155" s="1400"/>
      <c r="CB155" s="1401"/>
      <c r="CC155" s="1399">
        <f>Config_Seats</f>
        <v>4</v>
      </c>
      <c r="CD155" s="1400"/>
      <c r="CE155" s="1400"/>
      <c r="CF155" s="1400"/>
      <c r="CG155" s="1401"/>
      <c r="CH155" s="1399">
        <f>Config_Seats</f>
        <v>4</v>
      </c>
      <c r="CI155" s="1400"/>
      <c r="CJ155" s="1400"/>
      <c r="CK155" s="1400"/>
      <c r="CL155" s="1401"/>
      <c r="CM155" s="1399">
        <f>Config_Seats</f>
        <v>4</v>
      </c>
      <c r="CN155" s="1400"/>
      <c r="CO155" s="1400"/>
      <c r="CP155" s="1400"/>
      <c r="CQ155" s="1401"/>
      <c r="CR155" s="1399">
        <f>Config_Seats</f>
        <v>4</v>
      </c>
      <c r="CS155" s="1400"/>
      <c r="CT155" s="1400"/>
      <c r="CU155" s="1400"/>
      <c r="CV155" s="1401"/>
      <c r="CW155" s="1399">
        <f>Config_Seats</f>
        <v>4</v>
      </c>
      <c r="CX155" s="1400"/>
      <c r="CY155" s="1400"/>
      <c r="CZ155" s="1400"/>
      <c r="DA155" s="1401"/>
      <c r="DB155" s="1399">
        <f>Config_Seats</f>
        <v>4</v>
      </c>
      <c r="DC155" s="1400"/>
      <c r="DD155" s="1400"/>
      <c r="DE155" s="1400"/>
      <c r="DF155" s="1401"/>
      <c r="DG155" s="1399">
        <f>Config_Seats</f>
        <v>4</v>
      </c>
      <c r="DH155" s="1400"/>
      <c r="DI155" s="1400"/>
      <c r="DJ155" s="1400"/>
      <c r="DK155" s="1401"/>
      <c r="DL155" s="1399">
        <f>Config_Seats</f>
        <v>4</v>
      </c>
      <c r="DM155" s="1400"/>
      <c r="DN155" s="1400"/>
      <c r="DO155" s="1400"/>
      <c r="DP155" s="1401"/>
      <c r="DQ155" s="1399">
        <f>Config_Seats</f>
        <v>4</v>
      </c>
      <c r="DR155" s="1400"/>
      <c r="DS155" s="1400"/>
      <c r="DT155" s="1400"/>
      <c r="DU155" s="1401"/>
      <c r="DV155" s="1399">
        <f>Config_Seats</f>
        <v>4</v>
      </c>
      <c r="DW155" s="1400"/>
      <c r="DX155" s="1400"/>
      <c r="DY155" s="1400"/>
      <c r="DZ155" s="1401"/>
      <c r="EA155" s="1399">
        <f>Config_Seats</f>
        <v>4</v>
      </c>
      <c r="EB155" s="1400"/>
      <c r="EC155" s="1400"/>
      <c r="ED155" s="1400"/>
      <c r="EE155" s="1401"/>
      <c r="EF155" s="1399">
        <f>Config_Seats</f>
        <v>4</v>
      </c>
      <c r="EG155" s="1400"/>
      <c r="EH155" s="1400"/>
      <c r="EI155" s="1400"/>
      <c r="EJ155" s="1401"/>
      <c r="EK155" s="1399">
        <f>Config_Seats</f>
        <v>4</v>
      </c>
      <c r="EL155" s="1400"/>
      <c r="EM155" s="1400"/>
      <c r="EN155" s="1400"/>
      <c r="EO155" s="1401"/>
      <c r="EP155" s="1399">
        <f>Config_Seats</f>
        <v>4</v>
      </c>
      <c r="EQ155" s="1400"/>
      <c r="ER155" s="1400"/>
      <c r="ES155" s="1400"/>
      <c r="ET155" s="1401"/>
      <c r="EU155" s="1399">
        <f>Config_Seats</f>
        <v>4</v>
      </c>
      <c r="EV155" s="1400"/>
      <c r="EW155" s="1400"/>
      <c r="EX155" s="1400"/>
      <c r="EY155" s="1401"/>
      <c r="EZ155" s="1399">
        <f>Config_Seats</f>
        <v>4</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30"/>
      <c r="G157" s="631"/>
      <c r="H157" s="631"/>
      <c r="I157" s="631"/>
      <c r="J157" s="631"/>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ohQ8kHAM3JPBn7j8pJuVMOZ6mvdh1xV1CUuqg14pw7+InhirdYsQZzevLULbRh/2TMsvffniyo+Nyc+ayVhFEQ==" saltValue="iCZkdvx8cMx9/06Q0gg2ww=="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2017-05-03T09:27:14Z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