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 firstSheet="1" activeTab="3"/>
  </bookViews>
  <sheets>
    <sheet name="Raw_Data" sheetId="1" r:id="rId1"/>
    <sheet name="Pivot tables" sheetId="2" r:id="rId2"/>
    <sheet name="Validation" sheetId="6" state="hidden" r:id="rId3"/>
    <sheet name="Dashboard" sheetId="10" r:id="rId4"/>
    <sheet name="Summary" sheetId="7" r:id="rId5"/>
  </sheets>
  <definedNames>
    <definedName name="Slicer_Region">#N/A</definedName>
    <definedName name="Slicer_Health_Status">#N/A</definedName>
    <definedName name="Slicer_Gender">#N/A</definedName>
    <definedName name="_xlnm._FilterDatabase" localSheetId="0" hidden="1">Raw_Data!$A$1:$O$101</definedName>
  </definedNames>
  <calcPr calcId="191029"/>
  <pivotCaches>
    <pivotCache cacheId="0" r:id="rId6"/>
  </pivotCaches>
  <extLst>
    <ext xmlns:x14="http://schemas.microsoft.com/office/spreadsheetml/2009/9/main" uri="{BBE1A952-AA13-448e-AADC-164F8A28A991}">
      <x14:slicerCaches>
        <x14:slicerCache r:id="rId9"/>
        <x14:slicerCache r:id="rId8"/>
        <x14:slicerCache r:id="rId7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<sst xmlns="http://schemas.openxmlformats.org/spreadsheetml/2006/main" count="582" uniqueCount="153">
  <si>
    <t>ChildID</t>
  </si>
  <si>
    <t>Age_Months</t>
  </si>
  <si>
    <t>Gender</t>
  </si>
  <si>
    <t>Height_cm</t>
  </si>
  <si>
    <t>Weight_kg</t>
  </si>
  <si>
    <t>Daily_Fruit_Servings</t>
  </si>
  <si>
    <t>Daily_Veggie_Servings</t>
  </si>
  <si>
    <t>Daily_Sugar_Drinks</t>
  </si>
  <si>
    <t>ScreenTime_Hours</t>
  </si>
  <si>
    <t>Region</t>
  </si>
  <si>
    <t>BMI</t>
  </si>
  <si>
    <t>Health_Status</t>
  </si>
  <si>
    <t>Age_Group</t>
  </si>
  <si>
    <t>Fruit_Bin</t>
  </si>
  <si>
    <t>Veggie_Bin</t>
  </si>
  <si>
    <t>C001</t>
  </si>
  <si>
    <t>Female</t>
  </si>
  <si>
    <t>South</t>
  </si>
  <si>
    <t>1</t>
  </si>
  <si>
    <t>2</t>
  </si>
  <si>
    <t>C002</t>
  </si>
  <si>
    <t>Central</t>
  </si>
  <si>
    <t>0</t>
  </si>
  <si>
    <t>C003</t>
  </si>
  <si>
    <t>3+</t>
  </si>
  <si>
    <t>C004</t>
  </si>
  <si>
    <t>C005</t>
  </si>
  <si>
    <t>C006</t>
  </si>
  <si>
    <t>Male</t>
  </si>
  <si>
    <t>East</t>
  </si>
  <si>
    <t>C007</t>
  </si>
  <si>
    <t>C008</t>
  </si>
  <si>
    <t>C009</t>
  </si>
  <si>
    <t>North</t>
  </si>
  <si>
    <t>C010</t>
  </si>
  <si>
    <t>C011</t>
  </si>
  <si>
    <t>West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</si>
  <si>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</si>
  <si>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</si>
  <si>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</si>
  <si>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</si>
  <si>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</si>
  <si>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</si>
  <si>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</si>
  <si>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</si>
  <si>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</si>
  <si>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</si>
  <si>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</si>
  <si>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</si>
  <si>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</si>
  <si>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</si>
  <si>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</si>
  <si>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</si>
  <si>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</si>
  <si>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</si>
  <si>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</si>
  <si>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</si>
  <si>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</si>
  <si>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</si>
  <si>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</si>
  <si>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</si>
  <si>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</si>
  <si>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</si>
  <si>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</si>
  <si>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</si>
  <si>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</si>
  <si>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</si>
  <si>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</si>
  <si>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</si>
  <si>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</si>
  <si>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</si>
  <si>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</si>
  <si>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</si>
  <si>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</si>
  <si>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</si>
  <si>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</si>
  <si>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</si>
  <si>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</si>
  <si>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</si>
  <si>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</si>
  <si>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</si>
  <si>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</si>
  <si>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</si>
  <si>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</si>
  <si>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</si>
  <si>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</si>
  <si>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</si>
  <si>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</si>
  <si>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</si>
  <si>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</si>
  <si>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</si>
  <si>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</si>
  <si>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</si>
  <si>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</si>
  <si>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</si>
  <si>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</si>
  <si>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</si>
  <si>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</si>
  <si>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</si>
  <si>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</si>
  <si>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</si>
  <si>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</si>
  <si>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</si>
  <si>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</si>
  <si>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</si>
  <si>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</si>
  <si>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</si>
  <si>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</si>
  <si>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</si>
  <si>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</si>
  <si>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</si>
  <si>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</si>
  <si>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</si>
  <si>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</si>
  <si>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</si>
  <si>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</si>
  <si>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</si>
  <si>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</si>
  <si>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</si>
  <si>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</si>
  <si>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</si>
  <si>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</si>
  <si>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</si>
  <si>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</si>
  <si>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</si>
  <si>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</si>
  <si>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Count of ChildID</t>
  </si>
  <si>
    <t>Average of BMI</t>
  </si>
  <si>
    <t>Row Labels</t>
  </si>
  <si>
    <t>Average of Daily_Sugar_Drinks</t>
  </si>
  <si>
    <t>Average of ScreenTime_Hours</t>
  </si>
  <si>
    <t>Average of Daily_Fruit_Servings</t>
  </si>
  <si>
    <t>Healthy Weight</t>
  </si>
  <si>
    <t>Underweight</t>
  </si>
  <si>
    <t>24-36</t>
  </si>
  <si>
    <t>37-48</t>
  </si>
  <si>
    <t>49-60</t>
  </si>
  <si>
    <t>Region_List</t>
  </si>
  <si>
    <t>Pick Region (dropdown below):</t>
  </si>
  <si>
    <t>Gender (dropdown)</t>
  </si>
  <si>
    <t>Health_Status (dropdown)</t>
  </si>
  <si>
    <t>Grand Total</t>
  </si>
  <si>
    <t>Executive Summary — Healthy Kids Nutrition &amp; Growth Analysis</t>
  </si>
  <si>
    <t/>
  </si>
  <si>
    <t>Dataset size: 100 children.</t>
  </si>
  <si>
    <t>Age group with highest combined Overweight/Obese percentage: 24-36 (0.0%).</t>
  </si>
  <si>
    <t>Average BMI for &lt;1 veggie serving/day: 17.80; for &gt;=2 servings/day: 17.07.</t>
  </si>
  <si>
    <t>Health status with highest avg sugary drinks: Healthy Weight (1.58 drinks/day).</t>
  </si>
  <si>
    <t>Health status with highest avg screen time: Healthy Weight (1.69 hrs/day).</t>
  </si>
  <si>
    <t>Key Recommendations:</t>
  </si>
  <si>
    <t>1) Implement targeted sugary-drink reduction programs in regions with higher avg BMI and sugary drink consumption.</t>
  </si>
  <si>
    <t>2) Increase access to fruits and vegetables via school snack programs and community initiatives, focusing on preschool age groups.</t>
  </si>
  <si>
    <t>3) Incorporate screen-time guidance into routine pediatric visits for families of children identified as Overweight/Obese.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</si>
</sst>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80" fontId="0" fillId="0" borderId="1" xfId="0" applyNumberFormat="1" applyBorder="1"/>
    <xf numFmtId="0" fontId="0" fillId="0" borderId="2" xfId="0" applyBorder="1"/>
    <xf numFmtId="1" fontId="0" fillId="0" borderId="2" xfId="0" applyNumberFormat="1" applyBorder="1"/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0" fillId="0" borderId="0" xfId="0" applyFont="1" applyFill="1" applyAlignment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180" fontId="2" fillId="0" borderId="2" xfId="0" applyNumberFormat="1" applyFont="1" applyBorder="1"/>
    <xf numFmtId="180" fontId="0" fillId="0" borderId="2" xfId="0" applyNumberFormat="1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Font="1" applyFill="1" applyBorder="1" applyAlignment="1"/>
    <xf numFmtId="0" fontId="1" fillId="3" borderId="1" xfId="0" applyFont="1" applyFill="1" applyBorder="1" applyAlignment="1">
      <alignment horizontal="center" vertical="top"/>
    </xf>
    <xf numFmtId="2" fontId="0" fillId="0" borderId="1" xfId="0" applyNumberFormat="1" applyFont="1" applyFill="1" applyBorder="1" applyAlignment="1"/>
    <xf numFmtId="0" fontId="0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6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/>
    <dxf>
      <numFmt numFmtId="1" formatCode="0"/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/>
    <dxf>
      <numFmt numFmtId="1" formatCode="0"/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/>
    <dxf>
      <numFmt numFmtId="180" formatCode="0.0"/>
    </dxf>
    <dxf>
      <numFmt numFmtId="1" formatCode="0"/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/>
    <dxf>
      <font>
        <b val="1"/>
      </font>
    </dxf>
    <dxf>
      <numFmt numFmtId="180" formatCode="0.0"/>
    </dxf>
    <dxf>
      <numFmt numFmtId="1" formatCode="0"/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/>
    <dxf>
      <numFmt numFmtId="180" formatCode="0.0"/>
    </dxf>
    <dxf>
      <font>
        <name val="Calibri"/>
        <scheme val="none"/>
      </font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</font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</font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</font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</font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</font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</font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</font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</font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</font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</font>
      <numFmt numFmtId="2" formatCode="0.00"/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</font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color theme="1"/>
      </font>
      <border>
        <left/>
        <right/>
        <top/>
        <bottom/>
        <vertical/>
        <horizontal/>
      </border>
    </dxf>
    <dxf>
      <font>
        <color theme="1"/>
      </font>
      <fill>
        <patternFill patternType="solid">
          <bgColor rgb="FFC5D9F1"/>
        </patternFill>
      </fill>
      <border>
        <left/>
        <right/>
        <top/>
        <bottom/>
        <vertical/>
        <horizontal/>
      </border>
    </dxf>
    <dxf>
      <fill>
        <patternFill patternType="solid">
          <bgColor rgb="FFC5D9F1"/>
        </patternFill>
      </fill>
    </dxf>
  </dxfs>
  <tableStyles count="2" defaultTableStyle="TableStyleMedium9" defaultPivotStyle="PivotStyleLight16">
    <tableStyle name="SlicerStyleLight2 2" pivot="0" table="0" count="10" xr9:uid="{F9027D50-96C8-4933-800D-8CCAEDA96EEE}">
      <tableStyleElement type="wholeTable" dxfId="34"/>
      <tableStyleElement type="headerRow" dxfId="33"/>
    </tableStyle>
    <tableStyle name="Slicer Style 1" pivot="0" table="0" count="1" xr9:uid="{9D3F1D94-070B-48A2-BB2A-B3F208AAF55F}">
      <tableStyleElement type="wholeTable" dxfId="35"/>
    </tableStyle>
  </tableStyles>
  <colors>
    <mruColors>
      <color rgb="000B5FD1"/>
      <color rgb="002AF5FC"/>
      <color rgb="00C5D9F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</border>
        </dxf>
        <dxf>
          <font>
            <color rgb="FF828282"/>
          </font>
          <fill>
            <patternFill patternType="solid">
              <fgColor theme="5" tint="0.799981688894314"/>
              <bgColor theme="5" tint="0.799981688894314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</border>
        </dxf>
        <dxf>
          <font>
            <color rgb="FF000000"/>
          </font>
          <fill>
            <patternFill patternType="solid">
              <fgColor theme="5" tint="0.599993896298105"/>
              <bgColor theme="5" tint="0.599993896298105"/>
            </patternFill>
          </fill>
          <border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  <x14:slicerStyle name="Slicer Style 1"/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3.xml"/><Relationship Id="rId8" Type="http://schemas.microsoft.com/office/2007/relationships/slicerCache" Target="slicerCaches/slicerCache2.xml"/><Relationship Id="rId7" Type="http://schemas.microsoft.com/office/2007/relationships/slicerCache" Target="slicerCaches/slicerCache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[Child_Health_Analysis.xlsx]Pivot tables!Age and Health status</c:name>
    <c:fmtId val="0"/>
  </c:pivotSource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tables'!$C$3:$C$4</c:f>
              <c:strCache>
                <c:ptCount val="1"/>
                <c:pt idx="0">
                  <c:v>Healthy Weight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tables'!$B$5:$B$7</c:f>
              <c:strCache>
                <c:ptCount val="3"/>
                <c:pt idx="0">
                  <c:v>24-36</c:v>
                </c:pt>
                <c:pt idx="1">
                  <c:v>37-48</c:v>
                </c:pt>
                <c:pt idx="2">
                  <c:v>49-60</c:v>
                </c:pt>
              </c:strCache>
            </c:strRef>
          </c:cat>
          <c:val>
            <c:numRef>
              <c:f>'Pivot tables'!$C$5:$C$7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5</c:v>
                </c:pt>
              </c:numCache>
            </c:numRef>
          </c:val>
        </c:ser>
        <c:ser>
          <c:idx val="1"/>
          <c:order val="1"/>
          <c:tx>
            <c:strRef>
              <c:f>'Pivot tables'!$D$3:$D$4</c:f>
              <c:strCache>
                <c:ptCount val="1"/>
                <c:pt idx="0">
                  <c:v>Underweight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tables'!$B$5:$B$7</c:f>
              <c:strCache>
                <c:ptCount val="3"/>
                <c:pt idx="0">
                  <c:v>24-36</c:v>
                </c:pt>
                <c:pt idx="1">
                  <c:v>37-48</c:v>
                </c:pt>
                <c:pt idx="2">
                  <c:v>49-60</c:v>
                </c:pt>
              </c:strCache>
            </c:strRef>
          </c:cat>
          <c:val>
            <c:numRef>
              <c:f>'Pivot tables'!$D$5:$D$7</c:f>
              <c:numCache>
                <c:formatCode>General</c:formatCode>
                <c:ptCount val="3"/>
                <c:pt idx="0">
                  <c:v>14</c:v>
                </c:pt>
                <c:pt idx="1">
                  <c:v>13</c:v>
                </c:pt>
                <c:pt idx="2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816635808"/>
        <c:axId val="368488338"/>
      </c:barChart>
      <c:catAx>
        <c:axId val="81663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8488338"/>
        <c:crosses val="autoZero"/>
        <c:auto val="1"/>
        <c:lblAlgn val="ctr"/>
        <c:lblOffset val="100"/>
        <c:noMultiLvlLbl val="0"/>
      </c:catAx>
      <c:valAx>
        <c:axId val="36848833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663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5c89562-8b1c-4821-ac51-8ea7aaf2da1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[Child_Health_Analysis.xlsx]Pivot tables!Nutrient VS BMI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Nutrient Intake vs. BMI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tables'!$H$3:$H$4</c:f>
              <c:strCache>
                <c:ptCount val="1"/>
                <c:pt idx="0">
                  <c:v>0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tables'!$G$5:$G$8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3+</c:v>
                </c:pt>
              </c:strCache>
            </c:strRef>
          </c:cat>
          <c:val>
            <c:numRef>
              <c:f>'Pivot tables'!$H$5:$H$8</c:f>
              <c:numCache>
                <c:formatCode>0</c:formatCode>
                <c:ptCount val="4"/>
                <c:pt idx="0">
                  <c:v>18.6649254282989</c:v>
                </c:pt>
                <c:pt idx="1">
                  <c:v>16.2921068688704</c:v>
                </c:pt>
                <c:pt idx="2">
                  <c:v>18.6860345931861</c:v>
                </c:pt>
                <c:pt idx="3">
                  <c:v>17.9877288056036</c:v>
                </c:pt>
              </c:numCache>
            </c:numRef>
          </c:val>
        </c:ser>
        <c:ser>
          <c:idx val="1"/>
          <c:order val="1"/>
          <c:tx>
            <c:strRef>
              <c:f>'Pivot tables'!$I$3:$I$4</c:f>
              <c:strCache>
                <c:ptCount val="1"/>
                <c:pt idx="0">
                  <c:v>1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tables'!$G$5:$G$8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3+</c:v>
                </c:pt>
              </c:strCache>
            </c:strRef>
          </c:cat>
          <c:val>
            <c:numRef>
              <c:f>'Pivot tables'!$I$5:$I$8</c:f>
              <c:numCache>
                <c:formatCode>0</c:formatCode>
                <c:ptCount val="4"/>
                <c:pt idx="0">
                  <c:v>17.0093980219325</c:v>
                </c:pt>
                <c:pt idx="1">
                  <c:v>16.0969099169243</c:v>
                </c:pt>
                <c:pt idx="3">
                  <c:v>16.388774684394</c:v>
                </c:pt>
              </c:numCache>
            </c:numRef>
          </c:val>
        </c:ser>
        <c:ser>
          <c:idx val="2"/>
          <c:order val="2"/>
          <c:tx>
            <c:strRef>
              <c:f>'Pivot tables'!$J$3:$J$4</c:f>
              <c:strCache>
                <c:ptCount val="1"/>
                <c:pt idx="0">
                  <c:v>2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tables'!$G$5:$G$8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3+</c:v>
                </c:pt>
              </c:strCache>
            </c:strRef>
          </c:cat>
          <c:val>
            <c:numRef>
              <c:f>'Pivot tables'!$J$5:$J$8</c:f>
              <c:numCache>
                <c:formatCode>0</c:formatCode>
                <c:ptCount val="4"/>
                <c:pt idx="0">
                  <c:v>16.2730504725591</c:v>
                </c:pt>
                <c:pt idx="1">
                  <c:v>16.9843288639496</c:v>
                </c:pt>
                <c:pt idx="2">
                  <c:v>17.7358713512777</c:v>
                </c:pt>
                <c:pt idx="3">
                  <c:v>18.1899444367199</c:v>
                </c:pt>
              </c:numCache>
            </c:numRef>
          </c:val>
        </c:ser>
        <c:ser>
          <c:idx val="3"/>
          <c:order val="3"/>
          <c:tx>
            <c:strRef>
              <c:f>'Pivot tables'!$K$3:$K$4</c:f>
              <c:strCache>
                <c:ptCount val="1"/>
                <c:pt idx="0">
                  <c:v>3+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tables'!$G$5:$G$8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3+</c:v>
                </c:pt>
              </c:strCache>
            </c:strRef>
          </c:cat>
          <c:val>
            <c:numRef>
              <c:f>'Pivot tables'!$K$5:$K$8</c:f>
              <c:numCache>
                <c:formatCode>0</c:formatCode>
                <c:ptCount val="4"/>
                <c:pt idx="0">
                  <c:v>18.1370732123601</c:v>
                </c:pt>
                <c:pt idx="1">
                  <c:v>16.9899358394716</c:v>
                </c:pt>
                <c:pt idx="2">
                  <c:v>17.1046936309681</c:v>
                </c:pt>
                <c:pt idx="3">
                  <c:v>16.790365865284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0b0b3b7-94ed-4334-a72f-f98e600b906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[Child_Health_Analysis.xlsx]Pivot tables!Regional Camparison</c:name>
    <c:fmtId val="0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'Pivot tables'!$T$3</c:f>
              <c:strCache>
                <c:ptCount val="1"/>
                <c:pt idx="0">
                  <c:v>Average of BMI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tables'!$S$4:$S$8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tables'!$T$4:$T$8</c:f>
              <c:numCache>
                <c:formatCode>0.0</c:formatCode>
                <c:ptCount val="5"/>
                <c:pt idx="0">
                  <c:v>17.3835335859883</c:v>
                </c:pt>
                <c:pt idx="1">
                  <c:v>16.7692250016605</c:v>
                </c:pt>
                <c:pt idx="2">
                  <c:v>17.4524148048984</c:v>
                </c:pt>
                <c:pt idx="3">
                  <c:v>17.5189535595378</c:v>
                </c:pt>
                <c:pt idx="4">
                  <c:v>17.4069918331044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tables'!$U$3</c:f>
              <c:strCache>
                <c:ptCount val="1"/>
                <c:pt idx="0">
                  <c:v>Average of Daily_Fruit_Servings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tables'!$S$4:$S$8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tables'!$U$4:$U$8</c:f>
              <c:numCache>
                <c:formatCode>0.0</c:formatCode>
                <c:ptCount val="5"/>
                <c:pt idx="0">
                  <c:v>2.58333333333333</c:v>
                </c:pt>
                <c:pt idx="1">
                  <c:v>1.5</c:v>
                </c:pt>
                <c:pt idx="2">
                  <c:v>2.28571428571429</c:v>
                </c:pt>
                <c:pt idx="3">
                  <c:v>2.71428571428571</c:v>
                </c:pt>
                <c:pt idx="4">
                  <c:v>1.4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01190082"/>
        <c:axId val="423337886"/>
      </c:lineChart>
      <c:catAx>
        <c:axId val="30119008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37886"/>
        <c:crosses val="autoZero"/>
        <c:auto val="1"/>
        <c:lblAlgn val="ctr"/>
        <c:lblOffset val="100"/>
        <c:noMultiLvlLbl val="0"/>
      </c:catAx>
      <c:valAx>
        <c:axId val="42333788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11900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689a339-05f0-4277-983a-a7bbf488321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[Child_Health_Analysis.xlsx]Pivot tables!Correlation of Sugar and Screen Time</c:name>
    <c:fmtId val="0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tables'!$N$3</c:f>
              <c:strCache>
                <c:ptCount val="1"/>
                <c:pt idx="0">
                  <c:v>Average of Daily_Sugar_Drinks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tables'!$M$4:$M$5</c:f>
              <c:strCache>
                <c:ptCount val="2"/>
                <c:pt idx="0">
                  <c:v>Healthy Weight</c:v>
                </c:pt>
                <c:pt idx="1">
                  <c:v>Underweight</c:v>
                </c:pt>
              </c:strCache>
            </c:strRef>
          </c:cat>
          <c:val>
            <c:numRef>
              <c:f>'Pivot tables'!$N$4:$N$5</c:f>
              <c:numCache>
                <c:formatCode>0.0</c:formatCode>
                <c:ptCount val="2"/>
                <c:pt idx="0">
                  <c:v>1.90909090909091</c:v>
                </c:pt>
                <c:pt idx="1">
                  <c:v>1.24390243902439</c:v>
                </c:pt>
              </c:numCache>
            </c:numRef>
          </c:val>
        </c:ser>
        <c:ser>
          <c:idx val="1"/>
          <c:order val="1"/>
          <c:tx>
            <c:strRef>
              <c:f>'Pivot tables'!$O$3</c:f>
              <c:strCache>
                <c:ptCount val="1"/>
                <c:pt idx="0">
                  <c:v>Average of ScreenTime_Hours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tables'!$M$4:$M$5</c:f>
              <c:strCache>
                <c:ptCount val="2"/>
                <c:pt idx="0">
                  <c:v>Healthy Weight</c:v>
                </c:pt>
                <c:pt idx="1">
                  <c:v>Underweight</c:v>
                </c:pt>
              </c:strCache>
            </c:strRef>
          </c:cat>
          <c:val>
            <c:numRef>
              <c:f>'Pivot tables'!$O$4:$O$5</c:f>
              <c:numCache>
                <c:formatCode>0.0</c:formatCode>
                <c:ptCount val="2"/>
                <c:pt idx="0">
                  <c:v>1.93636363636364</c:v>
                </c:pt>
                <c:pt idx="1">
                  <c:v>1.3780487804878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0"/>
        <c:axId val="193049668"/>
        <c:axId val="950012003"/>
      </c:barChart>
      <c:catAx>
        <c:axId val="19304966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0012003"/>
        <c:crosses val="autoZero"/>
        <c:auto val="1"/>
        <c:lblAlgn val="ctr"/>
        <c:lblOffset val="100"/>
        <c:noMultiLvlLbl val="0"/>
      </c:catAx>
      <c:valAx>
        <c:axId val="9500120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30496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c2f2bb2-2025-4a6f-84aa-7a1773dd0fa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[Child_Health_Analysis.xlsx]Pivot tables!Age and Health status</c:name>
    <c:fmtId val="2"/>
  </c:pivotSource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tables'!$C$3:$C$4</c:f>
              <c:strCache>
                <c:ptCount val="1"/>
                <c:pt idx="0">
                  <c:v>Healthy Weight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tables'!$B$5:$B$7</c:f>
              <c:strCache>
                <c:ptCount val="3"/>
                <c:pt idx="0">
                  <c:v>24-36</c:v>
                </c:pt>
                <c:pt idx="1">
                  <c:v>37-48</c:v>
                </c:pt>
                <c:pt idx="2">
                  <c:v>49-60</c:v>
                </c:pt>
              </c:strCache>
            </c:strRef>
          </c:cat>
          <c:val>
            <c:numRef>
              <c:f>'Pivot tables'!$C$5:$C$7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5</c:v>
                </c:pt>
              </c:numCache>
            </c:numRef>
          </c:val>
        </c:ser>
        <c:ser>
          <c:idx val="1"/>
          <c:order val="1"/>
          <c:tx>
            <c:strRef>
              <c:f>'Pivot tables'!$D$3:$D$4</c:f>
              <c:strCache>
                <c:ptCount val="1"/>
                <c:pt idx="0">
                  <c:v>Underweight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tables'!$B$5:$B$7</c:f>
              <c:strCache>
                <c:ptCount val="3"/>
                <c:pt idx="0">
                  <c:v>24-36</c:v>
                </c:pt>
                <c:pt idx="1">
                  <c:v>37-48</c:v>
                </c:pt>
                <c:pt idx="2">
                  <c:v>49-60</c:v>
                </c:pt>
              </c:strCache>
            </c:strRef>
          </c:cat>
          <c:val>
            <c:numRef>
              <c:f>'Pivot tables'!$D$5:$D$7</c:f>
              <c:numCache>
                <c:formatCode>General</c:formatCode>
                <c:ptCount val="3"/>
                <c:pt idx="0">
                  <c:v>14</c:v>
                </c:pt>
                <c:pt idx="1">
                  <c:v>13</c:v>
                </c:pt>
                <c:pt idx="2">
                  <c:v>14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816635808"/>
        <c:axId val="368488338"/>
      </c:barChart>
      <c:catAx>
        <c:axId val="81663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8488338"/>
        <c:crosses val="autoZero"/>
        <c:auto val="1"/>
        <c:lblAlgn val="ctr"/>
        <c:lblOffset val="100"/>
        <c:noMultiLvlLbl val="0"/>
      </c:catAx>
      <c:valAx>
        <c:axId val="36848833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663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5c89562-8b1c-4821-ac51-8ea7aaf2da19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[Child_Health_Analysis.xlsx]Pivot tables!Nutrient VS BMI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4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sz="1440">
                <a:solidFill>
                  <a:schemeClr val="tx1"/>
                </a:solidFill>
              </a:rPr>
              <a:t>Nutrient Intake vs. BMI</a:t>
            </a:r>
            <a:endParaRPr sz="144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plotArea>
      <c:layout/>
      <c:pie3DChart>
        <c:varyColors val="1"/>
        <c:ser>
          <c:idx val="0"/>
          <c:order val="0"/>
          <c:tx>
            <c:strRef>
              <c:f>'Pivot tables'!$H$3:$H$4</c:f>
              <c:strCache>
                <c:ptCount val="1"/>
                <c:pt idx="0">
                  <c:v>0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/>
              <c:numFmt formatCode="General" sourceLinked="1"/>
              <c:spPr>
                <a:noFill/>
                <a:ln>
                  <a:noFill/>
                </a:ln>
                <a:effectLst>
                  <a:glow rad="139700">
                    <a:schemeClr val="bg2">
                      <a:alpha val="40000"/>
                    </a:schemeClr>
                  </a:glow>
                </a:effectLst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General" sourceLinked="1"/>
            <c:spPr>
              <a:noFill/>
              <a:ln>
                <a:noFill/>
              </a:ln>
              <a:effectLst>
                <a:glow rad="139700">
                  <a:schemeClr val="bg2">
                    <a:alpha val="40000"/>
                  </a:schemeClr>
                </a:glo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tables'!$G$5:$G$8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3+</c:v>
                </c:pt>
              </c:strCache>
            </c:strRef>
          </c:cat>
          <c:val>
            <c:numRef>
              <c:f>'Pivot tables'!$H$5:$H$8</c:f>
              <c:numCache>
                <c:formatCode>0</c:formatCode>
                <c:ptCount val="4"/>
                <c:pt idx="0">
                  <c:v>18.6649254282989</c:v>
                </c:pt>
                <c:pt idx="1">
                  <c:v>16.2921068688704</c:v>
                </c:pt>
                <c:pt idx="2">
                  <c:v>18.6860345931861</c:v>
                </c:pt>
                <c:pt idx="3">
                  <c:v>17.9877288056036</c:v>
                </c:pt>
              </c:numCache>
            </c:numRef>
          </c:val>
        </c:ser>
        <c:ser>
          <c:idx val="1"/>
          <c:order val="1"/>
          <c:tx>
            <c:strRef>
              <c:f>'Pivot tables'!$I$3:$I$4</c:f>
              <c:strCache>
                <c:ptCount val="1"/>
                <c:pt idx="0">
                  <c:v>1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tables'!$G$5:$G$8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3+</c:v>
                </c:pt>
              </c:strCache>
            </c:strRef>
          </c:cat>
          <c:val>
            <c:numRef>
              <c:f>'Pivot tables'!$I$5:$I$8</c:f>
              <c:numCache>
                <c:formatCode>0</c:formatCode>
                <c:ptCount val="4"/>
                <c:pt idx="0">
                  <c:v>17.0093980219325</c:v>
                </c:pt>
                <c:pt idx="1">
                  <c:v>16.0969099169243</c:v>
                </c:pt>
                <c:pt idx="3">
                  <c:v>16.388774684394</c:v>
                </c:pt>
              </c:numCache>
            </c:numRef>
          </c:val>
        </c:ser>
        <c:ser>
          <c:idx val="2"/>
          <c:order val="2"/>
          <c:tx>
            <c:strRef>
              <c:f>'Pivot tables'!$J$3:$J$4</c:f>
              <c:strCache>
                <c:ptCount val="1"/>
                <c:pt idx="0">
                  <c:v>2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tables'!$G$5:$G$8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3+</c:v>
                </c:pt>
              </c:strCache>
            </c:strRef>
          </c:cat>
          <c:val>
            <c:numRef>
              <c:f>'Pivot tables'!$J$5:$J$8</c:f>
              <c:numCache>
                <c:formatCode>0</c:formatCode>
                <c:ptCount val="4"/>
                <c:pt idx="0">
                  <c:v>16.2730504725591</c:v>
                </c:pt>
                <c:pt idx="1">
                  <c:v>16.9843288639496</c:v>
                </c:pt>
                <c:pt idx="2">
                  <c:v>17.7358713512777</c:v>
                </c:pt>
                <c:pt idx="3">
                  <c:v>18.1899444367199</c:v>
                </c:pt>
              </c:numCache>
            </c:numRef>
          </c:val>
        </c:ser>
        <c:ser>
          <c:idx val="3"/>
          <c:order val="3"/>
          <c:tx>
            <c:strRef>
              <c:f>'Pivot tables'!$K$3:$K$4</c:f>
              <c:strCache>
                <c:ptCount val="1"/>
                <c:pt idx="0">
                  <c:v>3+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tables'!$G$5:$G$8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3+</c:v>
                </c:pt>
              </c:strCache>
            </c:strRef>
          </c:cat>
          <c:val>
            <c:numRef>
              <c:f>'Pivot tables'!$K$5:$K$8</c:f>
              <c:numCache>
                <c:formatCode>0</c:formatCode>
                <c:ptCount val="4"/>
                <c:pt idx="0">
                  <c:v>18.1370732123601</c:v>
                </c:pt>
                <c:pt idx="1">
                  <c:v>16.9899358394716</c:v>
                </c:pt>
                <c:pt idx="2">
                  <c:v>17.1046936309681</c:v>
                </c:pt>
                <c:pt idx="3">
                  <c:v>16.790365865284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0b0b3b7-94ed-4334-a72f-f98e600b9063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 sz="1200">
          <a:solidFill>
            <a:schemeClr val="bg1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[Child_Health_Analysis.xlsx]Pivot tables!Correlation of Sugar and Screen Time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Correlation of Sugar and Screen Time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tables'!$N$3</c:f>
              <c:strCache>
                <c:ptCount val="1"/>
                <c:pt idx="0">
                  <c:v>Average of Daily_Sugar_Drinks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tables'!$M$4:$M$5</c:f>
              <c:strCache>
                <c:ptCount val="2"/>
                <c:pt idx="0">
                  <c:v>Healthy Weight</c:v>
                </c:pt>
                <c:pt idx="1">
                  <c:v>Underweight</c:v>
                </c:pt>
              </c:strCache>
            </c:strRef>
          </c:cat>
          <c:val>
            <c:numRef>
              <c:f>'Pivot tables'!$N$4:$N$5</c:f>
              <c:numCache>
                <c:formatCode>0.0</c:formatCode>
                <c:ptCount val="2"/>
                <c:pt idx="0">
                  <c:v>1.90909090909091</c:v>
                </c:pt>
                <c:pt idx="1">
                  <c:v>1.24390243902439</c:v>
                </c:pt>
              </c:numCache>
            </c:numRef>
          </c:val>
        </c:ser>
        <c:ser>
          <c:idx val="1"/>
          <c:order val="1"/>
          <c:tx>
            <c:strRef>
              <c:f>'Pivot tables'!$O$3</c:f>
              <c:strCache>
                <c:ptCount val="1"/>
                <c:pt idx="0">
                  <c:v>Average of ScreenTime_Hours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tables'!$M$4:$M$5</c:f>
              <c:strCache>
                <c:ptCount val="2"/>
                <c:pt idx="0">
                  <c:v>Healthy Weight</c:v>
                </c:pt>
                <c:pt idx="1">
                  <c:v>Underweight</c:v>
                </c:pt>
              </c:strCache>
            </c:strRef>
          </c:cat>
          <c:val>
            <c:numRef>
              <c:f>'Pivot tables'!$O$4:$O$5</c:f>
              <c:numCache>
                <c:formatCode>0.0</c:formatCode>
                <c:ptCount val="2"/>
                <c:pt idx="0">
                  <c:v>1.93636363636364</c:v>
                </c:pt>
                <c:pt idx="1">
                  <c:v>1.3780487804878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0"/>
        <c:axId val="193049668"/>
        <c:axId val="950012003"/>
      </c:barChart>
      <c:catAx>
        <c:axId val="19304966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0012003"/>
        <c:crosses val="autoZero"/>
        <c:auto val="1"/>
        <c:lblAlgn val="ctr"/>
        <c:lblOffset val="100"/>
        <c:noMultiLvlLbl val="0"/>
      </c:catAx>
      <c:valAx>
        <c:axId val="950012003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30496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c2f2bb2-2025-4a6f-84aa-7a1773dd0fa1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[Child_Health_Analysis.xlsx]Pivot tables!Regional Camparison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Regional Camparison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tables'!$T$3</c:f>
              <c:strCache>
                <c:ptCount val="1"/>
                <c:pt idx="0">
                  <c:v>Average of BMI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tables'!$S$4:$S$8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tables'!$T$4:$T$8</c:f>
              <c:numCache>
                <c:formatCode>0.0</c:formatCode>
                <c:ptCount val="5"/>
                <c:pt idx="0">
                  <c:v>17.3835335859883</c:v>
                </c:pt>
                <c:pt idx="1">
                  <c:v>16.7692250016605</c:v>
                </c:pt>
                <c:pt idx="2">
                  <c:v>17.4524148048984</c:v>
                </c:pt>
                <c:pt idx="3">
                  <c:v>17.5189535595378</c:v>
                </c:pt>
                <c:pt idx="4">
                  <c:v>17.4069918331044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tables'!$U$3</c:f>
              <c:strCache>
                <c:ptCount val="1"/>
                <c:pt idx="0">
                  <c:v>Average of Daily_Fruit_Servings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tables'!$S$4:$S$8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tables'!$U$4:$U$8</c:f>
              <c:numCache>
                <c:formatCode>0.0</c:formatCode>
                <c:ptCount val="5"/>
                <c:pt idx="0">
                  <c:v>2.58333333333333</c:v>
                </c:pt>
                <c:pt idx="1">
                  <c:v>1.5</c:v>
                </c:pt>
                <c:pt idx="2">
                  <c:v>2.28571428571429</c:v>
                </c:pt>
                <c:pt idx="3">
                  <c:v>2.71428571428571</c:v>
                </c:pt>
                <c:pt idx="4">
                  <c:v>1.4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301190082"/>
        <c:axId val="423337886"/>
      </c:lineChart>
      <c:catAx>
        <c:axId val="30119008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37886"/>
        <c:crosses val="autoZero"/>
        <c:auto val="1"/>
        <c:lblAlgn val="ctr"/>
        <c:lblOffset val="100"/>
        <c:noMultiLvlLbl val="0"/>
      </c:catAx>
      <c:valAx>
        <c:axId val="423337886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11900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689a339-05f0-4277-983a-a7bbf488321f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1.png"/><Relationship Id="rId4" Type="http://schemas.openxmlformats.org/officeDocument/2006/relationships/chart" Target="../charts/chart8.xml"/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515620</xdr:colOff>
      <xdr:row>7</xdr:row>
      <xdr:rowOff>145415</xdr:rowOff>
    </xdr:from>
    <xdr:to>
      <xdr:col>4</xdr:col>
      <xdr:colOff>122555</xdr:colOff>
      <xdr:row>19</xdr:row>
      <xdr:rowOff>107950</xdr:rowOff>
    </xdr:to>
    <xdr:graphicFrame>
      <xdr:nvGraphicFramePr>
        <xdr:cNvPr id="4" name="Chart 3"/>
        <xdr:cNvGraphicFramePr/>
      </xdr:nvGraphicFramePr>
      <xdr:xfrm>
        <a:off x="515620" y="1434465"/>
        <a:ext cx="3347085" cy="21723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177800</xdr:colOff>
      <xdr:row>9</xdr:row>
      <xdr:rowOff>31115</xdr:rowOff>
    </xdr:from>
    <xdr:to>
      <xdr:col>11</xdr:col>
      <xdr:colOff>69850</xdr:colOff>
      <xdr:row>21</xdr:row>
      <xdr:rowOff>25400</xdr:rowOff>
    </xdr:to>
    <xdr:graphicFrame>
      <xdr:nvGraphicFramePr>
        <xdr:cNvPr id="6" name="Chart 5"/>
        <xdr:cNvGraphicFramePr/>
      </xdr:nvGraphicFramePr>
      <xdr:xfrm>
        <a:off x="4724400" y="1688465"/>
        <a:ext cx="3187700" cy="22040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196850</xdr:colOff>
      <xdr:row>12</xdr:row>
      <xdr:rowOff>95250</xdr:rowOff>
    </xdr:from>
    <xdr:to>
      <xdr:col>20</xdr:col>
      <xdr:colOff>1155700</xdr:colOff>
      <xdr:row>21</xdr:row>
      <xdr:rowOff>139700</xdr:rowOff>
    </xdr:to>
    <xdr:graphicFrame>
      <xdr:nvGraphicFramePr>
        <xdr:cNvPr id="7" name="Chart 6"/>
        <xdr:cNvGraphicFramePr/>
      </xdr:nvGraphicFramePr>
      <xdr:xfrm>
        <a:off x="14363700" y="2305050"/>
        <a:ext cx="4140200" cy="170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437515</xdr:colOff>
      <xdr:row>8</xdr:row>
      <xdr:rowOff>43180</xdr:rowOff>
    </xdr:from>
    <xdr:to>
      <xdr:col>16</xdr:col>
      <xdr:colOff>158115</xdr:colOff>
      <xdr:row>19</xdr:row>
      <xdr:rowOff>146050</xdr:rowOff>
    </xdr:to>
    <xdr:graphicFrame>
      <xdr:nvGraphicFramePr>
        <xdr:cNvPr id="8" name="Chart 7"/>
        <xdr:cNvGraphicFramePr/>
      </xdr:nvGraphicFramePr>
      <xdr:xfrm>
        <a:off x="8279765" y="1516380"/>
        <a:ext cx="5797550" cy="2128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6350</xdr:colOff>
      <xdr:row>0</xdr:row>
      <xdr:rowOff>6350</xdr:rowOff>
    </xdr:from>
    <xdr:to>
      <xdr:col>20</xdr:col>
      <xdr:colOff>71755</xdr:colOff>
      <xdr:row>37</xdr:row>
      <xdr:rowOff>115570</xdr:rowOff>
    </xdr:to>
    <xdr:sp>
      <xdr:nvSpPr>
        <xdr:cNvPr id="5" name="Rounded Rectangle 4"/>
        <xdr:cNvSpPr/>
      </xdr:nvSpPr>
      <xdr:spPr>
        <a:xfrm>
          <a:off x="6350" y="6350"/>
          <a:ext cx="12257405" cy="6922770"/>
        </a:xfrm>
        <a:prstGeom prst="roundRect">
          <a:avLst>
            <a:gd name="adj" fmla="val 2361"/>
          </a:avLst>
        </a:prstGeom>
        <a:blipFill rotWithShape="1">
          <a:blip r:embed="rId5"/>
          <a:stretch>
            <a:fillRect/>
          </a:stretch>
        </a:blipFill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113665</xdr:colOff>
      <xdr:row>22</xdr:row>
      <xdr:rowOff>151130</xdr:rowOff>
    </xdr:from>
    <xdr:to>
      <xdr:col>19</xdr:col>
      <xdr:colOff>164465</xdr:colOff>
      <xdr:row>35</xdr:row>
      <xdr:rowOff>148590</xdr:rowOff>
    </xdr:to>
    <xdr:sp>
      <xdr:nvSpPr>
        <xdr:cNvPr id="24" name="Rounded Rectangle 23"/>
        <xdr:cNvSpPr/>
      </xdr:nvSpPr>
      <xdr:spPr>
        <a:xfrm>
          <a:off x="6209665" y="4202430"/>
          <a:ext cx="5537200" cy="239141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332105</xdr:colOff>
      <xdr:row>23</xdr:row>
      <xdr:rowOff>31115</xdr:rowOff>
    </xdr:from>
    <xdr:to>
      <xdr:col>9</xdr:col>
      <xdr:colOff>382905</xdr:colOff>
      <xdr:row>36</xdr:row>
      <xdr:rowOff>28575</xdr:rowOff>
    </xdr:to>
    <xdr:sp>
      <xdr:nvSpPr>
        <xdr:cNvPr id="23" name="Rounded Rectangle 22"/>
        <xdr:cNvSpPr/>
      </xdr:nvSpPr>
      <xdr:spPr>
        <a:xfrm>
          <a:off x="332105" y="4266565"/>
          <a:ext cx="5537200" cy="239141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13</xdr:col>
      <xdr:colOff>268605</xdr:colOff>
      <xdr:row>6</xdr:row>
      <xdr:rowOff>118110</xdr:rowOff>
    </xdr:from>
    <xdr:to>
      <xdr:col>19</xdr:col>
      <xdr:colOff>403225</xdr:colOff>
      <xdr:row>20</xdr:row>
      <xdr:rowOff>139700</xdr:rowOff>
    </xdr:to>
    <xdr:sp>
      <xdr:nvSpPr>
        <xdr:cNvPr id="22" name="Rounded Rectangle 21"/>
        <xdr:cNvSpPr/>
      </xdr:nvSpPr>
      <xdr:spPr>
        <a:xfrm>
          <a:off x="8193405" y="1223010"/>
          <a:ext cx="3792220" cy="259969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453390</xdr:colOff>
      <xdr:row>6</xdr:row>
      <xdr:rowOff>127635</xdr:rowOff>
    </xdr:from>
    <xdr:to>
      <xdr:col>12</xdr:col>
      <xdr:colOff>588010</xdr:colOff>
      <xdr:row>20</xdr:row>
      <xdr:rowOff>149225</xdr:rowOff>
    </xdr:to>
    <xdr:sp>
      <xdr:nvSpPr>
        <xdr:cNvPr id="21" name="Rounded Rectangle 20"/>
        <xdr:cNvSpPr/>
      </xdr:nvSpPr>
      <xdr:spPr>
        <a:xfrm>
          <a:off x="4110990" y="1232535"/>
          <a:ext cx="3792220" cy="259969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99695</xdr:colOff>
      <xdr:row>7</xdr:row>
      <xdr:rowOff>29210</xdr:rowOff>
    </xdr:from>
    <xdr:to>
      <xdr:col>2</xdr:col>
      <xdr:colOff>373380</xdr:colOff>
      <xdr:row>21</xdr:row>
      <xdr:rowOff>24130</xdr:rowOff>
    </xdr:to>
    <xdr:sp>
      <xdr:nvSpPr>
        <xdr:cNvPr id="20" name="Rounded Rectangle 19"/>
        <xdr:cNvSpPr/>
      </xdr:nvSpPr>
      <xdr:spPr>
        <a:xfrm>
          <a:off x="99695" y="1318260"/>
          <a:ext cx="1492885" cy="257302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452120</xdr:colOff>
      <xdr:row>7</xdr:row>
      <xdr:rowOff>30480</xdr:rowOff>
    </xdr:from>
    <xdr:to>
      <xdr:col>6</xdr:col>
      <xdr:colOff>173355</xdr:colOff>
      <xdr:row>15</xdr:row>
      <xdr:rowOff>20320</xdr:rowOff>
    </xdr:to>
    <xdr:sp>
      <xdr:nvSpPr>
        <xdr:cNvPr id="19" name="Rounded Rectangle 18"/>
        <xdr:cNvSpPr/>
      </xdr:nvSpPr>
      <xdr:spPr>
        <a:xfrm>
          <a:off x="1671320" y="1319530"/>
          <a:ext cx="2159635" cy="1463040"/>
        </a:xfrm>
        <a:prstGeom prst="roundRect">
          <a:avLst/>
        </a:prstGeom>
        <a:solidFill>
          <a:srgbClr val="C5D9F1"/>
        </a:solidFill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492125</xdr:colOff>
      <xdr:row>16</xdr:row>
      <xdr:rowOff>12065</xdr:rowOff>
    </xdr:from>
    <xdr:to>
      <xdr:col>6</xdr:col>
      <xdr:colOff>212725</xdr:colOff>
      <xdr:row>21</xdr:row>
      <xdr:rowOff>101600</xdr:rowOff>
    </xdr:to>
    <xdr:sp>
      <xdr:nvSpPr>
        <xdr:cNvPr id="12" name="Rounded Rectangle 11"/>
        <xdr:cNvSpPr/>
      </xdr:nvSpPr>
      <xdr:spPr>
        <a:xfrm>
          <a:off x="1711325" y="2958465"/>
          <a:ext cx="2159000" cy="1010285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2</xdr:col>
      <xdr:colOff>593725</xdr:colOff>
      <xdr:row>16</xdr:row>
      <xdr:rowOff>102235</xdr:rowOff>
    </xdr:from>
    <xdr:to>
      <xdr:col>6</xdr:col>
      <xdr:colOff>68580</xdr:colOff>
      <xdr:row>21</xdr:row>
      <xdr:rowOff>20320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Gende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2925" y="3048635"/>
              <a:ext cx="1913255" cy="8388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604520</xdr:colOff>
      <xdr:row>7</xdr:row>
      <xdr:rowOff>133985</xdr:rowOff>
    </xdr:from>
    <xdr:to>
      <xdr:col>6</xdr:col>
      <xdr:colOff>12700</xdr:colOff>
      <xdr:row>14</xdr:row>
      <xdr:rowOff>97155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Health_Statu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ealth_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3720" y="1423035"/>
              <a:ext cx="1846580" cy="1252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213360</xdr:colOff>
      <xdr:row>8</xdr:row>
      <xdr:rowOff>43180</xdr:rowOff>
    </xdr:from>
    <xdr:to>
      <xdr:col>2</xdr:col>
      <xdr:colOff>255905</xdr:colOff>
      <xdr:row>20</xdr:row>
      <xdr:rowOff>48895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360" y="1516380"/>
              <a:ext cx="1261745" cy="22155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7</xdr:col>
      <xdr:colOff>20955</xdr:colOff>
      <xdr:row>7</xdr:row>
      <xdr:rowOff>109855</xdr:rowOff>
    </xdr:from>
    <xdr:to>
      <xdr:col>12</xdr:col>
      <xdr:colOff>320040</xdr:colOff>
      <xdr:row>19</xdr:row>
      <xdr:rowOff>72390</xdr:rowOff>
    </xdr:to>
    <xdr:graphicFrame>
      <xdr:nvGraphicFramePr>
        <xdr:cNvPr id="14" name="Chart 13"/>
        <xdr:cNvGraphicFramePr/>
      </xdr:nvGraphicFramePr>
      <xdr:xfrm>
        <a:off x="4288155" y="1398905"/>
        <a:ext cx="3347085" cy="21723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514350</xdr:colOff>
      <xdr:row>7</xdr:row>
      <xdr:rowOff>167640</xdr:rowOff>
    </xdr:from>
    <xdr:to>
      <xdr:col>19</xdr:col>
      <xdr:colOff>44450</xdr:colOff>
      <xdr:row>19</xdr:row>
      <xdr:rowOff>161925</xdr:rowOff>
    </xdr:to>
    <xdr:graphicFrame>
      <xdr:nvGraphicFramePr>
        <xdr:cNvPr id="15" name="Chart 14"/>
        <xdr:cNvGraphicFramePr/>
      </xdr:nvGraphicFramePr>
      <xdr:xfrm>
        <a:off x="8439150" y="1456690"/>
        <a:ext cx="3187700" cy="22040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584835</xdr:colOff>
      <xdr:row>24</xdr:row>
      <xdr:rowOff>71120</xdr:rowOff>
    </xdr:from>
    <xdr:to>
      <xdr:col>9</xdr:col>
      <xdr:colOff>104140</xdr:colOff>
      <xdr:row>35</xdr:row>
      <xdr:rowOff>31750</xdr:rowOff>
    </xdr:to>
    <xdr:graphicFrame>
      <xdr:nvGraphicFramePr>
        <xdr:cNvPr id="16" name="Chart 15"/>
        <xdr:cNvGraphicFramePr/>
      </xdr:nvGraphicFramePr>
      <xdr:xfrm>
        <a:off x="584835" y="4490720"/>
        <a:ext cx="5005705" cy="198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501650</xdr:colOff>
      <xdr:row>24</xdr:row>
      <xdr:rowOff>89535</xdr:rowOff>
    </xdr:from>
    <xdr:to>
      <xdr:col>18</xdr:col>
      <xdr:colOff>482600</xdr:colOff>
      <xdr:row>34</xdr:row>
      <xdr:rowOff>79375</xdr:rowOff>
    </xdr:to>
    <xdr:graphicFrame>
      <xdr:nvGraphicFramePr>
        <xdr:cNvPr id="17" name="Chart 16"/>
        <xdr:cNvGraphicFramePr/>
      </xdr:nvGraphicFramePr>
      <xdr:xfrm>
        <a:off x="6597650" y="4509135"/>
        <a:ext cx="4857750" cy="18313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530225</xdr:colOff>
      <xdr:row>0</xdr:row>
      <xdr:rowOff>150495</xdr:rowOff>
    </xdr:from>
    <xdr:ext cx="10954385" cy="1003935"/>
    <xdr:sp>
      <xdr:nvSpPr>
        <xdr:cNvPr id="18" name="Text Box 17"/>
        <xdr:cNvSpPr txBox="1"/>
      </xdr:nvSpPr>
      <xdr:spPr>
        <a:xfrm>
          <a:off x="530225" y="150495"/>
          <a:ext cx="10954385" cy="10039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>
          <a:scene3d>
            <a:camera prst="orthographicFront"/>
            <a:lightRig rig="threePt" dir="t"/>
          </a:scene3d>
        </a:bodyPr>
        <a:p>
          <a:pPr algn="ctr"/>
          <a:r>
            <a:rPr lang="en-US" sz="4000" b="1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The "Healthy Kids" Nutrition &amp; Growth Analysis</a:t>
          </a:r>
          <a:endParaRPr lang="en-US" sz="4000" b="1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913.5102083333" refreshedBy="417881" recordCount="100">
  <cacheSource type="worksheet">
    <worksheetSource name="Table1"/>
  </cacheSource>
  <cacheFields count="15">
    <cacheField name="ChildID" numFmtId="0">
      <sharedItems count="100">
        <s v="C001"/>
        <s v="C002"/>
        <s v="C003"/>
        <s v="C004"/>
        <s v="C005"/>
        <s v="C006"/>
        <s v="C007"/>
        <s v="C008"/>
        <s v="C009"/>
        <s v="C010"/>
        <s v="C011"/>
        <s v="C012"/>
        <s v="C013"/>
        <s v="C014"/>
        <s v="C015"/>
        <s v="C016"/>
        <s v="C017"/>
        <s v="C018"/>
        <s v="C019"/>
        <s v="C020"/>
        <s v="C021"/>
        <s v="C022"/>
        <s v="C023"/>
        <s v="C024"/>
        <s v="C025"/>
        <s v="C026"/>
        <s v="C027"/>
        <s v="C028"/>
        <s v="C029"/>
        <s v="C030"/>
        <s v="C031"/>
        <s v="C032"/>
        <s v="C033"/>
        <s v="C034"/>
        <s v="C035"/>
        <s v="C036"/>
        <s v="C037"/>
        <s v="C038"/>
        <s v="C039"/>
        <s v="C040"/>
        <s v="C041"/>
        <s v="C042"/>
        <s v="C043"/>
        <s v="C044"/>
        <s v="C045"/>
        <s v="C046"/>
        <s v="C047"/>
        <s v="C048"/>
        <s v="C049"/>
        <s v="C050"/>
        <s v="C051"/>
        <s v="C052"/>
        <s v="C053"/>
        <s v="C054"/>
        <s v="C055"/>
        <s v="C056"/>
        <s v="C057"/>
        <s v="C058"/>
        <s v="C059"/>
        <s v="C060"/>
        <s v="C061"/>
        <s v="C062"/>
        <s v="C063"/>
        <s v="C064"/>
        <s v="C065"/>
        <s v="C066"/>
        <s v="C067"/>
        <s v="C068"/>
        <s v="C069"/>
        <s v="C070"/>
        <s v="C071"/>
        <s v="C072"/>
        <s v="C073"/>
        <s v="C074"/>
        <s v="C075"/>
        <s v="C076"/>
        <s v="C077"/>
        <s v="C078"/>
        <s v="C079"/>
        <s v="C080"/>
        <s v="C081"/>
        <s v="C082"/>
        <s v="C083"/>
        <s v="C084"/>
        <s v="C085"/>
        <s v="C086"/>
        <s v="C087"/>
        <s v="C088"/>
        <s v="C089"/>
        <s v="C090"/>
        <s v="C091"/>
        <s v="C092"/>
        <s v="C093"/>
        <s v="C094"/>
        <s v="C095"/>
        <s v="C096"/>
        <s v="C097"/>
        <s v="C098"/>
        <s v="C099"/>
        <s v="C100"/>
      </sharedItems>
    </cacheField>
    <cacheField name="Age_Months" numFmtId="0">
      <sharedItems containsSemiMixedTypes="0" containsString="0" containsNumber="1" containsInteger="1" minValue="25" maxValue="59" count="34">
        <n v="47"/>
        <n v="34"/>
        <n v="35"/>
        <n v="39"/>
        <n v="26"/>
        <n v="51"/>
        <n v="52"/>
        <n v="28"/>
        <n v="44"/>
        <n v="25"/>
        <n v="32"/>
        <n v="49"/>
        <n v="38"/>
        <n v="57"/>
        <n v="56"/>
        <n v="46"/>
        <n v="30"/>
        <n v="43"/>
        <n v="31"/>
        <n v="48"/>
        <n v="27"/>
        <n v="45"/>
        <n v="54"/>
        <n v="40"/>
        <n v="55"/>
        <n v="42"/>
        <n v="36"/>
        <n v="50"/>
        <n v="59"/>
        <n v="53"/>
        <n v="33"/>
        <n v="41"/>
        <n v="29"/>
        <n v="58"/>
      </sharedItems>
    </cacheField>
    <cacheField name="Gender" numFmtId="0">
      <sharedItems count="2">
        <s v="Female"/>
        <s v="Male"/>
      </sharedItems>
    </cacheField>
    <cacheField name="Height_cm" numFmtId="0">
      <sharedItems containsSemiMixedTypes="0" containsString="0" containsNumber="1" minValue="88.93" maxValue="115.19" count="98">
        <n v="104.41"/>
        <n v="99.08"/>
        <n v="94.96"/>
        <n v="100.65"/>
        <n v="90.06"/>
        <n v="108.82"/>
        <n v="110.28"/>
        <n v="102.65"/>
        <n v="91.47"/>
        <n v="111.89"/>
        <n v="96.25"/>
        <n v="96.02"/>
        <n v="97.37"/>
        <n v="108.39"/>
        <n v="92.58"/>
        <n v="99.65"/>
        <n v="98.91"/>
        <n v="96.42"/>
        <n v="109.26"/>
        <n v="98.22"/>
        <n v="101.02"/>
        <n v="111.44"/>
        <n v="103.85"/>
        <n v="102.67"/>
        <n v="107.91"/>
        <n v="96.67"/>
        <n v="101.41"/>
        <n v="102.28"/>
        <n v="105.06"/>
        <n v="103.22"/>
        <n v="105.42"/>
        <n v="97.29"/>
        <n v="106.22"/>
        <n v="114.63"/>
        <n v="93.15"/>
        <n v="102.36"/>
        <n v="105.34"/>
        <n v="96.26"/>
        <n v="97.25"/>
        <n v="108.23"/>
        <n v="97"/>
        <n v="107.27"/>
        <n v="112.46"/>
        <n v="103.32"/>
        <n v="107.31"/>
        <n v="99.12"/>
        <n v="93.16"/>
        <n v="111.49"/>
        <n v="108.71"/>
        <n v="97.21"/>
        <n v="98.46"/>
        <n v="100.6"/>
        <n v="96.54"/>
        <n v="110.58"/>
        <n v="114.47"/>
        <n v="96.28"/>
        <n v="104.76"/>
        <n v="105.35"/>
        <n v="110.75"/>
        <n v="108"/>
        <n v="98.63"/>
        <n v="103.57"/>
        <n v="92.72"/>
        <n v="113.3"/>
        <n v="104.84"/>
        <n v="104.56"/>
        <n v="97.32"/>
        <n v="103.58"/>
        <n v="105.92"/>
        <n v="108.22"/>
        <n v="97.69"/>
        <n v="104.99"/>
        <n v="88.93"/>
        <n v="105.5"/>
        <n v="101.47"/>
        <n v="103.84"/>
        <n v="103.74"/>
        <n v="101.32"/>
        <n v="109.83"/>
        <n v="112.98"/>
        <n v="104.87"/>
        <n v="100.81"/>
        <n v="101.16"/>
        <n v="115.19"/>
        <n v="110.72"/>
        <n v="106.73"/>
        <n v="99.72"/>
        <n v="96.45"/>
        <n v="106.44"/>
        <n v="97.77"/>
        <n v="113.49"/>
        <n v="92.08"/>
        <n v="108.1"/>
        <n v="109.15"/>
        <n v="107.71"/>
        <n v="112.41"/>
        <n v="110.12"/>
        <n v="106.6"/>
      </sharedItems>
    </cacheField>
    <cacheField name="Weight_kg" numFmtId="0">
      <sharedItems containsSemiMixedTypes="0" containsString="0" containsNumber="1" minValue="11.75" maxValue="25.26" count="94">
        <n v="17.34"/>
        <n v="16.21"/>
        <n v="17.3"/>
        <n v="20.01"/>
        <n v="12.16"/>
        <n v="21.54"/>
        <n v="21.49"/>
        <n v="19.55"/>
        <n v="16.39"/>
        <n v="17.95"/>
        <n v="13.5"/>
        <n v="16.55"/>
        <n v="15.55"/>
        <n v="20.1"/>
        <n v="15.13"/>
        <n v="16.94"/>
        <n v="19.49"/>
        <n v="14.69"/>
        <n v="20.61"/>
        <n v="15.49"/>
        <n v="16.76"/>
        <n v="21.87"/>
        <n v="19.47"/>
        <n v="13.79"/>
        <n v="19.27"/>
        <n v="15.72"/>
        <n v="19.45"/>
        <n v="11.75"/>
        <n v="17.26"/>
        <n v="20.74"/>
        <n v="20.23"/>
        <n v="12.89"/>
        <n v="19.48"/>
        <n v="20.11"/>
        <n v="14.24"/>
        <n v="19.6"/>
        <n v="14.14"/>
        <n v="17.63"/>
        <n v="14.98"/>
        <n v="21"/>
        <n v="15.12"/>
        <n v="22.7"/>
        <n v="21.36"/>
        <n v="17.41"/>
        <n v="17.43"/>
        <n v="15.53"/>
        <n v="16.2"/>
        <n v="13.41"/>
        <n v="15.38"/>
        <n v="17.31"/>
        <n v="18.24"/>
        <n v="21.99"/>
        <n v="18.01"/>
        <n v="16.84"/>
        <n v="18.4"/>
        <n v="19.88"/>
        <n v="24.56"/>
        <n v="22.24"/>
        <n v="17.96"/>
        <n v="22.13"/>
        <n v="15.7"/>
        <n v="20.45"/>
        <n v="19.83"/>
        <n v="21.62"/>
        <n v="16.28"/>
        <n v="22.98"/>
        <n v="13.89"/>
        <n v="18.04"/>
        <n v="22.77"/>
        <n v="15.5"/>
        <n v="20.18"/>
        <n v="15.96"/>
        <n v="17.13"/>
        <n v="18.21"/>
        <n v="21.93"/>
        <n v="21.35"/>
        <n v="18.22"/>
        <n v="19.66"/>
        <n v="14.39"/>
        <n v="20.76"/>
        <n v="20.15"/>
        <n v="24.09"/>
        <n v="14.9"/>
        <n v="14.77"/>
        <n v="20.73"/>
        <n v="25.26"/>
        <n v="15.29"/>
        <n v="15.34"/>
        <n v="19.25"/>
        <n v="22.09"/>
        <n v="19.08"/>
        <n v="21.55"/>
        <n v="18.51"/>
        <n v="21.21"/>
      </sharedItems>
    </cacheField>
    <cacheField name="Daily_Fruit_Servings" numFmtId="0">
      <sharedItems containsSemiMixedTypes="0" containsString="0" containsNumber="1" containsInteger="1" minValue="0" maxValue="4" count="5">
        <n v="1"/>
        <n v="0"/>
        <n v="3"/>
        <n v="2"/>
        <n v="4"/>
      </sharedItems>
    </cacheField>
    <cacheField name="Daily_Veggie_Servings" numFmtId="0">
      <sharedItems containsSemiMixedTypes="0" containsString="0" containsNumber="1" containsInteger="1" minValue="0" maxValue="4" count="5">
        <n v="2"/>
        <n v="1"/>
        <n v="3"/>
        <n v="0"/>
        <n v="4"/>
      </sharedItems>
    </cacheField>
    <cacheField name="Daily_Sugar_Drinks" numFmtId="0">
      <sharedItems containsSemiMixedTypes="0" containsString="0" containsNumber="1" containsInteger="1" minValue="0" maxValue="3" count="4">
        <n v="3"/>
        <n v="1"/>
        <n v="2"/>
        <n v="0"/>
      </sharedItems>
    </cacheField>
    <cacheField name="ScreenTime_Hours" numFmtId="0">
      <sharedItems containsSemiMixedTypes="0" containsString="0" containsNumber="1" minValue="0.5" maxValue="3.8" count="27">
        <n v="1.2"/>
        <n v="1.4"/>
        <n v="0.6"/>
        <n v="1.5"/>
        <n v="0.9"/>
        <n v="2.8"/>
        <n v="1.3"/>
        <n v="0.8"/>
        <n v="1"/>
        <n v="1.6"/>
        <n v="2.1"/>
        <n v="3.1"/>
        <n v="2"/>
        <n v="1.9"/>
        <n v="2.9"/>
        <n v="2.3"/>
        <n v="0.7"/>
        <n v="1.7"/>
        <n v="3.2"/>
        <n v="0.5"/>
        <n v="1.1"/>
        <n v="2.6"/>
        <n v="1.8"/>
        <n v="2.2"/>
        <n v="3.8"/>
        <n v="3"/>
        <n v="2.5"/>
      </sharedItems>
    </cacheField>
    <cacheField name="Region" numFmtId="0">
      <sharedItems count="5">
        <s v="South"/>
        <s v="Central"/>
        <s v="East"/>
        <s v="North"/>
        <s v="West"/>
      </sharedItems>
    </cacheField>
    <cacheField name="BMI" numFmtId="2">
      <sharedItems containsSemiMixedTypes="0" containsString="0" containsNumber="1" minValue="11.2319827525688" maxValue="21.3623127734045" count="100">
        <n v="15.9061436984688"/>
        <n v="16.5124311204462"/>
        <n v="19.1851275649074"/>
        <n v="19.7523844637279"/>
        <n v="14.9923492167903"/>
        <n v="18.1898139001322"/>
        <n v="17.670258407754"/>
        <n v="18.5536284087844"/>
        <n v="19.5894207996311"/>
        <n v="14.3377797677249"/>
        <n v="14.5724405464665"/>
        <n v="17.9504191851304"/>
        <n v="16.4013672559455"/>
        <n v="17.1087241802221"/>
        <n v="17.6524331353134"/>
        <n v="17.0592054629739"/>
        <n v="19.9219311749715"/>
        <n v="15.8011080007991"/>
        <n v="17.2645633754227"/>
        <n v="16.0565249384472"/>
        <n v="16.4232568839218"/>
        <n v="17.610292772446"/>
        <n v="18.053148301699"/>
        <n v="13.0820902873126"/>
        <n v="16.5484883891915"/>
        <n v="16.8216698291656"/>
        <n v="18.9128962527679"/>
        <n v="11.2319827525688"/>
        <n v="15.6374523180013"/>
        <n v="19.4661937914593"/>
        <n v="18.2032887862954"/>
        <n v="13.6180997371242"/>
        <n v="17.2653886284762"/>
        <n v="15.3043710250159"/>
        <n v="16.4113486089106"/>
        <n v="18.7066283005173"/>
        <n v="12.7427388107308"/>
        <n v="19.0265741344182"/>
        <n v="15.8391763205371"/>
        <n v="17.9276753015258"/>
        <n v="16.0697204803911"/>
        <n v="19.7273748063643"/>
        <n v="16.8890448894051"/>
        <n v="16.3090992670891"/>
        <n v="15.0580489088034"/>
        <n v="17.7408653780386"/>
        <n v="17.8942086090939"/>
        <n v="16.2751144706516"/>
        <n v="13.7080608330908"/>
        <n v="14.190800401461"/>
        <n v="15.8648756563035"/>
        <n v="17.1041346355268"/>
        <n v="19.5708750872159"/>
        <n v="17.9834105123412"/>
        <n v="13.7445443564874"/>
        <n v="18.1664439802964"/>
        <n v="16.7658989197075"/>
        <n v="17.912132789452"/>
        <n v="20.0235415212307"/>
        <n v="19.0672153635117"/>
        <n v="18.4624046794836"/>
        <n v="20.6306761336331"/>
        <n v="18.2621878817612"/>
        <n v="15.930649869244"/>
        <n v="18.0413357845046"/>
        <n v="19.7753664717497"/>
        <n v="17.1889837112629"/>
        <n v="14.0928872638738"/>
        <n v="20.483024296967"/>
        <n v="12.6564313040618"/>
        <n v="16.6928965722473"/>
        <n v="18.9032428607434"/>
        <n v="20.6569957029729"/>
        <n v="19.599054182521"/>
        <n v="18.1307697491072"/>
        <n v="15.5009232616013"/>
        <n v="15.8864918411875"/>
        <n v="16.9206662159693"/>
        <n v="21.3623127734045"/>
        <n v="17.6992927304594"/>
        <n v="14.2739848619298"/>
        <n v="17.8764376086095"/>
        <n v="14.1596841006949"/>
        <n v="13.817573013463"/>
        <n v="15.6458006576828"/>
        <n v="16.4370129097197"/>
        <n v="21.1477311763268"/>
        <n v="14.9837917609338"/>
        <n v="15.8772773532998"/>
        <n v="18.2974079219356"/>
        <n v="16.4452814799799"/>
        <n v="19.6118315431248"/>
        <n v="18.0333687851987"/>
        <n v="16.5002720716309"/>
        <n v="16.4732521451597"/>
        <n v="18.5416438900604"/>
        <n v="16.446228448405"/>
        <n v="17.054436677672"/>
        <n v="15.2641987890501"/>
        <n v="18.6649254282989"/>
      </sharedItems>
    </cacheField>
    <cacheField name="Health_Status" numFmtId="0">
      <sharedItems count="2">
        <s v="Underweight"/>
        <s v="Healthy Weight"/>
      </sharedItems>
    </cacheField>
    <cacheField name="Age_Group" numFmtId="0">
      <sharedItems count="3">
        <s v="37-48"/>
        <s v="24-36"/>
        <s v="49-60"/>
      </sharedItems>
    </cacheField>
    <cacheField name="Fruit_Bin" numFmtId="0">
      <sharedItems count="4">
        <s v="1"/>
        <s v="0"/>
        <s v="3+"/>
        <s v="2"/>
      </sharedItems>
    </cacheField>
    <cacheField name="Veggie_Bin" numFmtId="0">
      <sharedItems count="4">
        <s v="2"/>
        <s v="1"/>
        <s v="3+"/>
        <s v="0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1"/>
    <x v="1"/>
    <x v="1"/>
    <x v="1"/>
    <x v="1"/>
    <x v="1"/>
    <x v="1"/>
    <x v="1"/>
    <x v="0"/>
    <x v="1"/>
    <x v="1"/>
    <x v="1"/>
  </r>
  <r>
    <x v="2"/>
    <x v="2"/>
    <x v="0"/>
    <x v="2"/>
    <x v="2"/>
    <x v="2"/>
    <x v="2"/>
    <x v="2"/>
    <x v="2"/>
    <x v="1"/>
    <x v="2"/>
    <x v="1"/>
    <x v="1"/>
    <x v="2"/>
    <x v="2"/>
  </r>
  <r>
    <x v="3"/>
    <x v="3"/>
    <x v="0"/>
    <x v="3"/>
    <x v="3"/>
    <x v="3"/>
    <x v="3"/>
    <x v="1"/>
    <x v="3"/>
    <x v="1"/>
    <x v="3"/>
    <x v="1"/>
    <x v="0"/>
    <x v="3"/>
    <x v="3"/>
  </r>
  <r>
    <x v="4"/>
    <x v="4"/>
    <x v="0"/>
    <x v="4"/>
    <x v="4"/>
    <x v="1"/>
    <x v="1"/>
    <x v="3"/>
    <x v="4"/>
    <x v="0"/>
    <x v="4"/>
    <x v="0"/>
    <x v="1"/>
    <x v="1"/>
    <x v="1"/>
  </r>
  <r>
    <x v="5"/>
    <x v="5"/>
    <x v="1"/>
    <x v="5"/>
    <x v="5"/>
    <x v="1"/>
    <x v="1"/>
    <x v="1"/>
    <x v="4"/>
    <x v="2"/>
    <x v="5"/>
    <x v="0"/>
    <x v="2"/>
    <x v="1"/>
    <x v="1"/>
  </r>
  <r>
    <x v="6"/>
    <x v="6"/>
    <x v="1"/>
    <x v="6"/>
    <x v="6"/>
    <x v="4"/>
    <x v="3"/>
    <x v="2"/>
    <x v="5"/>
    <x v="0"/>
    <x v="6"/>
    <x v="0"/>
    <x v="2"/>
    <x v="2"/>
    <x v="3"/>
  </r>
  <r>
    <x v="7"/>
    <x v="6"/>
    <x v="0"/>
    <x v="7"/>
    <x v="7"/>
    <x v="3"/>
    <x v="0"/>
    <x v="1"/>
    <x v="6"/>
    <x v="1"/>
    <x v="7"/>
    <x v="1"/>
    <x v="2"/>
    <x v="3"/>
    <x v="0"/>
  </r>
  <r>
    <x v="8"/>
    <x v="7"/>
    <x v="1"/>
    <x v="8"/>
    <x v="8"/>
    <x v="2"/>
    <x v="0"/>
    <x v="0"/>
    <x v="7"/>
    <x v="3"/>
    <x v="8"/>
    <x v="1"/>
    <x v="1"/>
    <x v="2"/>
    <x v="0"/>
  </r>
  <r>
    <x v="9"/>
    <x v="8"/>
    <x v="0"/>
    <x v="9"/>
    <x v="9"/>
    <x v="0"/>
    <x v="2"/>
    <x v="3"/>
    <x v="7"/>
    <x v="1"/>
    <x v="9"/>
    <x v="0"/>
    <x v="0"/>
    <x v="0"/>
    <x v="2"/>
  </r>
  <r>
    <x v="10"/>
    <x v="9"/>
    <x v="1"/>
    <x v="10"/>
    <x v="10"/>
    <x v="2"/>
    <x v="4"/>
    <x v="3"/>
    <x v="2"/>
    <x v="4"/>
    <x v="10"/>
    <x v="0"/>
    <x v="1"/>
    <x v="2"/>
    <x v="2"/>
  </r>
  <r>
    <x v="11"/>
    <x v="10"/>
    <x v="0"/>
    <x v="11"/>
    <x v="11"/>
    <x v="3"/>
    <x v="3"/>
    <x v="2"/>
    <x v="8"/>
    <x v="3"/>
    <x v="11"/>
    <x v="0"/>
    <x v="1"/>
    <x v="3"/>
    <x v="3"/>
  </r>
  <r>
    <x v="12"/>
    <x v="1"/>
    <x v="1"/>
    <x v="12"/>
    <x v="12"/>
    <x v="1"/>
    <x v="1"/>
    <x v="2"/>
    <x v="6"/>
    <x v="2"/>
    <x v="12"/>
    <x v="0"/>
    <x v="1"/>
    <x v="1"/>
    <x v="1"/>
  </r>
  <r>
    <x v="13"/>
    <x v="11"/>
    <x v="1"/>
    <x v="13"/>
    <x v="13"/>
    <x v="1"/>
    <x v="0"/>
    <x v="0"/>
    <x v="2"/>
    <x v="2"/>
    <x v="13"/>
    <x v="0"/>
    <x v="2"/>
    <x v="1"/>
    <x v="0"/>
  </r>
  <r>
    <x v="14"/>
    <x v="9"/>
    <x v="1"/>
    <x v="14"/>
    <x v="14"/>
    <x v="3"/>
    <x v="0"/>
    <x v="2"/>
    <x v="9"/>
    <x v="1"/>
    <x v="14"/>
    <x v="0"/>
    <x v="1"/>
    <x v="3"/>
    <x v="0"/>
  </r>
  <r>
    <x v="15"/>
    <x v="12"/>
    <x v="1"/>
    <x v="15"/>
    <x v="15"/>
    <x v="0"/>
    <x v="2"/>
    <x v="0"/>
    <x v="10"/>
    <x v="1"/>
    <x v="15"/>
    <x v="0"/>
    <x v="0"/>
    <x v="0"/>
    <x v="2"/>
  </r>
  <r>
    <x v="16"/>
    <x v="12"/>
    <x v="0"/>
    <x v="16"/>
    <x v="16"/>
    <x v="1"/>
    <x v="3"/>
    <x v="0"/>
    <x v="11"/>
    <x v="1"/>
    <x v="16"/>
    <x v="1"/>
    <x v="0"/>
    <x v="1"/>
    <x v="3"/>
  </r>
  <r>
    <x v="17"/>
    <x v="9"/>
    <x v="0"/>
    <x v="17"/>
    <x v="17"/>
    <x v="0"/>
    <x v="2"/>
    <x v="2"/>
    <x v="0"/>
    <x v="3"/>
    <x v="17"/>
    <x v="0"/>
    <x v="1"/>
    <x v="0"/>
    <x v="2"/>
  </r>
  <r>
    <x v="18"/>
    <x v="13"/>
    <x v="0"/>
    <x v="18"/>
    <x v="18"/>
    <x v="2"/>
    <x v="0"/>
    <x v="1"/>
    <x v="12"/>
    <x v="2"/>
    <x v="18"/>
    <x v="0"/>
    <x v="2"/>
    <x v="2"/>
    <x v="0"/>
  </r>
  <r>
    <x v="19"/>
    <x v="1"/>
    <x v="1"/>
    <x v="19"/>
    <x v="19"/>
    <x v="0"/>
    <x v="0"/>
    <x v="3"/>
    <x v="7"/>
    <x v="1"/>
    <x v="19"/>
    <x v="0"/>
    <x v="1"/>
    <x v="0"/>
    <x v="0"/>
  </r>
  <r>
    <x v="20"/>
    <x v="2"/>
    <x v="0"/>
    <x v="20"/>
    <x v="20"/>
    <x v="2"/>
    <x v="0"/>
    <x v="2"/>
    <x v="13"/>
    <x v="0"/>
    <x v="20"/>
    <x v="0"/>
    <x v="1"/>
    <x v="2"/>
    <x v="0"/>
  </r>
  <r>
    <x v="21"/>
    <x v="14"/>
    <x v="1"/>
    <x v="21"/>
    <x v="21"/>
    <x v="4"/>
    <x v="1"/>
    <x v="2"/>
    <x v="13"/>
    <x v="2"/>
    <x v="21"/>
    <x v="0"/>
    <x v="2"/>
    <x v="2"/>
    <x v="1"/>
  </r>
  <r>
    <x v="22"/>
    <x v="15"/>
    <x v="1"/>
    <x v="22"/>
    <x v="22"/>
    <x v="3"/>
    <x v="4"/>
    <x v="0"/>
    <x v="14"/>
    <x v="2"/>
    <x v="22"/>
    <x v="0"/>
    <x v="0"/>
    <x v="3"/>
    <x v="2"/>
  </r>
  <r>
    <x v="23"/>
    <x v="2"/>
    <x v="0"/>
    <x v="23"/>
    <x v="23"/>
    <x v="4"/>
    <x v="1"/>
    <x v="1"/>
    <x v="12"/>
    <x v="1"/>
    <x v="23"/>
    <x v="0"/>
    <x v="1"/>
    <x v="2"/>
    <x v="1"/>
  </r>
  <r>
    <x v="24"/>
    <x v="6"/>
    <x v="1"/>
    <x v="24"/>
    <x v="24"/>
    <x v="4"/>
    <x v="3"/>
    <x v="3"/>
    <x v="7"/>
    <x v="2"/>
    <x v="24"/>
    <x v="0"/>
    <x v="2"/>
    <x v="2"/>
    <x v="3"/>
  </r>
  <r>
    <x v="25"/>
    <x v="16"/>
    <x v="0"/>
    <x v="25"/>
    <x v="25"/>
    <x v="2"/>
    <x v="1"/>
    <x v="2"/>
    <x v="0"/>
    <x v="3"/>
    <x v="25"/>
    <x v="0"/>
    <x v="1"/>
    <x v="2"/>
    <x v="1"/>
  </r>
  <r>
    <x v="26"/>
    <x v="2"/>
    <x v="1"/>
    <x v="26"/>
    <x v="26"/>
    <x v="1"/>
    <x v="4"/>
    <x v="2"/>
    <x v="13"/>
    <x v="0"/>
    <x v="26"/>
    <x v="1"/>
    <x v="1"/>
    <x v="1"/>
    <x v="2"/>
  </r>
  <r>
    <x v="27"/>
    <x v="10"/>
    <x v="0"/>
    <x v="27"/>
    <x v="27"/>
    <x v="3"/>
    <x v="1"/>
    <x v="1"/>
    <x v="6"/>
    <x v="2"/>
    <x v="27"/>
    <x v="0"/>
    <x v="1"/>
    <x v="3"/>
    <x v="1"/>
  </r>
  <r>
    <x v="28"/>
    <x v="15"/>
    <x v="1"/>
    <x v="28"/>
    <x v="28"/>
    <x v="4"/>
    <x v="1"/>
    <x v="2"/>
    <x v="7"/>
    <x v="1"/>
    <x v="28"/>
    <x v="0"/>
    <x v="0"/>
    <x v="2"/>
    <x v="1"/>
  </r>
  <r>
    <x v="29"/>
    <x v="17"/>
    <x v="1"/>
    <x v="29"/>
    <x v="29"/>
    <x v="3"/>
    <x v="0"/>
    <x v="0"/>
    <x v="10"/>
    <x v="0"/>
    <x v="29"/>
    <x v="1"/>
    <x v="0"/>
    <x v="3"/>
    <x v="0"/>
  </r>
  <r>
    <x v="30"/>
    <x v="15"/>
    <x v="0"/>
    <x v="30"/>
    <x v="30"/>
    <x v="4"/>
    <x v="3"/>
    <x v="2"/>
    <x v="15"/>
    <x v="4"/>
    <x v="30"/>
    <x v="0"/>
    <x v="0"/>
    <x v="2"/>
    <x v="3"/>
  </r>
  <r>
    <x v="31"/>
    <x v="10"/>
    <x v="1"/>
    <x v="31"/>
    <x v="31"/>
    <x v="4"/>
    <x v="0"/>
    <x v="2"/>
    <x v="6"/>
    <x v="1"/>
    <x v="31"/>
    <x v="0"/>
    <x v="1"/>
    <x v="2"/>
    <x v="0"/>
  </r>
  <r>
    <x v="32"/>
    <x v="15"/>
    <x v="1"/>
    <x v="32"/>
    <x v="32"/>
    <x v="4"/>
    <x v="2"/>
    <x v="3"/>
    <x v="16"/>
    <x v="0"/>
    <x v="32"/>
    <x v="0"/>
    <x v="0"/>
    <x v="2"/>
    <x v="2"/>
  </r>
  <r>
    <x v="33"/>
    <x v="14"/>
    <x v="0"/>
    <x v="33"/>
    <x v="33"/>
    <x v="3"/>
    <x v="1"/>
    <x v="3"/>
    <x v="7"/>
    <x v="4"/>
    <x v="33"/>
    <x v="0"/>
    <x v="2"/>
    <x v="3"/>
    <x v="1"/>
  </r>
  <r>
    <x v="34"/>
    <x v="16"/>
    <x v="0"/>
    <x v="34"/>
    <x v="34"/>
    <x v="0"/>
    <x v="1"/>
    <x v="2"/>
    <x v="6"/>
    <x v="1"/>
    <x v="34"/>
    <x v="0"/>
    <x v="1"/>
    <x v="0"/>
    <x v="1"/>
  </r>
  <r>
    <x v="35"/>
    <x v="8"/>
    <x v="0"/>
    <x v="35"/>
    <x v="35"/>
    <x v="0"/>
    <x v="0"/>
    <x v="3"/>
    <x v="4"/>
    <x v="4"/>
    <x v="35"/>
    <x v="1"/>
    <x v="0"/>
    <x v="0"/>
    <x v="0"/>
  </r>
  <r>
    <x v="36"/>
    <x v="17"/>
    <x v="0"/>
    <x v="36"/>
    <x v="36"/>
    <x v="4"/>
    <x v="2"/>
    <x v="3"/>
    <x v="7"/>
    <x v="2"/>
    <x v="36"/>
    <x v="0"/>
    <x v="0"/>
    <x v="2"/>
    <x v="2"/>
  </r>
  <r>
    <x v="37"/>
    <x v="18"/>
    <x v="0"/>
    <x v="37"/>
    <x v="37"/>
    <x v="2"/>
    <x v="2"/>
    <x v="2"/>
    <x v="17"/>
    <x v="2"/>
    <x v="37"/>
    <x v="1"/>
    <x v="1"/>
    <x v="2"/>
    <x v="2"/>
  </r>
  <r>
    <x v="38"/>
    <x v="7"/>
    <x v="1"/>
    <x v="38"/>
    <x v="38"/>
    <x v="2"/>
    <x v="4"/>
    <x v="0"/>
    <x v="18"/>
    <x v="1"/>
    <x v="38"/>
    <x v="0"/>
    <x v="1"/>
    <x v="2"/>
    <x v="2"/>
  </r>
  <r>
    <x v="39"/>
    <x v="19"/>
    <x v="1"/>
    <x v="39"/>
    <x v="39"/>
    <x v="2"/>
    <x v="4"/>
    <x v="3"/>
    <x v="2"/>
    <x v="1"/>
    <x v="39"/>
    <x v="0"/>
    <x v="0"/>
    <x v="2"/>
    <x v="2"/>
  </r>
  <r>
    <x v="40"/>
    <x v="20"/>
    <x v="1"/>
    <x v="40"/>
    <x v="40"/>
    <x v="4"/>
    <x v="3"/>
    <x v="1"/>
    <x v="17"/>
    <x v="3"/>
    <x v="40"/>
    <x v="0"/>
    <x v="1"/>
    <x v="2"/>
    <x v="3"/>
  </r>
  <r>
    <x v="41"/>
    <x v="21"/>
    <x v="1"/>
    <x v="41"/>
    <x v="41"/>
    <x v="4"/>
    <x v="3"/>
    <x v="3"/>
    <x v="7"/>
    <x v="0"/>
    <x v="41"/>
    <x v="1"/>
    <x v="0"/>
    <x v="2"/>
    <x v="3"/>
  </r>
  <r>
    <x v="42"/>
    <x v="22"/>
    <x v="1"/>
    <x v="42"/>
    <x v="42"/>
    <x v="3"/>
    <x v="3"/>
    <x v="1"/>
    <x v="8"/>
    <x v="1"/>
    <x v="42"/>
    <x v="0"/>
    <x v="2"/>
    <x v="3"/>
    <x v="3"/>
  </r>
  <r>
    <x v="43"/>
    <x v="23"/>
    <x v="1"/>
    <x v="43"/>
    <x v="43"/>
    <x v="0"/>
    <x v="3"/>
    <x v="2"/>
    <x v="12"/>
    <x v="2"/>
    <x v="43"/>
    <x v="0"/>
    <x v="0"/>
    <x v="0"/>
    <x v="3"/>
  </r>
  <r>
    <x v="44"/>
    <x v="6"/>
    <x v="0"/>
    <x v="44"/>
    <x v="0"/>
    <x v="0"/>
    <x v="2"/>
    <x v="3"/>
    <x v="19"/>
    <x v="3"/>
    <x v="44"/>
    <x v="0"/>
    <x v="2"/>
    <x v="0"/>
    <x v="2"/>
  </r>
  <r>
    <x v="45"/>
    <x v="1"/>
    <x v="1"/>
    <x v="45"/>
    <x v="44"/>
    <x v="2"/>
    <x v="4"/>
    <x v="0"/>
    <x v="9"/>
    <x v="0"/>
    <x v="45"/>
    <x v="0"/>
    <x v="1"/>
    <x v="2"/>
    <x v="2"/>
  </r>
  <r>
    <x v="46"/>
    <x v="20"/>
    <x v="1"/>
    <x v="46"/>
    <x v="45"/>
    <x v="3"/>
    <x v="0"/>
    <x v="3"/>
    <x v="7"/>
    <x v="1"/>
    <x v="46"/>
    <x v="0"/>
    <x v="1"/>
    <x v="3"/>
    <x v="0"/>
  </r>
  <r>
    <x v="47"/>
    <x v="24"/>
    <x v="1"/>
    <x v="47"/>
    <x v="30"/>
    <x v="0"/>
    <x v="3"/>
    <x v="1"/>
    <x v="9"/>
    <x v="3"/>
    <x v="47"/>
    <x v="0"/>
    <x v="2"/>
    <x v="0"/>
    <x v="3"/>
  </r>
  <r>
    <x v="48"/>
    <x v="25"/>
    <x v="0"/>
    <x v="48"/>
    <x v="46"/>
    <x v="3"/>
    <x v="1"/>
    <x v="0"/>
    <x v="20"/>
    <x v="3"/>
    <x v="48"/>
    <x v="0"/>
    <x v="0"/>
    <x v="3"/>
    <x v="1"/>
  </r>
  <r>
    <x v="49"/>
    <x v="26"/>
    <x v="0"/>
    <x v="49"/>
    <x v="47"/>
    <x v="4"/>
    <x v="2"/>
    <x v="1"/>
    <x v="4"/>
    <x v="1"/>
    <x v="49"/>
    <x v="0"/>
    <x v="1"/>
    <x v="2"/>
    <x v="2"/>
  </r>
  <r>
    <x v="50"/>
    <x v="1"/>
    <x v="0"/>
    <x v="50"/>
    <x v="48"/>
    <x v="2"/>
    <x v="0"/>
    <x v="2"/>
    <x v="0"/>
    <x v="0"/>
    <x v="50"/>
    <x v="0"/>
    <x v="1"/>
    <x v="2"/>
    <x v="0"/>
  </r>
  <r>
    <x v="51"/>
    <x v="23"/>
    <x v="0"/>
    <x v="51"/>
    <x v="49"/>
    <x v="1"/>
    <x v="2"/>
    <x v="3"/>
    <x v="2"/>
    <x v="4"/>
    <x v="51"/>
    <x v="0"/>
    <x v="0"/>
    <x v="1"/>
    <x v="2"/>
  </r>
  <r>
    <x v="52"/>
    <x v="3"/>
    <x v="0"/>
    <x v="52"/>
    <x v="50"/>
    <x v="4"/>
    <x v="2"/>
    <x v="1"/>
    <x v="13"/>
    <x v="4"/>
    <x v="52"/>
    <x v="1"/>
    <x v="0"/>
    <x v="2"/>
    <x v="2"/>
  </r>
  <r>
    <x v="53"/>
    <x v="13"/>
    <x v="1"/>
    <x v="53"/>
    <x v="51"/>
    <x v="2"/>
    <x v="3"/>
    <x v="3"/>
    <x v="4"/>
    <x v="0"/>
    <x v="53"/>
    <x v="0"/>
    <x v="2"/>
    <x v="2"/>
    <x v="3"/>
  </r>
  <r>
    <x v="54"/>
    <x v="27"/>
    <x v="0"/>
    <x v="54"/>
    <x v="52"/>
    <x v="0"/>
    <x v="2"/>
    <x v="3"/>
    <x v="2"/>
    <x v="3"/>
    <x v="54"/>
    <x v="0"/>
    <x v="2"/>
    <x v="0"/>
    <x v="2"/>
  </r>
  <r>
    <x v="55"/>
    <x v="18"/>
    <x v="0"/>
    <x v="55"/>
    <x v="53"/>
    <x v="4"/>
    <x v="0"/>
    <x v="0"/>
    <x v="19"/>
    <x v="2"/>
    <x v="55"/>
    <x v="0"/>
    <x v="1"/>
    <x v="2"/>
    <x v="0"/>
  </r>
  <r>
    <x v="56"/>
    <x v="8"/>
    <x v="0"/>
    <x v="56"/>
    <x v="54"/>
    <x v="4"/>
    <x v="0"/>
    <x v="1"/>
    <x v="16"/>
    <x v="0"/>
    <x v="56"/>
    <x v="0"/>
    <x v="0"/>
    <x v="2"/>
    <x v="0"/>
  </r>
  <r>
    <x v="57"/>
    <x v="25"/>
    <x v="1"/>
    <x v="57"/>
    <x v="55"/>
    <x v="0"/>
    <x v="0"/>
    <x v="2"/>
    <x v="5"/>
    <x v="2"/>
    <x v="57"/>
    <x v="0"/>
    <x v="0"/>
    <x v="0"/>
    <x v="0"/>
  </r>
  <r>
    <x v="58"/>
    <x v="28"/>
    <x v="1"/>
    <x v="58"/>
    <x v="56"/>
    <x v="4"/>
    <x v="4"/>
    <x v="1"/>
    <x v="17"/>
    <x v="0"/>
    <x v="58"/>
    <x v="1"/>
    <x v="2"/>
    <x v="2"/>
    <x v="2"/>
  </r>
  <r>
    <x v="59"/>
    <x v="14"/>
    <x v="1"/>
    <x v="59"/>
    <x v="57"/>
    <x v="3"/>
    <x v="4"/>
    <x v="2"/>
    <x v="20"/>
    <x v="1"/>
    <x v="59"/>
    <x v="1"/>
    <x v="2"/>
    <x v="3"/>
    <x v="2"/>
  </r>
  <r>
    <x v="60"/>
    <x v="10"/>
    <x v="0"/>
    <x v="60"/>
    <x v="58"/>
    <x v="1"/>
    <x v="3"/>
    <x v="2"/>
    <x v="21"/>
    <x v="3"/>
    <x v="60"/>
    <x v="0"/>
    <x v="1"/>
    <x v="1"/>
    <x v="3"/>
  </r>
  <r>
    <x v="61"/>
    <x v="0"/>
    <x v="0"/>
    <x v="61"/>
    <x v="59"/>
    <x v="2"/>
    <x v="0"/>
    <x v="3"/>
    <x v="2"/>
    <x v="0"/>
    <x v="61"/>
    <x v="1"/>
    <x v="0"/>
    <x v="2"/>
    <x v="0"/>
  </r>
  <r>
    <x v="62"/>
    <x v="7"/>
    <x v="1"/>
    <x v="62"/>
    <x v="60"/>
    <x v="4"/>
    <x v="3"/>
    <x v="1"/>
    <x v="19"/>
    <x v="3"/>
    <x v="62"/>
    <x v="0"/>
    <x v="1"/>
    <x v="2"/>
    <x v="3"/>
  </r>
  <r>
    <x v="63"/>
    <x v="14"/>
    <x v="1"/>
    <x v="63"/>
    <x v="61"/>
    <x v="3"/>
    <x v="0"/>
    <x v="2"/>
    <x v="19"/>
    <x v="4"/>
    <x v="63"/>
    <x v="0"/>
    <x v="2"/>
    <x v="3"/>
    <x v="0"/>
  </r>
  <r>
    <x v="64"/>
    <x v="12"/>
    <x v="1"/>
    <x v="64"/>
    <x v="62"/>
    <x v="4"/>
    <x v="3"/>
    <x v="3"/>
    <x v="7"/>
    <x v="3"/>
    <x v="64"/>
    <x v="0"/>
    <x v="0"/>
    <x v="2"/>
    <x v="3"/>
  </r>
  <r>
    <x v="65"/>
    <x v="27"/>
    <x v="0"/>
    <x v="65"/>
    <x v="63"/>
    <x v="4"/>
    <x v="1"/>
    <x v="1"/>
    <x v="12"/>
    <x v="0"/>
    <x v="65"/>
    <x v="1"/>
    <x v="2"/>
    <x v="2"/>
    <x v="1"/>
  </r>
  <r>
    <x v="66"/>
    <x v="20"/>
    <x v="1"/>
    <x v="66"/>
    <x v="64"/>
    <x v="3"/>
    <x v="4"/>
    <x v="3"/>
    <x v="7"/>
    <x v="0"/>
    <x v="66"/>
    <x v="0"/>
    <x v="1"/>
    <x v="3"/>
    <x v="2"/>
  </r>
  <r>
    <x v="67"/>
    <x v="10"/>
    <x v="0"/>
    <x v="67"/>
    <x v="40"/>
    <x v="4"/>
    <x v="3"/>
    <x v="2"/>
    <x v="22"/>
    <x v="2"/>
    <x v="67"/>
    <x v="0"/>
    <x v="1"/>
    <x v="2"/>
    <x v="3"/>
  </r>
  <r>
    <x v="68"/>
    <x v="29"/>
    <x v="1"/>
    <x v="68"/>
    <x v="65"/>
    <x v="3"/>
    <x v="3"/>
    <x v="3"/>
    <x v="7"/>
    <x v="4"/>
    <x v="68"/>
    <x v="1"/>
    <x v="2"/>
    <x v="3"/>
    <x v="3"/>
  </r>
  <r>
    <x v="69"/>
    <x v="30"/>
    <x v="1"/>
    <x v="56"/>
    <x v="66"/>
    <x v="2"/>
    <x v="4"/>
    <x v="3"/>
    <x v="19"/>
    <x v="2"/>
    <x v="69"/>
    <x v="0"/>
    <x v="1"/>
    <x v="2"/>
    <x v="2"/>
  </r>
  <r>
    <x v="70"/>
    <x v="11"/>
    <x v="1"/>
    <x v="69"/>
    <x v="7"/>
    <x v="0"/>
    <x v="1"/>
    <x v="2"/>
    <x v="9"/>
    <x v="2"/>
    <x v="70"/>
    <x v="0"/>
    <x v="2"/>
    <x v="0"/>
    <x v="1"/>
  </r>
  <r>
    <x v="71"/>
    <x v="10"/>
    <x v="0"/>
    <x v="70"/>
    <x v="67"/>
    <x v="2"/>
    <x v="0"/>
    <x v="2"/>
    <x v="23"/>
    <x v="0"/>
    <x v="71"/>
    <x v="1"/>
    <x v="1"/>
    <x v="2"/>
    <x v="0"/>
  </r>
  <r>
    <x v="72"/>
    <x v="6"/>
    <x v="0"/>
    <x v="71"/>
    <x v="68"/>
    <x v="2"/>
    <x v="0"/>
    <x v="1"/>
    <x v="20"/>
    <x v="1"/>
    <x v="72"/>
    <x v="1"/>
    <x v="2"/>
    <x v="2"/>
    <x v="0"/>
  </r>
  <r>
    <x v="73"/>
    <x v="9"/>
    <x v="1"/>
    <x v="72"/>
    <x v="69"/>
    <x v="2"/>
    <x v="3"/>
    <x v="0"/>
    <x v="24"/>
    <x v="1"/>
    <x v="73"/>
    <x v="1"/>
    <x v="1"/>
    <x v="2"/>
    <x v="3"/>
  </r>
  <r>
    <x v="74"/>
    <x v="31"/>
    <x v="0"/>
    <x v="73"/>
    <x v="70"/>
    <x v="0"/>
    <x v="4"/>
    <x v="0"/>
    <x v="13"/>
    <x v="3"/>
    <x v="74"/>
    <x v="0"/>
    <x v="0"/>
    <x v="0"/>
    <x v="2"/>
  </r>
  <r>
    <x v="75"/>
    <x v="12"/>
    <x v="1"/>
    <x v="74"/>
    <x v="71"/>
    <x v="0"/>
    <x v="1"/>
    <x v="3"/>
    <x v="7"/>
    <x v="0"/>
    <x v="75"/>
    <x v="0"/>
    <x v="0"/>
    <x v="0"/>
    <x v="1"/>
  </r>
  <r>
    <x v="76"/>
    <x v="15"/>
    <x v="1"/>
    <x v="75"/>
    <x v="72"/>
    <x v="1"/>
    <x v="4"/>
    <x v="1"/>
    <x v="16"/>
    <x v="2"/>
    <x v="76"/>
    <x v="0"/>
    <x v="0"/>
    <x v="1"/>
    <x v="2"/>
  </r>
  <r>
    <x v="77"/>
    <x v="21"/>
    <x v="1"/>
    <x v="76"/>
    <x v="73"/>
    <x v="0"/>
    <x v="2"/>
    <x v="3"/>
    <x v="19"/>
    <x v="2"/>
    <x v="77"/>
    <x v="0"/>
    <x v="0"/>
    <x v="0"/>
    <x v="2"/>
  </r>
  <r>
    <x v="78"/>
    <x v="19"/>
    <x v="1"/>
    <x v="77"/>
    <x v="74"/>
    <x v="4"/>
    <x v="0"/>
    <x v="2"/>
    <x v="5"/>
    <x v="1"/>
    <x v="78"/>
    <x v="1"/>
    <x v="0"/>
    <x v="2"/>
    <x v="0"/>
  </r>
  <r>
    <x v="79"/>
    <x v="22"/>
    <x v="0"/>
    <x v="78"/>
    <x v="75"/>
    <x v="2"/>
    <x v="0"/>
    <x v="1"/>
    <x v="16"/>
    <x v="3"/>
    <x v="79"/>
    <x v="0"/>
    <x v="2"/>
    <x v="2"/>
    <x v="0"/>
  </r>
  <r>
    <x v="80"/>
    <x v="11"/>
    <x v="1"/>
    <x v="79"/>
    <x v="76"/>
    <x v="2"/>
    <x v="1"/>
    <x v="1"/>
    <x v="17"/>
    <x v="0"/>
    <x v="80"/>
    <x v="0"/>
    <x v="2"/>
    <x v="2"/>
    <x v="1"/>
  </r>
  <r>
    <x v="81"/>
    <x v="21"/>
    <x v="0"/>
    <x v="80"/>
    <x v="77"/>
    <x v="0"/>
    <x v="4"/>
    <x v="2"/>
    <x v="20"/>
    <x v="4"/>
    <x v="81"/>
    <x v="0"/>
    <x v="0"/>
    <x v="0"/>
    <x v="2"/>
  </r>
  <r>
    <x v="82"/>
    <x v="16"/>
    <x v="1"/>
    <x v="81"/>
    <x v="78"/>
    <x v="3"/>
    <x v="4"/>
    <x v="2"/>
    <x v="21"/>
    <x v="0"/>
    <x v="82"/>
    <x v="0"/>
    <x v="1"/>
    <x v="3"/>
    <x v="2"/>
  </r>
  <r>
    <x v="83"/>
    <x v="32"/>
    <x v="0"/>
    <x v="82"/>
    <x v="36"/>
    <x v="3"/>
    <x v="0"/>
    <x v="0"/>
    <x v="6"/>
    <x v="0"/>
    <x v="83"/>
    <x v="0"/>
    <x v="1"/>
    <x v="3"/>
    <x v="0"/>
  </r>
  <r>
    <x v="84"/>
    <x v="13"/>
    <x v="0"/>
    <x v="83"/>
    <x v="79"/>
    <x v="0"/>
    <x v="4"/>
    <x v="3"/>
    <x v="8"/>
    <x v="0"/>
    <x v="84"/>
    <x v="0"/>
    <x v="2"/>
    <x v="0"/>
    <x v="2"/>
  </r>
  <r>
    <x v="85"/>
    <x v="14"/>
    <x v="1"/>
    <x v="84"/>
    <x v="80"/>
    <x v="1"/>
    <x v="1"/>
    <x v="1"/>
    <x v="12"/>
    <x v="4"/>
    <x v="85"/>
    <x v="0"/>
    <x v="2"/>
    <x v="1"/>
    <x v="1"/>
  </r>
  <r>
    <x v="86"/>
    <x v="14"/>
    <x v="0"/>
    <x v="85"/>
    <x v="81"/>
    <x v="1"/>
    <x v="1"/>
    <x v="0"/>
    <x v="17"/>
    <x v="4"/>
    <x v="86"/>
    <x v="1"/>
    <x v="2"/>
    <x v="1"/>
    <x v="1"/>
  </r>
  <r>
    <x v="87"/>
    <x v="9"/>
    <x v="0"/>
    <x v="86"/>
    <x v="82"/>
    <x v="4"/>
    <x v="0"/>
    <x v="0"/>
    <x v="23"/>
    <x v="1"/>
    <x v="87"/>
    <x v="0"/>
    <x v="1"/>
    <x v="2"/>
    <x v="0"/>
  </r>
  <r>
    <x v="88"/>
    <x v="16"/>
    <x v="0"/>
    <x v="87"/>
    <x v="83"/>
    <x v="4"/>
    <x v="0"/>
    <x v="3"/>
    <x v="2"/>
    <x v="3"/>
    <x v="88"/>
    <x v="0"/>
    <x v="1"/>
    <x v="2"/>
    <x v="0"/>
  </r>
  <r>
    <x v="89"/>
    <x v="29"/>
    <x v="1"/>
    <x v="88"/>
    <x v="84"/>
    <x v="4"/>
    <x v="2"/>
    <x v="2"/>
    <x v="12"/>
    <x v="0"/>
    <x v="89"/>
    <x v="0"/>
    <x v="2"/>
    <x v="2"/>
    <x v="2"/>
  </r>
  <r>
    <x v="90"/>
    <x v="32"/>
    <x v="0"/>
    <x v="89"/>
    <x v="25"/>
    <x v="3"/>
    <x v="3"/>
    <x v="3"/>
    <x v="4"/>
    <x v="0"/>
    <x v="90"/>
    <x v="0"/>
    <x v="1"/>
    <x v="3"/>
    <x v="3"/>
  </r>
  <r>
    <x v="91"/>
    <x v="33"/>
    <x v="1"/>
    <x v="90"/>
    <x v="85"/>
    <x v="1"/>
    <x v="4"/>
    <x v="0"/>
    <x v="25"/>
    <x v="4"/>
    <x v="91"/>
    <x v="1"/>
    <x v="2"/>
    <x v="1"/>
    <x v="2"/>
  </r>
  <r>
    <x v="92"/>
    <x v="4"/>
    <x v="1"/>
    <x v="91"/>
    <x v="86"/>
    <x v="4"/>
    <x v="1"/>
    <x v="2"/>
    <x v="21"/>
    <x v="2"/>
    <x v="92"/>
    <x v="0"/>
    <x v="1"/>
    <x v="2"/>
    <x v="1"/>
  </r>
  <r>
    <x v="93"/>
    <x v="9"/>
    <x v="0"/>
    <x v="17"/>
    <x v="87"/>
    <x v="4"/>
    <x v="2"/>
    <x v="2"/>
    <x v="4"/>
    <x v="2"/>
    <x v="93"/>
    <x v="0"/>
    <x v="1"/>
    <x v="2"/>
    <x v="2"/>
  </r>
  <r>
    <x v="94"/>
    <x v="28"/>
    <x v="0"/>
    <x v="92"/>
    <x v="88"/>
    <x v="0"/>
    <x v="3"/>
    <x v="1"/>
    <x v="8"/>
    <x v="0"/>
    <x v="94"/>
    <x v="0"/>
    <x v="2"/>
    <x v="0"/>
    <x v="3"/>
  </r>
  <r>
    <x v="95"/>
    <x v="27"/>
    <x v="0"/>
    <x v="93"/>
    <x v="89"/>
    <x v="0"/>
    <x v="4"/>
    <x v="3"/>
    <x v="2"/>
    <x v="1"/>
    <x v="95"/>
    <x v="1"/>
    <x v="2"/>
    <x v="0"/>
    <x v="2"/>
  </r>
  <r>
    <x v="96"/>
    <x v="19"/>
    <x v="1"/>
    <x v="94"/>
    <x v="90"/>
    <x v="1"/>
    <x v="0"/>
    <x v="2"/>
    <x v="22"/>
    <x v="2"/>
    <x v="96"/>
    <x v="0"/>
    <x v="0"/>
    <x v="1"/>
    <x v="0"/>
  </r>
  <r>
    <x v="97"/>
    <x v="13"/>
    <x v="1"/>
    <x v="95"/>
    <x v="91"/>
    <x v="3"/>
    <x v="4"/>
    <x v="3"/>
    <x v="4"/>
    <x v="0"/>
    <x v="97"/>
    <x v="0"/>
    <x v="2"/>
    <x v="3"/>
    <x v="2"/>
  </r>
  <r>
    <x v="98"/>
    <x v="21"/>
    <x v="1"/>
    <x v="96"/>
    <x v="92"/>
    <x v="1"/>
    <x v="0"/>
    <x v="3"/>
    <x v="4"/>
    <x v="3"/>
    <x v="98"/>
    <x v="0"/>
    <x v="0"/>
    <x v="1"/>
    <x v="0"/>
  </r>
  <r>
    <x v="99"/>
    <x v="11"/>
    <x v="1"/>
    <x v="97"/>
    <x v="93"/>
    <x v="1"/>
    <x v="3"/>
    <x v="2"/>
    <x v="26"/>
    <x v="3"/>
    <x v="99"/>
    <x v="1"/>
    <x v="2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ge and Health status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4">
  <location ref="B3:D7" firstHeaderRow="1" firstDataRow="2" firstDataCol="1"/>
  <pivotFields count="15">
    <pivotField dataField="1" compact="0" showAll="0">
      <items count="101">
        <item x="14"/>
        <item x="93"/>
        <item x="73"/>
        <item x="17"/>
        <item x="87"/>
        <item x="10"/>
        <item x="92"/>
        <item x="4"/>
        <item x="46"/>
        <item x="66"/>
        <item x="40"/>
        <item x="62"/>
        <item x="8"/>
        <item x="38"/>
        <item x="90"/>
        <item x="83"/>
        <item x="25"/>
        <item x="34"/>
        <item x="88"/>
        <item x="82"/>
        <item x="55"/>
        <item x="37"/>
        <item x="60"/>
        <item x="11"/>
        <item x="71"/>
        <item x="67"/>
        <item x="31"/>
        <item x="27"/>
        <item x="69"/>
        <item x="45"/>
        <item x="1"/>
        <item x="12"/>
        <item x="19"/>
        <item x="50"/>
        <item x="20"/>
        <item x="2"/>
        <item x="26"/>
        <item x="23"/>
        <item x="49"/>
        <item x="64"/>
        <item x="16"/>
        <item x="15"/>
        <item x="75"/>
        <item x="3"/>
        <item x="52"/>
        <item x="51"/>
        <item x="43"/>
        <item x="74"/>
        <item x="57"/>
        <item x="48"/>
        <item x="29"/>
        <item x="36"/>
        <item x="56"/>
        <item x="9"/>
        <item x="35"/>
        <item x="81"/>
        <item x="77"/>
        <item x="41"/>
        <item x="98"/>
        <item x="30"/>
        <item x="22"/>
        <item x="32"/>
        <item x="76"/>
        <item x="28"/>
        <item x="61"/>
        <item x="0"/>
        <item x="78"/>
        <item x="39"/>
        <item x="96"/>
        <item x="13"/>
        <item x="70"/>
        <item x="80"/>
        <item x="99"/>
        <item x="65"/>
        <item x="54"/>
        <item x="95"/>
        <item x="5"/>
        <item x="72"/>
        <item x="6"/>
        <item x="24"/>
        <item x="44"/>
        <item x="7"/>
        <item x="89"/>
        <item x="68"/>
        <item x="79"/>
        <item x="42"/>
        <item x="47"/>
        <item x="86"/>
        <item x="21"/>
        <item x="85"/>
        <item x="63"/>
        <item x="59"/>
        <item x="33"/>
        <item x="53"/>
        <item x="18"/>
        <item x="97"/>
        <item x="84"/>
        <item x="91"/>
        <item x="58"/>
        <item x="94"/>
        <item t="default"/>
      </items>
    </pivotField>
    <pivotField compact="0" showAll="0">
      <items count="35">
        <item x="9"/>
        <item x="4"/>
        <item x="20"/>
        <item x="7"/>
        <item x="32"/>
        <item x="16"/>
        <item x="18"/>
        <item x="10"/>
        <item x="30"/>
        <item x="1"/>
        <item x="2"/>
        <item x="26"/>
        <item x="12"/>
        <item x="3"/>
        <item x="23"/>
        <item x="31"/>
        <item x="25"/>
        <item x="17"/>
        <item x="8"/>
        <item x="21"/>
        <item x="15"/>
        <item x="0"/>
        <item x="19"/>
        <item x="11"/>
        <item x="27"/>
        <item x="5"/>
        <item x="6"/>
        <item x="29"/>
        <item x="22"/>
        <item x="24"/>
        <item x="14"/>
        <item x="13"/>
        <item x="33"/>
        <item x="28"/>
        <item t="default"/>
      </items>
    </pivotField>
    <pivotField compact="0" showAll="0">
      <items count="3">
        <item x="1"/>
        <item h="1" x="0"/>
        <item t="default"/>
      </items>
    </pivotField>
    <pivotField compact="0" showAll="0">
      <items count="99">
        <item x="14"/>
        <item x="17"/>
        <item x="72"/>
        <item x="86"/>
        <item x="10"/>
        <item x="91"/>
        <item x="4"/>
        <item x="46"/>
        <item x="66"/>
        <item x="40"/>
        <item x="62"/>
        <item x="8"/>
        <item x="38"/>
        <item x="89"/>
        <item x="82"/>
        <item x="25"/>
        <item x="34"/>
        <item x="87"/>
        <item x="81"/>
        <item x="55"/>
        <item x="37"/>
        <item x="60"/>
        <item x="11"/>
        <item x="70"/>
        <item x="67"/>
        <item x="31"/>
        <item x="27"/>
        <item x="56"/>
        <item x="45"/>
        <item x="1"/>
        <item x="12"/>
        <item x="19"/>
        <item x="50"/>
        <item x="20"/>
        <item x="2"/>
        <item x="26"/>
        <item x="23"/>
        <item x="49"/>
        <item x="64"/>
        <item x="16"/>
        <item x="15"/>
        <item x="74"/>
        <item x="3"/>
        <item x="52"/>
        <item x="51"/>
        <item x="43"/>
        <item x="73"/>
        <item x="57"/>
        <item x="48"/>
        <item x="29"/>
        <item x="36"/>
        <item x="9"/>
        <item x="35"/>
        <item x="80"/>
        <item x="76"/>
        <item x="41"/>
        <item x="96"/>
        <item x="30"/>
        <item x="22"/>
        <item x="32"/>
        <item x="75"/>
        <item x="28"/>
        <item x="61"/>
        <item x="0"/>
        <item x="77"/>
        <item x="39"/>
        <item x="94"/>
        <item x="13"/>
        <item x="69"/>
        <item x="79"/>
        <item x="97"/>
        <item x="65"/>
        <item x="54"/>
        <item x="93"/>
        <item x="5"/>
        <item x="71"/>
        <item x="6"/>
        <item x="24"/>
        <item x="44"/>
        <item x="7"/>
        <item x="88"/>
        <item x="68"/>
        <item x="78"/>
        <item x="42"/>
        <item x="47"/>
        <item x="85"/>
        <item x="21"/>
        <item x="84"/>
        <item x="63"/>
        <item x="59"/>
        <item x="33"/>
        <item x="53"/>
        <item x="18"/>
        <item x="95"/>
        <item x="83"/>
        <item x="90"/>
        <item x="58"/>
        <item x="92"/>
        <item t="default"/>
      </items>
    </pivotField>
    <pivotField compact="0" showAll="0">
      <items count="95">
        <item x="14"/>
        <item x="87"/>
        <item x="69"/>
        <item x="17"/>
        <item x="82"/>
        <item x="10"/>
        <item x="86"/>
        <item x="4"/>
        <item x="45"/>
        <item x="64"/>
        <item x="40"/>
        <item x="60"/>
        <item x="8"/>
        <item x="38"/>
        <item x="25"/>
        <item x="36"/>
        <item x="34"/>
        <item x="83"/>
        <item x="78"/>
        <item x="53"/>
        <item x="37"/>
        <item x="58"/>
        <item x="11"/>
        <item x="67"/>
        <item x="31"/>
        <item x="27"/>
        <item x="66"/>
        <item x="44"/>
        <item x="1"/>
        <item x="12"/>
        <item x="19"/>
        <item x="48"/>
        <item x="20"/>
        <item x="2"/>
        <item x="26"/>
        <item x="23"/>
        <item x="47"/>
        <item x="62"/>
        <item x="16"/>
        <item x="15"/>
        <item x="71"/>
        <item x="3"/>
        <item x="50"/>
        <item x="49"/>
        <item x="43"/>
        <item x="70"/>
        <item x="55"/>
        <item x="46"/>
        <item x="29"/>
        <item x="54"/>
        <item x="9"/>
        <item x="35"/>
        <item x="77"/>
        <item x="73"/>
        <item x="41"/>
        <item x="92"/>
        <item x="30"/>
        <item x="22"/>
        <item x="32"/>
        <item x="72"/>
        <item x="28"/>
        <item x="59"/>
        <item x="0"/>
        <item x="74"/>
        <item x="39"/>
        <item x="90"/>
        <item x="13"/>
        <item x="7"/>
        <item x="76"/>
        <item x="93"/>
        <item x="63"/>
        <item x="52"/>
        <item x="89"/>
        <item x="5"/>
        <item x="68"/>
        <item x="6"/>
        <item x="24"/>
        <item x="84"/>
        <item x="65"/>
        <item x="75"/>
        <item x="42"/>
        <item x="81"/>
        <item x="21"/>
        <item x="80"/>
        <item x="61"/>
        <item x="57"/>
        <item x="33"/>
        <item x="51"/>
        <item x="18"/>
        <item x="91"/>
        <item x="79"/>
        <item x="85"/>
        <item x="56"/>
        <item x="88"/>
        <item t="default"/>
      </items>
    </pivotField>
    <pivotField compact="0" showAll="0">
      <items count="6">
        <item x="3"/>
        <item x="4"/>
        <item x="2"/>
        <item x="0"/>
        <item x="1"/>
        <item t="default"/>
      </items>
    </pivotField>
    <pivotField compact="0" showAll="0">
      <items count="6">
        <item x="0"/>
        <item x="2"/>
        <item x="3"/>
        <item x="4"/>
        <item x="1"/>
        <item t="default"/>
      </items>
    </pivotField>
    <pivotField compact="0" showAll="0">
      <items count="5">
        <item x="2"/>
        <item x="0"/>
        <item x="3"/>
        <item x="1"/>
        <item t="default"/>
      </items>
    </pivotField>
    <pivotField compact="0" showAll="0">
      <items count="28">
        <item x="9"/>
        <item x="4"/>
        <item x="24"/>
        <item x="0"/>
        <item x="23"/>
        <item x="2"/>
        <item x="21"/>
        <item x="7"/>
        <item x="17"/>
        <item x="19"/>
        <item x="18"/>
        <item x="6"/>
        <item x="8"/>
        <item x="22"/>
        <item x="1"/>
        <item x="13"/>
        <item x="12"/>
        <item x="11"/>
        <item x="10"/>
        <item x="3"/>
        <item x="5"/>
        <item x="20"/>
        <item x="16"/>
        <item x="15"/>
        <item x="14"/>
        <item x="26"/>
        <item x="25"/>
        <item t="default"/>
      </items>
    </pivotField>
    <pivotField compact="0" showAll="0">
      <items count="6">
        <item x="1"/>
        <item x="2"/>
        <item x="3"/>
        <item x="4"/>
        <item x="0"/>
        <item t="default"/>
      </items>
    </pivotField>
    <pivotField compact="0" numFmtId="2" showAll="0">
      <items count="101">
        <item x="14"/>
        <item x="93"/>
        <item x="73"/>
        <item x="17"/>
        <item x="87"/>
        <item x="10"/>
        <item x="92"/>
        <item x="4"/>
        <item x="46"/>
        <item x="66"/>
        <item x="40"/>
        <item x="62"/>
        <item x="8"/>
        <item x="38"/>
        <item x="90"/>
        <item x="83"/>
        <item x="25"/>
        <item x="34"/>
        <item x="88"/>
        <item x="82"/>
        <item x="55"/>
        <item x="37"/>
        <item x="60"/>
        <item x="11"/>
        <item x="71"/>
        <item x="67"/>
        <item x="31"/>
        <item x="27"/>
        <item x="69"/>
        <item x="45"/>
        <item x="1"/>
        <item x="12"/>
        <item x="19"/>
        <item x="50"/>
        <item x="20"/>
        <item x="2"/>
        <item x="26"/>
        <item x="23"/>
        <item x="49"/>
        <item x="64"/>
        <item x="16"/>
        <item x="15"/>
        <item x="75"/>
        <item x="3"/>
        <item x="52"/>
        <item x="51"/>
        <item x="43"/>
        <item x="74"/>
        <item x="57"/>
        <item x="48"/>
        <item x="29"/>
        <item x="36"/>
        <item x="56"/>
        <item x="9"/>
        <item x="35"/>
        <item x="81"/>
        <item x="77"/>
        <item x="41"/>
        <item x="98"/>
        <item x="30"/>
        <item x="22"/>
        <item x="32"/>
        <item x="76"/>
        <item x="28"/>
        <item x="61"/>
        <item x="0"/>
        <item x="78"/>
        <item x="39"/>
        <item x="96"/>
        <item x="13"/>
        <item x="70"/>
        <item x="80"/>
        <item x="99"/>
        <item x="65"/>
        <item x="54"/>
        <item x="95"/>
        <item x="5"/>
        <item x="72"/>
        <item x="6"/>
        <item x="24"/>
        <item x="44"/>
        <item x="7"/>
        <item x="89"/>
        <item x="68"/>
        <item x="79"/>
        <item x="42"/>
        <item x="47"/>
        <item x="86"/>
        <item x="21"/>
        <item x="85"/>
        <item x="63"/>
        <item x="59"/>
        <item x="33"/>
        <item x="53"/>
        <item x="18"/>
        <item x="97"/>
        <item x="84"/>
        <item x="91"/>
        <item x="58"/>
        <item x="94"/>
        <item t="default"/>
      </items>
    </pivotField>
    <pivotField axis="axisCol" compact="0" showAll="0">
      <items count="3">
        <item x="1"/>
        <item x="0"/>
        <item t="default"/>
      </items>
    </pivotField>
    <pivotField axis="axisRow" compact="0" showAll="0">
      <items count="4">
        <item x="1"/>
        <item x="0"/>
        <item x="2"/>
        <item t="default"/>
      </items>
    </pivotField>
    <pivotField compact="0" showAll="0">
      <items count="5">
        <item x="3"/>
        <item x="2"/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</pivotFields>
  <rowFields count="1">
    <field x="12"/>
  </rowFields>
  <rowItems count="3">
    <i>
      <x/>
    </i>
    <i>
      <x v="1"/>
    </i>
    <i>
      <x v="2"/>
    </i>
  </rowItems>
  <colFields count="1">
    <field x="11"/>
  </colFields>
  <colItems count="2">
    <i>
      <x/>
    </i>
    <i>
      <x v="1"/>
    </i>
  </colItems>
  <dataFields count="1">
    <dataField name="Count of ChildID" fld="0" subtotal="count" baseField="0" baseItem="0"/>
  </dataFields>
  <formats count="2">
    <format dxfId="0">
      <pivotArea type="all" dataOnly="0" outline="0" fieldPosition="0"/>
    </format>
    <format dxfId="1">
      <pivotArea type="all" dataOnly="0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Nutrient VS BMI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4">
  <location ref="G3:K8" firstHeaderRow="1" firstDataRow="2" firstDataCol="1"/>
  <pivotFields count="15">
    <pivotField compact="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compact="0" showAll="0">
      <items count="35">
        <item x="9"/>
        <item x="4"/>
        <item x="20"/>
        <item x="7"/>
        <item x="32"/>
        <item x="16"/>
        <item x="18"/>
        <item x="10"/>
        <item x="30"/>
        <item x="1"/>
        <item x="2"/>
        <item x="26"/>
        <item x="12"/>
        <item x="3"/>
        <item x="23"/>
        <item x="31"/>
        <item x="25"/>
        <item x="17"/>
        <item x="8"/>
        <item x="21"/>
        <item x="15"/>
        <item x="0"/>
        <item x="19"/>
        <item x="11"/>
        <item x="27"/>
        <item x="5"/>
        <item x="6"/>
        <item x="29"/>
        <item x="22"/>
        <item x="24"/>
        <item x="14"/>
        <item x="13"/>
        <item x="33"/>
        <item x="28"/>
        <item t="default"/>
      </items>
    </pivotField>
    <pivotField compact="0" showAll="0">
      <items count="3">
        <item x="1"/>
        <item h="1" x="0"/>
        <item t="default"/>
      </items>
    </pivotField>
    <pivotField compact="0" showAll="0">
      <items count="99">
        <item x="14"/>
        <item x="17"/>
        <item x="72"/>
        <item x="86"/>
        <item x="10"/>
        <item x="91"/>
        <item x="4"/>
        <item x="46"/>
        <item x="66"/>
        <item x="40"/>
        <item x="62"/>
        <item x="8"/>
        <item x="38"/>
        <item x="89"/>
        <item x="82"/>
        <item x="25"/>
        <item x="34"/>
        <item x="87"/>
        <item x="81"/>
        <item x="55"/>
        <item x="37"/>
        <item x="60"/>
        <item x="11"/>
        <item x="70"/>
        <item x="67"/>
        <item x="31"/>
        <item x="27"/>
        <item x="56"/>
        <item x="45"/>
        <item x="1"/>
        <item x="12"/>
        <item x="19"/>
        <item x="50"/>
        <item x="20"/>
        <item x="2"/>
        <item x="26"/>
        <item x="23"/>
        <item x="49"/>
        <item x="64"/>
        <item x="16"/>
        <item x="15"/>
        <item x="74"/>
        <item x="3"/>
        <item x="52"/>
        <item x="51"/>
        <item x="43"/>
        <item x="73"/>
        <item x="57"/>
        <item x="48"/>
        <item x="29"/>
        <item x="36"/>
        <item x="9"/>
        <item x="35"/>
        <item x="80"/>
        <item x="76"/>
        <item x="41"/>
        <item x="96"/>
        <item x="30"/>
        <item x="22"/>
        <item x="32"/>
        <item x="75"/>
        <item x="28"/>
        <item x="61"/>
        <item x="0"/>
        <item x="77"/>
        <item x="39"/>
        <item x="94"/>
        <item x="13"/>
        <item x="69"/>
        <item x="79"/>
        <item x="97"/>
        <item x="65"/>
        <item x="54"/>
        <item x="93"/>
        <item x="5"/>
        <item x="71"/>
        <item x="6"/>
        <item x="24"/>
        <item x="44"/>
        <item x="7"/>
        <item x="88"/>
        <item x="68"/>
        <item x="78"/>
        <item x="42"/>
        <item x="47"/>
        <item x="85"/>
        <item x="21"/>
        <item x="84"/>
        <item x="63"/>
        <item x="59"/>
        <item x="33"/>
        <item x="53"/>
        <item x="18"/>
        <item x="95"/>
        <item x="83"/>
        <item x="90"/>
        <item x="58"/>
        <item x="92"/>
        <item t="default"/>
      </items>
    </pivotField>
    <pivotField compact="0" showAll="0">
      <items count="95">
        <item x="14"/>
        <item x="87"/>
        <item x="69"/>
        <item x="17"/>
        <item x="82"/>
        <item x="10"/>
        <item x="86"/>
        <item x="4"/>
        <item x="45"/>
        <item x="64"/>
        <item x="40"/>
        <item x="60"/>
        <item x="8"/>
        <item x="38"/>
        <item x="25"/>
        <item x="36"/>
        <item x="34"/>
        <item x="83"/>
        <item x="78"/>
        <item x="53"/>
        <item x="37"/>
        <item x="58"/>
        <item x="11"/>
        <item x="67"/>
        <item x="31"/>
        <item x="27"/>
        <item x="66"/>
        <item x="44"/>
        <item x="1"/>
        <item x="12"/>
        <item x="19"/>
        <item x="48"/>
        <item x="20"/>
        <item x="2"/>
        <item x="26"/>
        <item x="23"/>
        <item x="47"/>
        <item x="62"/>
        <item x="16"/>
        <item x="15"/>
        <item x="71"/>
        <item x="3"/>
        <item x="50"/>
        <item x="49"/>
        <item x="43"/>
        <item x="70"/>
        <item x="55"/>
        <item x="46"/>
        <item x="29"/>
        <item x="54"/>
        <item x="9"/>
        <item x="35"/>
        <item x="77"/>
        <item x="73"/>
        <item x="41"/>
        <item x="92"/>
        <item x="30"/>
        <item x="22"/>
        <item x="32"/>
        <item x="72"/>
        <item x="28"/>
        <item x="59"/>
        <item x="0"/>
        <item x="74"/>
        <item x="39"/>
        <item x="90"/>
        <item x="13"/>
        <item x="7"/>
        <item x="76"/>
        <item x="93"/>
        <item x="63"/>
        <item x="52"/>
        <item x="89"/>
        <item x="5"/>
        <item x="68"/>
        <item x="6"/>
        <item x="24"/>
        <item x="84"/>
        <item x="65"/>
        <item x="75"/>
        <item x="42"/>
        <item x="81"/>
        <item x="21"/>
        <item x="80"/>
        <item x="61"/>
        <item x="57"/>
        <item x="33"/>
        <item x="51"/>
        <item x="18"/>
        <item x="91"/>
        <item x="79"/>
        <item x="85"/>
        <item x="56"/>
        <item x="88"/>
        <item t="default"/>
      </items>
    </pivotField>
    <pivotField compact="0" showAll="0">
      <items count="6">
        <item x="3"/>
        <item x="4"/>
        <item x="2"/>
        <item x="0"/>
        <item x="1"/>
        <item t="default"/>
      </items>
    </pivotField>
    <pivotField compact="0" showAll="0">
      <items count="6">
        <item x="0"/>
        <item x="2"/>
        <item x="3"/>
        <item x="4"/>
        <item x="1"/>
        <item t="default"/>
      </items>
    </pivotField>
    <pivotField compact="0" showAll="0">
      <items count="5">
        <item x="2"/>
        <item x="0"/>
        <item x="3"/>
        <item x="1"/>
        <item t="default"/>
      </items>
    </pivotField>
    <pivotField compact="0" showAll="0">
      <items count="28">
        <item x="9"/>
        <item x="4"/>
        <item x="24"/>
        <item x="0"/>
        <item x="23"/>
        <item x="2"/>
        <item x="21"/>
        <item x="7"/>
        <item x="17"/>
        <item x="19"/>
        <item x="18"/>
        <item x="6"/>
        <item x="8"/>
        <item x="22"/>
        <item x="1"/>
        <item x="13"/>
        <item x="12"/>
        <item x="11"/>
        <item x="10"/>
        <item x="3"/>
        <item x="5"/>
        <item x="20"/>
        <item x="16"/>
        <item x="15"/>
        <item x="14"/>
        <item x="26"/>
        <item x="25"/>
        <item t="default"/>
      </items>
    </pivotField>
    <pivotField compact="0" showAll="0">
      <items count="6">
        <item x="1"/>
        <item x="2"/>
        <item x="3"/>
        <item x="4"/>
        <item x="0"/>
        <item t="default"/>
      </items>
    </pivotField>
    <pivotField dataField="1" compact="0" numFmtId="2" showAll="0">
      <items count="101">
        <item x="14"/>
        <item x="93"/>
        <item x="73"/>
        <item x="17"/>
        <item x="87"/>
        <item x="10"/>
        <item x="92"/>
        <item x="4"/>
        <item x="46"/>
        <item x="66"/>
        <item x="40"/>
        <item x="62"/>
        <item x="8"/>
        <item x="38"/>
        <item x="90"/>
        <item x="83"/>
        <item x="25"/>
        <item x="34"/>
        <item x="88"/>
        <item x="82"/>
        <item x="55"/>
        <item x="37"/>
        <item x="60"/>
        <item x="11"/>
        <item x="71"/>
        <item x="67"/>
        <item x="31"/>
        <item x="27"/>
        <item x="69"/>
        <item x="45"/>
        <item x="1"/>
        <item x="12"/>
        <item x="19"/>
        <item x="50"/>
        <item x="20"/>
        <item x="2"/>
        <item x="26"/>
        <item x="23"/>
        <item x="49"/>
        <item x="64"/>
        <item x="16"/>
        <item x="15"/>
        <item x="75"/>
        <item x="3"/>
        <item x="52"/>
        <item x="51"/>
        <item x="43"/>
        <item x="74"/>
        <item x="57"/>
        <item x="48"/>
        <item x="29"/>
        <item x="36"/>
        <item x="56"/>
        <item x="9"/>
        <item x="35"/>
        <item x="81"/>
        <item x="77"/>
        <item x="41"/>
        <item x="98"/>
        <item x="30"/>
        <item x="22"/>
        <item x="32"/>
        <item x="76"/>
        <item x="28"/>
        <item x="61"/>
        <item x="0"/>
        <item x="78"/>
        <item x="39"/>
        <item x="96"/>
        <item x="13"/>
        <item x="70"/>
        <item x="80"/>
        <item x="99"/>
        <item x="65"/>
        <item x="54"/>
        <item x="95"/>
        <item x="5"/>
        <item x="72"/>
        <item x="6"/>
        <item x="24"/>
        <item x="44"/>
        <item x="7"/>
        <item x="89"/>
        <item x="68"/>
        <item x="79"/>
        <item x="42"/>
        <item x="47"/>
        <item x="86"/>
        <item x="21"/>
        <item x="85"/>
        <item x="63"/>
        <item x="59"/>
        <item x="33"/>
        <item x="53"/>
        <item x="18"/>
        <item x="97"/>
        <item x="84"/>
        <item x="91"/>
        <item x="58"/>
        <item x="94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4">
        <item x="1"/>
        <item x="0"/>
        <item x="2"/>
        <item t="default"/>
      </items>
    </pivotField>
    <pivotField axis="axisRow" compact="0" sortType="ascending" showAll="0">
      <items count="5">
        <item x="1"/>
        <item x="0"/>
        <item x="3"/>
        <item x="2"/>
        <item t="default"/>
      </items>
    </pivotField>
    <pivotField axis="axisCol" compact="0" sortType="ascending" showAll="0">
      <items count="5">
        <item x="3"/>
        <item x="1"/>
        <item x="0"/>
        <item x="2"/>
        <item t="default"/>
      </items>
    </pivotField>
  </pivotFields>
  <rowFields count="1">
    <field x="13"/>
  </rowFields>
  <rowItems count="4">
    <i>
      <x/>
    </i>
    <i>
      <x v="1"/>
    </i>
    <i>
      <x v="2"/>
    </i>
    <i>
      <x v="3"/>
    </i>
  </rowItems>
  <colFields count="1">
    <field x="14"/>
  </colFields>
  <colItems count="4">
    <i>
      <x/>
    </i>
    <i>
      <x v="1"/>
    </i>
    <i>
      <x v="2"/>
    </i>
    <i>
      <x v="3"/>
    </i>
  </colItems>
  <dataFields count="1">
    <dataField name="Average of BMI" fld="10" subtotal="average" baseField="0" baseItem="0"/>
  </dataFields>
  <formats count="3">
    <format dxfId="2">
      <pivotArea collapsedLevelsAreSubtotals="1" fieldPosition="0"/>
    </format>
    <format dxfId="3">
      <pivotArea type="all" dataOnly="0" outline="0" fieldPosition="0"/>
    </format>
    <format dxfId="4">
      <pivotArea type="all" dataOnly="0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Regional Camparison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4">
  <location ref="S3:U8" firstHeaderRow="0" firstDataRow="1" firstDataCol="1"/>
  <pivotFields count="15">
    <pivotField compact="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compact="0" showAll="0">
      <items count="35">
        <item x="9"/>
        <item x="4"/>
        <item x="20"/>
        <item x="7"/>
        <item x="32"/>
        <item x="16"/>
        <item x="18"/>
        <item x="10"/>
        <item x="30"/>
        <item x="1"/>
        <item x="2"/>
        <item x="26"/>
        <item x="12"/>
        <item x="3"/>
        <item x="23"/>
        <item x="31"/>
        <item x="25"/>
        <item x="17"/>
        <item x="8"/>
        <item x="21"/>
        <item x="15"/>
        <item x="0"/>
        <item x="19"/>
        <item x="11"/>
        <item x="27"/>
        <item x="5"/>
        <item x="6"/>
        <item x="29"/>
        <item x="22"/>
        <item x="24"/>
        <item x="14"/>
        <item x="13"/>
        <item x="33"/>
        <item x="28"/>
        <item t="default"/>
      </items>
    </pivotField>
    <pivotField compact="0" showAll="0">
      <items count="3">
        <item x="1"/>
        <item h="1" x="0"/>
        <item t="default"/>
      </items>
    </pivotField>
    <pivotField compact="0" showAll="0">
      <items count="99">
        <item x="14"/>
        <item x="17"/>
        <item x="72"/>
        <item x="86"/>
        <item x="10"/>
        <item x="91"/>
        <item x="4"/>
        <item x="46"/>
        <item x="66"/>
        <item x="40"/>
        <item x="62"/>
        <item x="8"/>
        <item x="38"/>
        <item x="89"/>
        <item x="82"/>
        <item x="25"/>
        <item x="34"/>
        <item x="87"/>
        <item x="81"/>
        <item x="55"/>
        <item x="37"/>
        <item x="60"/>
        <item x="11"/>
        <item x="70"/>
        <item x="67"/>
        <item x="31"/>
        <item x="27"/>
        <item x="56"/>
        <item x="45"/>
        <item x="1"/>
        <item x="12"/>
        <item x="19"/>
        <item x="50"/>
        <item x="20"/>
        <item x="2"/>
        <item x="26"/>
        <item x="23"/>
        <item x="49"/>
        <item x="64"/>
        <item x="16"/>
        <item x="15"/>
        <item x="74"/>
        <item x="3"/>
        <item x="52"/>
        <item x="51"/>
        <item x="43"/>
        <item x="73"/>
        <item x="57"/>
        <item x="48"/>
        <item x="29"/>
        <item x="36"/>
        <item x="9"/>
        <item x="35"/>
        <item x="80"/>
        <item x="76"/>
        <item x="41"/>
        <item x="96"/>
        <item x="30"/>
        <item x="22"/>
        <item x="32"/>
        <item x="75"/>
        <item x="28"/>
        <item x="61"/>
        <item x="0"/>
        <item x="77"/>
        <item x="39"/>
        <item x="94"/>
        <item x="13"/>
        <item x="69"/>
        <item x="79"/>
        <item x="97"/>
        <item x="65"/>
        <item x="54"/>
        <item x="93"/>
        <item x="5"/>
        <item x="71"/>
        <item x="6"/>
        <item x="24"/>
        <item x="44"/>
        <item x="7"/>
        <item x="88"/>
        <item x="68"/>
        <item x="78"/>
        <item x="42"/>
        <item x="47"/>
        <item x="85"/>
        <item x="21"/>
        <item x="84"/>
        <item x="63"/>
        <item x="59"/>
        <item x="33"/>
        <item x="53"/>
        <item x="18"/>
        <item x="95"/>
        <item x="83"/>
        <item x="90"/>
        <item x="58"/>
        <item x="92"/>
        <item t="default"/>
      </items>
    </pivotField>
    <pivotField compact="0" showAll="0">
      <items count="95">
        <item x="14"/>
        <item x="87"/>
        <item x="69"/>
        <item x="17"/>
        <item x="82"/>
        <item x="10"/>
        <item x="86"/>
        <item x="4"/>
        <item x="45"/>
        <item x="64"/>
        <item x="40"/>
        <item x="60"/>
        <item x="8"/>
        <item x="38"/>
        <item x="25"/>
        <item x="36"/>
        <item x="34"/>
        <item x="83"/>
        <item x="78"/>
        <item x="53"/>
        <item x="37"/>
        <item x="58"/>
        <item x="11"/>
        <item x="67"/>
        <item x="31"/>
        <item x="27"/>
        <item x="66"/>
        <item x="44"/>
        <item x="1"/>
        <item x="12"/>
        <item x="19"/>
        <item x="48"/>
        <item x="20"/>
        <item x="2"/>
        <item x="26"/>
        <item x="23"/>
        <item x="47"/>
        <item x="62"/>
        <item x="16"/>
        <item x="15"/>
        <item x="71"/>
        <item x="3"/>
        <item x="50"/>
        <item x="49"/>
        <item x="43"/>
        <item x="70"/>
        <item x="55"/>
        <item x="46"/>
        <item x="29"/>
        <item x="54"/>
        <item x="9"/>
        <item x="35"/>
        <item x="77"/>
        <item x="73"/>
        <item x="41"/>
        <item x="92"/>
        <item x="30"/>
        <item x="22"/>
        <item x="32"/>
        <item x="72"/>
        <item x="28"/>
        <item x="59"/>
        <item x="0"/>
        <item x="74"/>
        <item x="39"/>
        <item x="90"/>
        <item x="13"/>
        <item x="7"/>
        <item x="76"/>
        <item x="93"/>
        <item x="63"/>
        <item x="52"/>
        <item x="89"/>
        <item x="5"/>
        <item x="68"/>
        <item x="6"/>
        <item x="24"/>
        <item x="84"/>
        <item x="65"/>
        <item x="75"/>
        <item x="42"/>
        <item x="81"/>
        <item x="21"/>
        <item x="80"/>
        <item x="61"/>
        <item x="57"/>
        <item x="33"/>
        <item x="51"/>
        <item x="18"/>
        <item x="91"/>
        <item x="79"/>
        <item x="85"/>
        <item x="56"/>
        <item x="88"/>
        <item t="default"/>
      </items>
    </pivotField>
    <pivotField dataField="1" compact="0" showAll="0">
      <items count="6">
        <item x="3"/>
        <item x="4"/>
        <item x="2"/>
        <item x="0"/>
        <item x="1"/>
        <item t="default"/>
      </items>
    </pivotField>
    <pivotField compact="0" showAll="0">
      <items count="6">
        <item x="0"/>
        <item x="2"/>
        <item x="3"/>
        <item x="4"/>
        <item x="1"/>
        <item t="default"/>
      </items>
    </pivotField>
    <pivotField compact="0" showAll="0">
      <items count="5">
        <item x="2"/>
        <item x="0"/>
        <item x="3"/>
        <item x="1"/>
        <item t="default"/>
      </items>
    </pivotField>
    <pivotField compact="0" showAll="0">
      <items count="28">
        <item x="9"/>
        <item x="4"/>
        <item x="24"/>
        <item x="0"/>
        <item x="23"/>
        <item x="2"/>
        <item x="21"/>
        <item x="7"/>
        <item x="17"/>
        <item x="19"/>
        <item x="18"/>
        <item x="6"/>
        <item x="8"/>
        <item x="22"/>
        <item x="1"/>
        <item x="13"/>
        <item x="12"/>
        <item x="11"/>
        <item x="10"/>
        <item x="3"/>
        <item x="5"/>
        <item x="20"/>
        <item x="16"/>
        <item x="15"/>
        <item x="14"/>
        <item x="26"/>
        <item x="25"/>
        <item t="default"/>
      </items>
    </pivotField>
    <pivotField axis="axisRow" compact="0" sortType="ascending" showAll="0">
      <items count="6">
        <item x="1"/>
        <item x="2"/>
        <item x="3"/>
        <item x="0"/>
        <item x="4"/>
        <item t="default"/>
      </items>
    </pivotField>
    <pivotField dataField="1" compact="0" numFmtId="2" showAll="0">
      <items count="101">
        <item x="14"/>
        <item x="93"/>
        <item x="73"/>
        <item x="17"/>
        <item x="87"/>
        <item x="10"/>
        <item x="92"/>
        <item x="4"/>
        <item x="46"/>
        <item x="66"/>
        <item x="40"/>
        <item x="62"/>
        <item x="8"/>
        <item x="38"/>
        <item x="90"/>
        <item x="83"/>
        <item x="25"/>
        <item x="34"/>
        <item x="88"/>
        <item x="82"/>
        <item x="55"/>
        <item x="37"/>
        <item x="60"/>
        <item x="11"/>
        <item x="71"/>
        <item x="67"/>
        <item x="31"/>
        <item x="27"/>
        <item x="69"/>
        <item x="45"/>
        <item x="1"/>
        <item x="12"/>
        <item x="19"/>
        <item x="50"/>
        <item x="20"/>
        <item x="2"/>
        <item x="26"/>
        <item x="23"/>
        <item x="49"/>
        <item x="64"/>
        <item x="16"/>
        <item x="15"/>
        <item x="75"/>
        <item x="3"/>
        <item x="52"/>
        <item x="51"/>
        <item x="43"/>
        <item x="74"/>
        <item x="57"/>
        <item x="48"/>
        <item x="29"/>
        <item x="36"/>
        <item x="56"/>
        <item x="9"/>
        <item x="35"/>
        <item x="81"/>
        <item x="77"/>
        <item x="41"/>
        <item x="98"/>
        <item x="30"/>
        <item x="22"/>
        <item x="32"/>
        <item x="76"/>
        <item x="28"/>
        <item x="61"/>
        <item x="0"/>
        <item x="78"/>
        <item x="39"/>
        <item x="96"/>
        <item x="13"/>
        <item x="70"/>
        <item x="80"/>
        <item x="99"/>
        <item x="65"/>
        <item x="54"/>
        <item x="95"/>
        <item x="5"/>
        <item x="72"/>
        <item x="6"/>
        <item x="24"/>
        <item x="44"/>
        <item x="7"/>
        <item x="89"/>
        <item x="68"/>
        <item x="79"/>
        <item x="42"/>
        <item x="47"/>
        <item x="86"/>
        <item x="21"/>
        <item x="85"/>
        <item x="63"/>
        <item x="59"/>
        <item x="33"/>
        <item x="53"/>
        <item x="18"/>
        <item x="97"/>
        <item x="84"/>
        <item x="91"/>
        <item x="58"/>
        <item x="94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ortType="ascending" showAll="0">
      <items count="5">
        <item x="1"/>
        <item x="0"/>
        <item x="3"/>
        <item x="2"/>
        <item t="default"/>
      </items>
    </pivotField>
    <pivotField compact="0" sortType="ascending" showAll="0">
      <items count="5">
        <item x="3"/>
        <item x="1"/>
        <item x="0"/>
        <item x="2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2">
    <i>
      <x/>
    </i>
    <i i="1">
      <x v="1"/>
    </i>
  </colItems>
  <dataFields count="2">
    <dataField name="Average of BMI" fld="10" subtotal="average" baseField="0" baseItem="0"/>
    <dataField name="Average of Daily_Fruit_Servings" fld="5" subtotal="average" baseField="0" baseItem="0"/>
  </dataFields>
  <formats count="4">
    <format dxfId="5">
      <pivotArea collapsedLevelsAreSubtotals="1" fieldPosition="0"/>
    </format>
    <format dxfId="6">
      <pivotArea type="all" dataOnly="0" outline="0" fieldPosition="0"/>
    </format>
    <format dxfId="7">
      <pivotArea type="all" dataOnly="0" outline="0" fieldPosition="0"/>
    </format>
    <format dxfId="8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Correlation of Sugar and Screen Time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4">
  <location ref="M3:O5" firstHeaderRow="0" firstDataRow="1" firstDataCol="1"/>
  <pivotFields count="15">
    <pivotField compact="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compact="0" showAll="0">
      <items count="35">
        <item x="9"/>
        <item x="4"/>
        <item x="20"/>
        <item x="7"/>
        <item x="32"/>
        <item x="16"/>
        <item x="18"/>
        <item x="10"/>
        <item x="30"/>
        <item x="1"/>
        <item x="2"/>
        <item x="26"/>
        <item x="12"/>
        <item x="3"/>
        <item x="23"/>
        <item x="31"/>
        <item x="25"/>
        <item x="17"/>
        <item x="8"/>
        <item x="21"/>
        <item x="15"/>
        <item x="0"/>
        <item x="19"/>
        <item x="11"/>
        <item x="27"/>
        <item x="5"/>
        <item x="6"/>
        <item x="29"/>
        <item x="22"/>
        <item x="24"/>
        <item x="14"/>
        <item x="13"/>
        <item x="33"/>
        <item x="28"/>
        <item t="default"/>
      </items>
    </pivotField>
    <pivotField compact="0" showAll="0">
      <items count="3">
        <item x="1"/>
        <item h="1" x="0"/>
        <item t="default"/>
      </items>
    </pivotField>
    <pivotField compact="0" showAll="0">
      <items count="99">
        <item x="14"/>
        <item x="17"/>
        <item x="72"/>
        <item x="86"/>
        <item x="10"/>
        <item x="91"/>
        <item x="4"/>
        <item x="46"/>
        <item x="66"/>
        <item x="40"/>
        <item x="62"/>
        <item x="8"/>
        <item x="38"/>
        <item x="89"/>
        <item x="82"/>
        <item x="25"/>
        <item x="34"/>
        <item x="87"/>
        <item x="81"/>
        <item x="55"/>
        <item x="37"/>
        <item x="60"/>
        <item x="11"/>
        <item x="70"/>
        <item x="67"/>
        <item x="31"/>
        <item x="27"/>
        <item x="56"/>
        <item x="45"/>
        <item x="1"/>
        <item x="12"/>
        <item x="19"/>
        <item x="50"/>
        <item x="20"/>
        <item x="2"/>
        <item x="26"/>
        <item x="23"/>
        <item x="49"/>
        <item x="64"/>
        <item x="16"/>
        <item x="15"/>
        <item x="74"/>
        <item x="3"/>
        <item x="52"/>
        <item x="51"/>
        <item x="43"/>
        <item x="73"/>
        <item x="57"/>
        <item x="48"/>
        <item x="29"/>
        <item x="36"/>
        <item x="9"/>
        <item x="35"/>
        <item x="80"/>
        <item x="76"/>
        <item x="41"/>
        <item x="96"/>
        <item x="30"/>
        <item x="22"/>
        <item x="32"/>
        <item x="75"/>
        <item x="28"/>
        <item x="61"/>
        <item x="0"/>
        <item x="77"/>
        <item x="39"/>
        <item x="94"/>
        <item x="13"/>
        <item x="69"/>
        <item x="79"/>
        <item x="97"/>
        <item x="65"/>
        <item x="54"/>
        <item x="93"/>
        <item x="5"/>
        <item x="71"/>
        <item x="6"/>
        <item x="24"/>
        <item x="44"/>
        <item x="7"/>
        <item x="88"/>
        <item x="68"/>
        <item x="78"/>
        <item x="42"/>
        <item x="47"/>
        <item x="85"/>
        <item x="21"/>
        <item x="84"/>
        <item x="63"/>
        <item x="59"/>
        <item x="33"/>
        <item x="53"/>
        <item x="18"/>
        <item x="95"/>
        <item x="83"/>
        <item x="90"/>
        <item x="58"/>
        <item x="92"/>
        <item t="default"/>
      </items>
    </pivotField>
    <pivotField compact="0" showAll="0">
      <items count="95">
        <item x="14"/>
        <item x="87"/>
        <item x="69"/>
        <item x="17"/>
        <item x="82"/>
        <item x="10"/>
        <item x="86"/>
        <item x="4"/>
        <item x="45"/>
        <item x="64"/>
        <item x="40"/>
        <item x="60"/>
        <item x="8"/>
        <item x="38"/>
        <item x="25"/>
        <item x="36"/>
        <item x="34"/>
        <item x="83"/>
        <item x="78"/>
        <item x="53"/>
        <item x="37"/>
        <item x="58"/>
        <item x="11"/>
        <item x="67"/>
        <item x="31"/>
        <item x="27"/>
        <item x="66"/>
        <item x="44"/>
        <item x="1"/>
        <item x="12"/>
        <item x="19"/>
        <item x="48"/>
        <item x="20"/>
        <item x="2"/>
        <item x="26"/>
        <item x="23"/>
        <item x="47"/>
        <item x="62"/>
        <item x="16"/>
        <item x="15"/>
        <item x="71"/>
        <item x="3"/>
        <item x="50"/>
        <item x="49"/>
        <item x="43"/>
        <item x="70"/>
        <item x="55"/>
        <item x="46"/>
        <item x="29"/>
        <item x="54"/>
        <item x="9"/>
        <item x="35"/>
        <item x="77"/>
        <item x="73"/>
        <item x="41"/>
        <item x="92"/>
        <item x="30"/>
        <item x="22"/>
        <item x="32"/>
        <item x="72"/>
        <item x="28"/>
        <item x="59"/>
        <item x="0"/>
        <item x="74"/>
        <item x="39"/>
        <item x="90"/>
        <item x="13"/>
        <item x="7"/>
        <item x="76"/>
        <item x="93"/>
        <item x="63"/>
        <item x="52"/>
        <item x="89"/>
        <item x="5"/>
        <item x="68"/>
        <item x="6"/>
        <item x="24"/>
        <item x="84"/>
        <item x="65"/>
        <item x="75"/>
        <item x="42"/>
        <item x="81"/>
        <item x="21"/>
        <item x="80"/>
        <item x="61"/>
        <item x="57"/>
        <item x="33"/>
        <item x="51"/>
        <item x="18"/>
        <item x="91"/>
        <item x="79"/>
        <item x="85"/>
        <item x="56"/>
        <item x="88"/>
        <item t="default"/>
      </items>
    </pivotField>
    <pivotField compact="0" showAll="0">
      <items count="6">
        <item x="3"/>
        <item x="4"/>
        <item x="2"/>
        <item x="0"/>
        <item x="1"/>
        <item t="default"/>
      </items>
    </pivotField>
    <pivotField compact="0" showAll="0">
      <items count="6">
        <item x="0"/>
        <item x="2"/>
        <item x="3"/>
        <item x="4"/>
        <item x="1"/>
        <item t="default"/>
      </items>
    </pivotField>
    <pivotField dataField="1" compact="0" showAll="0">
      <items count="5">
        <item x="2"/>
        <item x="0"/>
        <item x="3"/>
        <item x="1"/>
        <item t="default"/>
      </items>
    </pivotField>
    <pivotField dataField="1" compact="0" showAll="0">
      <items count="28">
        <item x="9"/>
        <item x="4"/>
        <item x="24"/>
        <item x="0"/>
        <item x="23"/>
        <item x="2"/>
        <item x="21"/>
        <item x="7"/>
        <item x="17"/>
        <item x="19"/>
        <item x="18"/>
        <item x="6"/>
        <item x="8"/>
        <item x="22"/>
        <item x="1"/>
        <item x="13"/>
        <item x="12"/>
        <item x="11"/>
        <item x="10"/>
        <item x="3"/>
        <item x="5"/>
        <item x="20"/>
        <item x="16"/>
        <item x="15"/>
        <item x="14"/>
        <item x="26"/>
        <item x="25"/>
        <item t="default"/>
      </items>
    </pivotField>
    <pivotField compact="0" showAll="0">
      <items count="6">
        <item x="1"/>
        <item x="2"/>
        <item x="3"/>
        <item x="4"/>
        <item x="0"/>
        <item t="default"/>
      </items>
    </pivotField>
    <pivotField compact="0" numFmtId="2" showAll="0">
      <items count="101">
        <item x="14"/>
        <item x="93"/>
        <item x="73"/>
        <item x="17"/>
        <item x="87"/>
        <item x="10"/>
        <item x="92"/>
        <item x="4"/>
        <item x="46"/>
        <item x="66"/>
        <item x="40"/>
        <item x="62"/>
        <item x="8"/>
        <item x="38"/>
        <item x="90"/>
        <item x="83"/>
        <item x="25"/>
        <item x="34"/>
        <item x="88"/>
        <item x="82"/>
        <item x="55"/>
        <item x="37"/>
        <item x="60"/>
        <item x="11"/>
        <item x="71"/>
        <item x="67"/>
        <item x="31"/>
        <item x="27"/>
        <item x="69"/>
        <item x="45"/>
        <item x="1"/>
        <item x="12"/>
        <item x="19"/>
        <item x="50"/>
        <item x="20"/>
        <item x="2"/>
        <item x="26"/>
        <item x="23"/>
        <item x="49"/>
        <item x="64"/>
        <item x="16"/>
        <item x="15"/>
        <item x="75"/>
        <item x="3"/>
        <item x="52"/>
        <item x="51"/>
        <item x="43"/>
        <item x="74"/>
        <item x="57"/>
        <item x="48"/>
        <item x="29"/>
        <item x="36"/>
        <item x="56"/>
        <item x="9"/>
        <item x="35"/>
        <item x="81"/>
        <item x="77"/>
        <item x="41"/>
        <item x="98"/>
        <item x="30"/>
        <item x="22"/>
        <item x="32"/>
        <item x="76"/>
        <item x="28"/>
        <item x="61"/>
        <item x="0"/>
        <item x="78"/>
        <item x="39"/>
        <item x="96"/>
        <item x="13"/>
        <item x="70"/>
        <item x="80"/>
        <item x="99"/>
        <item x="65"/>
        <item x="54"/>
        <item x="95"/>
        <item x="5"/>
        <item x="72"/>
        <item x="6"/>
        <item x="24"/>
        <item x="44"/>
        <item x="7"/>
        <item x="89"/>
        <item x="68"/>
        <item x="79"/>
        <item x="42"/>
        <item x="47"/>
        <item x="86"/>
        <item x="21"/>
        <item x="85"/>
        <item x="63"/>
        <item x="59"/>
        <item x="33"/>
        <item x="53"/>
        <item x="18"/>
        <item x="97"/>
        <item x="84"/>
        <item x="91"/>
        <item x="58"/>
        <item x="94"/>
        <item t="default"/>
      </items>
    </pivotField>
    <pivotField axis="axisRow" subtotalTop="0" showAll="0">
      <items count="3">
        <item x="1"/>
        <item x="0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ortType="ascending" showAll="0">
      <items count="5">
        <item x="1"/>
        <item x="0"/>
        <item x="3"/>
        <item x="2"/>
        <item t="default"/>
      </items>
    </pivotField>
    <pivotField compact="0" sortType="ascending" showAll="0">
      <items count="5">
        <item x="3"/>
        <item x="1"/>
        <item x="0"/>
        <item x="2"/>
        <item t="default"/>
      </items>
    </pivotField>
  </pivotFields>
  <rowFields count="1">
    <field x="11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dataFields count="2">
    <dataField name="Average of Daily_Sugar_Drinks" fld="7" subtotal="average" baseField="0" baseItem="0"/>
    <dataField name="Average of ScreenTime_Hours" fld="8" subtotal="average" baseField="0" baseItem="0"/>
  </dataFields>
  <formats count="5">
    <format dxfId="9">
      <pivotArea collapsedLevelsAreSubtotals="1" fieldPosition="0"/>
    </format>
    <format dxfId="10">
      <pivotArea type="all" dataOnly="0" outline="0" fieldPosition="0"/>
    </format>
    <format dxfId="11">
      <pivotArea type="all" dataOnly="0" outline="0" fieldPosition="0"/>
    </format>
    <format dxfId="12">
      <pivotArea type="all" dataOnly="0" outline="0" fieldPosition="0"/>
    </format>
    <format dxfId="13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8:D15" firstHeaderRow="1" firstDataRow="2" firstDataCol="1"/>
  <pivotFields count="15">
    <pivotField dataField="1" compact="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compact="0" showAll="0">
      <items count="35">
        <item x="9"/>
        <item x="4"/>
        <item x="20"/>
        <item x="7"/>
        <item x="32"/>
        <item x="16"/>
        <item x="18"/>
        <item x="10"/>
        <item x="30"/>
        <item x="1"/>
        <item x="2"/>
        <item x="26"/>
        <item x="12"/>
        <item x="3"/>
        <item x="23"/>
        <item x="31"/>
        <item x="25"/>
        <item x="17"/>
        <item x="8"/>
        <item x="21"/>
        <item x="15"/>
        <item x="0"/>
        <item x="19"/>
        <item x="11"/>
        <item x="27"/>
        <item x="5"/>
        <item x="6"/>
        <item x="29"/>
        <item x="22"/>
        <item x="24"/>
        <item x="14"/>
        <item x="13"/>
        <item x="33"/>
        <item x="28"/>
        <item t="default"/>
      </items>
    </pivotField>
    <pivotField axis="axisCol" compact="0" showAll="0">
      <items count="3">
        <item x="1"/>
        <item x="0"/>
        <item t="default"/>
      </items>
    </pivotField>
    <pivotField compact="0" showAll="0">
      <items count="99">
        <item x="14"/>
        <item x="17"/>
        <item x="72"/>
        <item x="86"/>
        <item x="10"/>
        <item x="91"/>
        <item x="4"/>
        <item x="46"/>
        <item x="66"/>
        <item x="40"/>
        <item x="62"/>
        <item x="8"/>
        <item x="38"/>
        <item x="89"/>
        <item x="82"/>
        <item x="25"/>
        <item x="34"/>
        <item x="87"/>
        <item x="81"/>
        <item x="55"/>
        <item x="37"/>
        <item x="60"/>
        <item x="11"/>
        <item x="70"/>
        <item x="67"/>
        <item x="31"/>
        <item x="27"/>
        <item x="56"/>
        <item x="45"/>
        <item x="1"/>
        <item x="12"/>
        <item x="19"/>
        <item x="50"/>
        <item x="20"/>
        <item x="2"/>
        <item x="26"/>
        <item x="23"/>
        <item x="49"/>
        <item x="64"/>
        <item x="16"/>
        <item x="15"/>
        <item x="74"/>
        <item x="3"/>
        <item x="52"/>
        <item x="51"/>
        <item x="43"/>
        <item x="73"/>
        <item x="57"/>
        <item x="48"/>
        <item x="29"/>
        <item x="36"/>
        <item x="9"/>
        <item x="35"/>
        <item x="80"/>
        <item x="76"/>
        <item x="41"/>
        <item x="96"/>
        <item x="30"/>
        <item x="22"/>
        <item x="32"/>
        <item x="75"/>
        <item x="28"/>
        <item x="61"/>
        <item x="0"/>
        <item x="77"/>
        <item x="39"/>
        <item x="94"/>
        <item x="13"/>
        <item x="69"/>
        <item x="79"/>
        <item x="97"/>
        <item x="65"/>
        <item x="54"/>
        <item x="93"/>
        <item x="5"/>
        <item x="71"/>
        <item x="6"/>
        <item x="24"/>
        <item x="44"/>
        <item x="7"/>
        <item x="88"/>
        <item x="68"/>
        <item x="78"/>
        <item x="42"/>
        <item x="47"/>
        <item x="85"/>
        <item x="21"/>
        <item x="84"/>
        <item x="63"/>
        <item x="59"/>
        <item x="33"/>
        <item x="53"/>
        <item x="18"/>
        <item x="95"/>
        <item x="83"/>
        <item x="90"/>
        <item x="58"/>
        <item x="92"/>
        <item t="default"/>
      </items>
    </pivotField>
    <pivotField compact="0" showAll="0">
      <items count="95">
        <item x="14"/>
        <item x="87"/>
        <item x="69"/>
        <item x="17"/>
        <item x="82"/>
        <item x="10"/>
        <item x="86"/>
        <item x="4"/>
        <item x="45"/>
        <item x="64"/>
        <item x="40"/>
        <item x="60"/>
        <item x="8"/>
        <item x="38"/>
        <item x="25"/>
        <item x="36"/>
        <item x="34"/>
        <item x="83"/>
        <item x="78"/>
        <item x="53"/>
        <item x="37"/>
        <item x="58"/>
        <item x="11"/>
        <item x="67"/>
        <item x="31"/>
        <item x="27"/>
        <item x="66"/>
        <item x="44"/>
        <item x="1"/>
        <item x="12"/>
        <item x="19"/>
        <item x="48"/>
        <item x="20"/>
        <item x="2"/>
        <item x="26"/>
        <item x="23"/>
        <item x="47"/>
        <item x="62"/>
        <item x="16"/>
        <item x="15"/>
        <item x="71"/>
        <item x="3"/>
        <item x="50"/>
        <item x="49"/>
        <item x="43"/>
        <item x="70"/>
        <item x="55"/>
        <item x="46"/>
        <item x="29"/>
        <item x="54"/>
        <item x="9"/>
        <item x="35"/>
        <item x="77"/>
        <item x="73"/>
        <item x="41"/>
        <item x="92"/>
        <item x="30"/>
        <item x="22"/>
        <item x="32"/>
        <item x="72"/>
        <item x="28"/>
        <item x="59"/>
        <item x="0"/>
        <item x="74"/>
        <item x="39"/>
        <item x="90"/>
        <item x="13"/>
        <item x="7"/>
        <item x="76"/>
        <item x="93"/>
        <item x="63"/>
        <item x="52"/>
        <item x="89"/>
        <item x="5"/>
        <item x="68"/>
        <item x="6"/>
        <item x="24"/>
        <item x="84"/>
        <item x="65"/>
        <item x="75"/>
        <item x="42"/>
        <item x="81"/>
        <item x="21"/>
        <item x="80"/>
        <item x="61"/>
        <item x="57"/>
        <item x="33"/>
        <item x="51"/>
        <item x="18"/>
        <item x="91"/>
        <item x="79"/>
        <item x="85"/>
        <item x="56"/>
        <item x="88"/>
        <item t="default"/>
      </items>
    </pivotField>
    <pivotField compact="0" showAll="0">
      <items count="6">
        <item x="3"/>
        <item x="4"/>
        <item x="2"/>
        <item x="0"/>
        <item x="1"/>
        <item t="default"/>
      </items>
    </pivotField>
    <pivotField compact="0" showAll="0">
      <items count="6">
        <item x="0"/>
        <item x="2"/>
        <item x="3"/>
        <item x="4"/>
        <item x="1"/>
        <item t="default"/>
      </items>
    </pivotField>
    <pivotField compact="0" showAll="0">
      <items count="5">
        <item x="2"/>
        <item x="0"/>
        <item x="3"/>
        <item x="1"/>
        <item t="default"/>
      </items>
    </pivotField>
    <pivotField compact="0" showAll="0">
      <items count="28">
        <item x="9"/>
        <item x="4"/>
        <item x="24"/>
        <item x="0"/>
        <item x="23"/>
        <item x="2"/>
        <item x="21"/>
        <item x="7"/>
        <item x="17"/>
        <item x="19"/>
        <item x="18"/>
        <item x="6"/>
        <item x="8"/>
        <item x="22"/>
        <item x="1"/>
        <item x="13"/>
        <item x="12"/>
        <item x="11"/>
        <item x="10"/>
        <item x="3"/>
        <item x="5"/>
        <item x="20"/>
        <item x="16"/>
        <item x="15"/>
        <item x="14"/>
        <item x="26"/>
        <item x="25"/>
        <item t="default"/>
      </items>
    </pivotField>
    <pivotField axis="axisRow" compact="0" showAll="0">
      <items count="6">
        <item x="1"/>
        <item x="2"/>
        <item x="3"/>
        <item x="4"/>
        <item x="0"/>
        <item t="default"/>
      </items>
    </pivotField>
    <pivotField compact="0" numFmtId="2" showAll="0">
      <items count="101">
        <item x="14"/>
        <item x="93"/>
        <item x="73"/>
        <item x="17"/>
        <item x="87"/>
        <item x="10"/>
        <item x="92"/>
        <item x="4"/>
        <item x="46"/>
        <item x="66"/>
        <item x="40"/>
        <item x="62"/>
        <item x="8"/>
        <item x="38"/>
        <item x="90"/>
        <item x="83"/>
        <item x="25"/>
        <item x="34"/>
        <item x="88"/>
        <item x="82"/>
        <item x="55"/>
        <item x="37"/>
        <item x="60"/>
        <item x="11"/>
        <item x="71"/>
        <item x="67"/>
        <item x="31"/>
        <item x="27"/>
        <item x="69"/>
        <item x="45"/>
        <item x="1"/>
        <item x="12"/>
        <item x="19"/>
        <item x="50"/>
        <item x="20"/>
        <item x="2"/>
        <item x="26"/>
        <item x="23"/>
        <item x="49"/>
        <item x="64"/>
        <item x="16"/>
        <item x="15"/>
        <item x="75"/>
        <item x="3"/>
        <item x="52"/>
        <item x="51"/>
        <item x="43"/>
        <item x="74"/>
        <item x="57"/>
        <item x="48"/>
        <item x="29"/>
        <item x="36"/>
        <item x="56"/>
        <item x="9"/>
        <item x="35"/>
        <item x="81"/>
        <item x="77"/>
        <item x="41"/>
        <item x="98"/>
        <item x="30"/>
        <item x="22"/>
        <item x="32"/>
        <item x="76"/>
        <item x="28"/>
        <item x="61"/>
        <item x="0"/>
        <item x="78"/>
        <item x="39"/>
        <item x="96"/>
        <item x="13"/>
        <item x="70"/>
        <item x="80"/>
        <item x="99"/>
        <item x="65"/>
        <item x="54"/>
        <item x="95"/>
        <item x="5"/>
        <item x="72"/>
        <item x="6"/>
        <item x="24"/>
        <item x="44"/>
        <item x="7"/>
        <item x="89"/>
        <item x="68"/>
        <item x="79"/>
        <item x="42"/>
        <item x="47"/>
        <item x="86"/>
        <item x="21"/>
        <item x="85"/>
        <item x="63"/>
        <item x="59"/>
        <item x="33"/>
        <item x="53"/>
        <item x="18"/>
        <item x="97"/>
        <item x="84"/>
        <item x="91"/>
        <item x="58"/>
        <item x="94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ortType="ascending" showAll="0">
      <items count="5">
        <item x="1"/>
        <item x="0"/>
        <item x="3"/>
        <item x="2"/>
        <item t="default"/>
      </items>
    </pivotField>
    <pivotField compact="0" sortType="ascending" showAll="0">
      <items count="5">
        <item x="3"/>
        <item x="1"/>
        <item x="0"/>
        <item x="2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ChildID" fld="0" subtotal="count" baseField="0" baseItem="0"/>
  </dataFields>
  <formats count="4">
    <format dxfId="14">
      <pivotArea collapsedLevelsAreSubtotals="1" fieldPosition="0"/>
    </format>
    <format dxfId="15">
      <pivotArea type="all" dataOnly="0" outline="0" fieldPosition="0"/>
    </format>
    <format dxfId="16">
      <pivotArea type="all" dataOnly="0" outline="0" fieldPosition="0"/>
    </format>
    <format dxfId="17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gion" sourceName="Region">
  <pivotTables>
    <pivotTable tabId="2" name="Regional Camparison"/>
    <pivotTable tabId="2" name="Age and Health status"/>
    <pivotTable tabId="2" name="Nutrient VS BMI"/>
    <pivotTable tabId="2" name="Correlation of Sugar and Screen Time"/>
  </pivotTables>
  <data>
    <tabular pivotCacheId="1">
      <items count="5">
        <i x="1" s="1"/>
        <i x="2" s="1"/>
        <i x="3" s="1"/>
        <i x="0" s="1"/>
        <i x="4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Health_Status" sourceName="Health_Status">
  <pivotTables>
    <pivotTable tabId="2" name="Age and Health status"/>
    <pivotTable tabId="2" name="Nutrient VS BMI"/>
    <pivotTable tabId="2" name="Regional Camparison"/>
    <pivotTable tabId="2" name="Correlation of Sugar and Screen Time"/>
  </pivotTables>
  <data>
    <tabular pivotCacheId="1">
      <items count="2">
        <i x="1" s="1"/>
        <i x="0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ender" sourceName="Gender">
  <pivotTables>
    <pivotTable tabId="2" name="Age and Health status"/>
    <pivotTable tabId="2" name="Nutrient VS BMI"/>
    <pivotTable tabId="2" name="Regional Camparison"/>
    <pivotTable tabId="2" name="Correlation of Sugar and Screen Time"/>
  </pivotTables>
  <data>
    <tabular pivotCacheId="1" sortOrder="descending">
      <items count="2">
        <i x="1" s="1"/>
        <i x="0" s="0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" cache="Slicer_Gender" caption="Gender" columnCount="2" style="SlicerStyleLight2 2" rowHeight="360000"/>
  <slicer name="Health_Status" cache="Slicer_Health_Status" caption="Health_Status" style="SlicerStyleLight2 2" rowHeight="360000"/>
  <slicer name="Region" cache="Slicer_Region" caption="Region" style="SlicerStyleLight2 2" rowHeight="225425"/>
</slicers>
</file>

<file path=xl/tables/table1.xml><?xml version="1.0" encoding="utf-8"?>
<table xmlns="http://schemas.openxmlformats.org/spreadsheetml/2006/main" id="1" name="Table1" displayName="Table1" ref="A1:O101" totalsRowShown="0">
  <autoFilter xmlns:etc="http://www.wps.cn/officeDocument/2017/etCustomData" ref="A1:O101" etc:filterBottomFollowUsedRange="0"/>
  <sortState ref="A1:O101">
    <sortCondition ref="A1"/>
  </sortState>
  <tableColumns count="15">
    <tableColumn id="1" name="ChildID" dataDxfId="18"/>
    <tableColumn id="2" name="Age_Months" dataDxfId="19"/>
    <tableColumn id="3" name="Gender" dataDxfId="20"/>
    <tableColumn id="4" name="Height_cm" dataDxfId="21"/>
    <tableColumn id="5" name="Weight_kg" dataDxfId="22"/>
    <tableColumn id="6" name="Daily_Fruit_Servings" dataDxfId="23"/>
    <tableColumn id="7" name="Daily_Veggie_Servings" dataDxfId="24"/>
    <tableColumn id="8" name="Daily_Sugar_Drinks" dataDxfId="25"/>
    <tableColumn id="9" name="ScreenTime_Hours" dataDxfId="26"/>
    <tableColumn id="10" name="Region" dataDxfId="27"/>
    <tableColumn id="11" name="BMI" dataDxfId="28">
      <calculatedColumnFormula>(E2/D2^2)*10000</calculatedColumnFormula>
    </tableColumn>
    <tableColumn id="12" name="Health_Status" dataDxfId="29">
      <calculatedColumnFormula>IF(K2&lt;18.5,"Underweight",IF(K2&lt;25,"Healthy Weight",IF(K4&lt;30,"Overweight","Obese")))</calculatedColumnFormula>
    </tableColumn>
    <tableColumn id="13" name="Age_Group" dataDxfId="30">
      <calculatedColumnFormula>IF(B2&lt;=36,"24-36",IF(B2&lt;=48,"37-48","49-60"))</calculatedColumnFormula>
    </tableColumn>
    <tableColumn id="15" name="Fruit_Bin" dataDxfId="31"/>
    <tableColumn id="16" name="Veggie_Bin" dataDxfId="3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topLeftCell="G1" workbookViewId="0">
      <selection activeCell="K1" sqref="K1"/>
    </sheetView>
  </sheetViews>
  <sheetFormatPr defaultColWidth="9" defaultRowHeight="14.5"/>
  <cols>
    <col min="1" max="1" width="7.54545454545455" customWidth="1"/>
    <col min="2" max="2" width="12.4545454545455" customWidth="1"/>
    <col min="3" max="3" width="7.72727272727273" customWidth="1"/>
    <col min="4" max="5" width="10.5454545454545" customWidth="1"/>
    <col min="6" max="6" width="19.4545454545455" customWidth="1"/>
    <col min="7" max="7" width="21.1818181818182" customWidth="1"/>
    <col min="8" max="8" width="18.6363636363636" customWidth="1"/>
    <col min="9" max="9" width="18.0909090909091" customWidth="1"/>
    <col min="10" max="10" width="7.54545454545455" customWidth="1"/>
    <col min="11" max="13" width="12.3636363636364" customWidth="1"/>
    <col min="14" max="14" width="9.09090909090909" customWidth="1"/>
    <col min="15" max="15" width="10.7272727272727" customWidth="1"/>
  </cols>
  <sheetData>
    <row r="1" spans="1: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</row>
    <row r="2" spans="1:15">
      <c r="A2" s="15" t="s">
        <v>15</v>
      </c>
      <c r="B2" s="15">
        <v>47</v>
      </c>
      <c r="C2" s="15" t="s">
        <v>16</v>
      </c>
      <c r="D2" s="15">
        <v>104.41</v>
      </c>
      <c r="E2" s="15">
        <v>17.34</v>
      </c>
      <c r="F2" s="15">
        <v>1</v>
      </c>
      <c r="G2" s="15">
        <v>2</v>
      </c>
      <c r="H2" s="15">
        <v>3</v>
      </c>
      <c r="I2" s="15">
        <v>1.2</v>
      </c>
      <c r="J2" s="15" t="s">
        <v>17</v>
      </c>
      <c r="K2" s="17">
        <f t="shared" ref="K2:K65" si="0">(E2/D2^2)*10000</f>
        <v>15.9061436984688</v>
      </c>
      <c r="L2" s="15" t="str">
        <f>IF(K2&lt;18.5,"Underweight",IF(K2&lt;25,"Healthy Weight",IF(K4&lt;30,"Overweight","Obese")))</f>
        <v>Underweight</v>
      </c>
      <c r="M2" s="18" t="str">
        <f t="shared" ref="M2:M65" si="1">IF(B2&lt;=36,"24-36",IF(B2&lt;=48,"37-48","49-60"))</f>
        <v>37-48</v>
      </c>
      <c r="N2" s="3" t="s">
        <v>18</v>
      </c>
      <c r="O2" s="3" t="s">
        <v>19</v>
      </c>
    </row>
    <row r="3" spans="1:15">
      <c r="A3" s="15" t="s">
        <v>20</v>
      </c>
      <c r="B3" s="15">
        <v>34</v>
      </c>
      <c r="C3" s="15" t="s">
        <v>16</v>
      </c>
      <c r="D3" s="15">
        <v>99.08</v>
      </c>
      <c r="E3" s="15">
        <v>16.21</v>
      </c>
      <c r="F3" s="15">
        <v>0</v>
      </c>
      <c r="G3" s="15">
        <v>1</v>
      </c>
      <c r="H3" s="15">
        <v>1</v>
      </c>
      <c r="I3" s="15">
        <v>1.4</v>
      </c>
      <c r="J3" s="15" t="s">
        <v>21</v>
      </c>
      <c r="K3" s="17">
        <f t="shared" si="0"/>
        <v>16.5124311204462</v>
      </c>
      <c r="L3" s="15" t="str">
        <f t="shared" ref="L3:L34" si="2">IF(K3&lt;18.5,"Underweight",IF(K3&lt;25,"Healthy Weight",IF(K5&lt;30,"Overweight","Obese")))</f>
        <v>Underweight</v>
      </c>
      <c r="M3" s="18" t="str">
        <f t="shared" si="1"/>
        <v>24-36</v>
      </c>
      <c r="N3" s="3" t="s">
        <v>22</v>
      </c>
      <c r="O3" s="3" t="s">
        <v>18</v>
      </c>
    </row>
    <row r="4" spans="1:15">
      <c r="A4" s="15" t="s">
        <v>23</v>
      </c>
      <c r="B4" s="15">
        <v>35</v>
      </c>
      <c r="C4" s="15" t="s">
        <v>16</v>
      </c>
      <c r="D4" s="15">
        <v>94.96</v>
      </c>
      <c r="E4" s="15">
        <v>17.3</v>
      </c>
      <c r="F4" s="15">
        <v>3</v>
      </c>
      <c r="G4" s="15">
        <v>3</v>
      </c>
      <c r="H4" s="15">
        <v>2</v>
      </c>
      <c r="I4" s="15">
        <v>0.6</v>
      </c>
      <c r="J4" s="15" t="s">
        <v>21</v>
      </c>
      <c r="K4" s="17">
        <f t="shared" si="0"/>
        <v>19.1851275649074</v>
      </c>
      <c r="L4" s="15" t="str">
        <f t="shared" si="2"/>
        <v>Healthy Weight</v>
      </c>
      <c r="M4" s="18" t="str">
        <f t="shared" si="1"/>
        <v>24-36</v>
      </c>
      <c r="N4" s="3" t="s">
        <v>24</v>
      </c>
      <c r="O4" s="3" t="s">
        <v>24</v>
      </c>
    </row>
    <row r="5" spans="1:15">
      <c r="A5" s="15" t="s">
        <v>25</v>
      </c>
      <c r="B5" s="15">
        <v>39</v>
      </c>
      <c r="C5" s="15" t="s">
        <v>16</v>
      </c>
      <c r="D5" s="15">
        <v>100.65</v>
      </c>
      <c r="E5" s="15">
        <v>20.01</v>
      </c>
      <c r="F5" s="15">
        <v>2</v>
      </c>
      <c r="G5" s="15">
        <v>0</v>
      </c>
      <c r="H5" s="15">
        <v>1</v>
      </c>
      <c r="I5" s="15">
        <v>1.5</v>
      </c>
      <c r="J5" s="15" t="s">
        <v>21</v>
      </c>
      <c r="K5" s="17">
        <f t="shared" si="0"/>
        <v>19.7523844637279</v>
      </c>
      <c r="L5" s="15" t="str">
        <f t="shared" si="2"/>
        <v>Healthy Weight</v>
      </c>
      <c r="M5" s="18" t="str">
        <f t="shared" si="1"/>
        <v>37-48</v>
      </c>
      <c r="N5" s="3" t="s">
        <v>19</v>
      </c>
      <c r="O5" s="3" t="s">
        <v>22</v>
      </c>
    </row>
    <row r="6" spans="1:15">
      <c r="A6" s="15" t="s">
        <v>26</v>
      </c>
      <c r="B6" s="15">
        <v>26</v>
      </c>
      <c r="C6" s="15" t="s">
        <v>16</v>
      </c>
      <c r="D6" s="15">
        <v>90.06</v>
      </c>
      <c r="E6" s="15">
        <v>12.16</v>
      </c>
      <c r="F6" s="15">
        <v>0</v>
      </c>
      <c r="G6" s="15">
        <v>1</v>
      </c>
      <c r="H6" s="15">
        <v>0</v>
      </c>
      <c r="I6" s="15">
        <v>0.9</v>
      </c>
      <c r="J6" s="15" t="s">
        <v>17</v>
      </c>
      <c r="K6" s="17">
        <f t="shared" si="0"/>
        <v>14.9923492167903</v>
      </c>
      <c r="L6" s="15" t="str">
        <f t="shared" si="2"/>
        <v>Underweight</v>
      </c>
      <c r="M6" s="18" t="str">
        <f t="shared" si="1"/>
        <v>24-36</v>
      </c>
      <c r="N6" s="3" t="s">
        <v>22</v>
      </c>
      <c r="O6" s="3" t="s">
        <v>18</v>
      </c>
    </row>
    <row r="7" spans="1:15">
      <c r="A7" s="15" t="s">
        <v>27</v>
      </c>
      <c r="B7" s="15">
        <v>51</v>
      </c>
      <c r="C7" s="15" t="s">
        <v>28</v>
      </c>
      <c r="D7" s="15">
        <v>108.82</v>
      </c>
      <c r="E7" s="15">
        <v>21.54</v>
      </c>
      <c r="F7" s="15">
        <v>0</v>
      </c>
      <c r="G7" s="15">
        <v>1</v>
      </c>
      <c r="H7" s="15">
        <v>1</v>
      </c>
      <c r="I7" s="15">
        <v>0.9</v>
      </c>
      <c r="J7" s="15" t="s">
        <v>29</v>
      </c>
      <c r="K7" s="17">
        <f t="shared" si="0"/>
        <v>18.1898139001322</v>
      </c>
      <c r="L7" s="15" t="str">
        <f t="shared" si="2"/>
        <v>Underweight</v>
      </c>
      <c r="M7" s="18" t="str">
        <f t="shared" si="1"/>
        <v>49-60</v>
      </c>
      <c r="N7" s="3" t="s">
        <v>22</v>
      </c>
      <c r="O7" s="3" t="s">
        <v>18</v>
      </c>
    </row>
    <row r="8" spans="1:15">
      <c r="A8" s="15" t="s">
        <v>30</v>
      </c>
      <c r="B8" s="15">
        <v>52</v>
      </c>
      <c r="C8" s="15" t="s">
        <v>28</v>
      </c>
      <c r="D8" s="15">
        <v>110.28</v>
      </c>
      <c r="E8" s="15">
        <v>21.49</v>
      </c>
      <c r="F8" s="15">
        <v>4</v>
      </c>
      <c r="G8" s="15">
        <v>0</v>
      </c>
      <c r="H8" s="15">
        <v>2</v>
      </c>
      <c r="I8" s="15">
        <v>2.8</v>
      </c>
      <c r="J8" s="15" t="s">
        <v>17</v>
      </c>
      <c r="K8" s="17">
        <f t="shared" si="0"/>
        <v>17.670258407754</v>
      </c>
      <c r="L8" s="15" t="str">
        <f t="shared" si="2"/>
        <v>Underweight</v>
      </c>
      <c r="M8" s="18" t="str">
        <f t="shared" si="1"/>
        <v>49-60</v>
      </c>
      <c r="N8" s="3" t="s">
        <v>24</v>
      </c>
      <c r="O8" s="3" t="s">
        <v>22</v>
      </c>
    </row>
    <row r="9" spans="1:15">
      <c r="A9" s="15" t="s">
        <v>31</v>
      </c>
      <c r="B9" s="15">
        <v>52</v>
      </c>
      <c r="C9" s="15" t="s">
        <v>16</v>
      </c>
      <c r="D9" s="15">
        <v>102.65</v>
      </c>
      <c r="E9" s="15">
        <v>19.55</v>
      </c>
      <c r="F9" s="15">
        <v>2</v>
      </c>
      <c r="G9" s="15">
        <v>2</v>
      </c>
      <c r="H9" s="15">
        <v>1</v>
      </c>
      <c r="I9" s="15">
        <v>1.3</v>
      </c>
      <c r="J9" s="15" t="s">
        <v>21</v>
      </c>
      <c r="K9" s="17">
        <f t="shared" si="0"/>
        <v>18.5536284087844</v>
      </c>
      <c r="L9" s="15" t="str">
        <f t="shared" si="2"/>
        <v>Healthy Weight</v>
      </c>
      <c r="M9" s="18" t="str">
        <f t="shared" si="1"/>
        <v>49-60</v>
      </c>
      <c r="N9" s="3" t="s">
        <v>19</v>
      </c>
      <c r="O9" s="3" t="s">
        <v>19</v>
      </c>
    </row>
    <row r="10" spans="1:15">
      <c r="A10" s="15" t="s">
        <v>32</v>
      </c>
      <c r="B10" s="15">
        <v>28</v>
      </c>
      <c r="C10" s="15" t="s">
        <v>28</v>
      </c>
      <c r="D10" s="15">
        <v>91.47</v>
      </c>
      <c r="E10" s="15">
        <v>16.39</v>
      </c>
      <c r="F10" s="15">
        <v>3</v>
      </c>
      <c r="G10" s="15">
        <v>2</v>
      </c>
      <c r="H10" s="15">
        <v>3</v>
      </c>
      <c r="I10" s="15">
        <v>0.8</v>
      </c>
      <c r="J10" s="15" t="s">
        <v>33</v>
      </c>
      <c r="K10" s="17">
        <f t="shared" si="0"/>
        <v>19.5894207996311</v>
      </c>
      <c r="L10" s="15" t="str">
        <f t="shared" si="2"/>
        <v>Healthy Weight</v>
      </c>
      <c r="M10" s="18" t="str">
        <f t="shared" si="1"/>
        <v>24-36</v>
      </c>
      <c r="N10" s="3" t="s">
        <v>24</v>
      </c>
      <c r="O10" s="3" t="s">
        <v>19</v>
      </c>
    </row>
    <row r="11" spans="1:15">
      <c r="A11" s="15" t="s">
        <v>34</v>
      </c>
      <c r="B11" s="15">
        <v>44</v>
      </c>
      <c r="C11" s="15" t="s">
        <v>16</v>
      </c>
      <c r="D11" s="15">
        <v>111.89</v>
      </c>
      <c r="E11" s="15">
        <v>17.95</v>
      </c>
      <c r="F11" s="15">
        <v>1</v>
      </c>
      <c r="G11" s="15">
        <v>3</v>
      </c>
      <c r="H11" s="15">
        <v>0</v>
      </c>
      <c r="I11" s="15">
        <v>0.8</v>
      </c>
      <c r="J11" s="15" t="s">
        <v>21</v>
      </c>
      <c r="K11" s="17">
        <f t="shared" si="0"/>
        <v>14.3377797677249</v>
      </c>
      <c r="L11" s="15" t="str">
        <f t="shared" si="2"/>
        <v>Underweight</v>
      </c>
      <c r="M11" s="18" t="str">
        <f t="shared" si="1"/>
        <v>37-48</v>
      </c>
      <c r="N11" s="3" t="s">
        <v>18</v>
      </c>
      <c r="O11" s="3" t="s">
        <v>24</v>
      </c>
    </row>
    <row r="12" spans="1:15">
      <c r="A12" s="15" t="s">
        <v>35</v>
      </c>
      <c r="B12" s="15">
        <v>25</v>
      </c>
      <c r="C12" s="15" t="s">
        <v>28</v>
      </c>
      <c r="D12" s="15">
        <v>96.25</v>
      </c>
      <c r="E12" s="15">
        <v>13.5</v>
      </c>
      <c r="F12" s="15">
        <v>3</v>
      </c>
      <c r="G12" s="15">
        <v>4</v>
      </c>
      <c r="H12" s="15">
        <v>0</v>
      </c>
      <c r="I12" s="15">
        <v>0.6</v>
      </c>
      <c r="J12" s="15" t="s">
        <v>36</v>
      </c>
      <c r="K12" s="17">
        <f t="shared" si="0"/>
        <v>14.5724405464665</v>
      </c>
      <c r="L12" s="15" t="str">
        <f t="shared" si="2"/>
        <v>Underweight</v>
      </c>
      <c r="M12" s="18" t="str">
        <f t="shared" si="1"/>
        <v>24-36</v>
      </c>
      <c r="N12" s="3" t="s">
        <v>24</v>
      </c>
      <c r="O12" s="3" t="s">
        <v>24</v>
      </c>
    </row>
    <row r="13" spans="1:15">
      <c r="A13" s="15" t="s">
        <v>37</v>
      </c>
      <c r="B13" s="15">
        <v>32</v>
      </c>
      <c r="C13" s="15" t="s">
        <v>16</v>
      </c>
      <c r="D13" s="15">
        <v>96.02</v>
      </c>
      <c r="E13" s="15">
        <v>16.55</v>
      </c>
      <c r="F13" s="15">
        <v>2</v>
      </c>
      <c r="G13" s="15">
        <v>0</v>
      </c>
      <c r="H13" s="15">
        <v>2</v>
      </c>
      <c r="I13" s="15">
        <v>1</v>
      </c>
      <c r="J13" s="15" t="s">
        <v>33</v>
      </c>
      <c r="K13" s="17">
        <f t="shared" si="0"/>
        <v>17.9504191851304</v>
      </c>
      <c r="L13" s="15" t="str">
        <f t="shared" si="2"/>
        <v>Underweight</v>
      </c>
      <c r="M13" s="18" t="str">
        <f t="shared" si="1"/>
        <v>24-36</v>
      </c>
      <c r="N13" s="3" t="s">
        <v>19</v>
      </c>
      <c r="O13" s="3" t="s">
        <v>22</v>
      </c>
    </row>
    <row r="14" spans="1:15">
      <c r="A14" s="15" t="s">
        <v>38</v>
      </c>
      <c r="B14" s="15">
        <v>34</v>
      </c>
      <c r="C14" s="15" t="s">
        <v>28</v>
      </c>
      <c r="D14" s="15">
        <v>97.37</v>
      </c>
      <c r="E14" s="15">
        <v>15.55</v>
      </c>
      <c r="F14" s="15">
        <v>0</v>
      </c>
      <c r="G14" s="15">
        <v>1</v>
      </c>
      <c r="H14" s="15">
        <v>2</v>
      </c>
      <c r="I14" s="15">
        <v>1.3</v>
      </c>
      <c r="J14" s="15" t="s">
        <v>29</v>
      </c>
      <c r="K14" s="17">
        <f t="shared" si="0"/>
        <v>16.4013672559455</v>
      </c>
      <c r="L14" s="15" t="str">
        <f t="shared" si="2"/>
        <v>Underweight</v>
      </c>
      <c r="M14" s="18" t="str">
        <f t="shared" si="1"/>
        <v>24-36</v>
      </c>
      <c r="N14" s="3" t="s">
        <v>22</v>
      </c>
      <c r="O14" s="3" t="s">
        <v>18</v>
      </c>
    </row>
    <row r="15" spans="1:15">
      <c r="A15" s="15" t="s">
        <v>39</v>
      </c>
      <c r="B15" s="15">
        <v>49</v>
      </c>
      <c r="C15" s="15" t="s">
        <v>28</v>
      </c>
      <c r="D15" s="15">
        <v>108.39</v>
      </c>
      <c r="E15" s="15">
        <v>20.1</v>
      </c>
      <c r="F15" s="15">
        <v>0</v>
      </c>
      <c r="G15" s="15">
        <v>2</v>
      </c>
      <c r="H15" s="15">
        <v>3</v>
      </c>
      <c r="I15" s="15">
        <v>0.6</v>
      </c>
      <c r="J15" s="15" t="s">
        <v>29</v>
      </c>
      <c r="K15" s="17">
        <f t="shared" si="0"/>
        <v>17.1087241802221</v>
      </c>
      <c r="L15" s="15" t="str">
        <f t="shared" si="2"/>
        <v>Underweight</v>
      </c>
      <c r="M15" s="18" t="str">
        <f t="shared" si="1"/>
        <v>49-60</v>
      </c>
      <c r="N15" s="3" t="s">
        <v>22</v>
      </c>
      <c r="O15" s="3" t="s">
        <v>19</v>
      </c>
    </row>
    <row r="16" spans="1:15">
      <c r="A16" s="15" t="s">
        <v>40</v>
      </c>
      <c r="B16" s="15">
        <v>25</v>
      </c>
      <c r="C16" s="15" t="s">
        <v>28</v>
      </c>
      <c r="D16" s="15">
        <v>92.58</v>
      </c>
      <c r="E16" s="15">
        <v>15.13</v>
      </c>
      <c r="F16" s="15">
        <v>2</v>
      </c>
      <c r="G16" s="15">
        <v>2</v>
      </c>
      <c r="H16" s="15">
        <v>2</v>
      </c>
      <c r="I16" s="15">
        <v>1.6</v>
      </c>
      <c r="J16" s="15" t="s">
        <v>21</v>
      </c>
      <c r="K16" s="17">
        <f t="shared" si="0"/>
        <v>17.6524331353134</v>
      </c>
      <c r="L16" s="15" t="str">
        <f t="shared" si="2"/>
        <v>Underweight</v>
      </c>
      <c r="M16" s="18" t="str">
        <f t="shared" si="1"/>
        <v>24-36</v>
      </c>
      <c r="N16" s="3" t="s">
        <v>19</v>
      </c>
      <c r="O16" s="3" t="s">
        <v>19</v>
      </c>
    </row>
    <row r="17" spans="1:15">
      <c r="A17" s="15" t="s">
        <v>41</v>
      </c>
      <c r="B17" s="15">
        <v>38</v>
      </c>
      <c r="C17" s="15" t="s">
        <v>28</v>
      </c>
      <c r="D17" s="15">
        <v>99.65</v>
      </c>
      <c r="E17" s="15">
        <v>16.94</v>
      </c>
      <c r="F17" s="15">
        <v>1</v>
      </c>
      <c r="G17" s="15">
        <v>3</v>
      </c>
      <c r="H17" s="15">
        <v>3</v>
      </c>
      <c r="I17" s="15">
        <v>2.1</v>
      </c>
      <c r="J17" s="15" t="s">
        <v>21</v>
      </c>
      <c r="K17" s="17">
        <f t="shared" si="0"/>
        <v>17.0592054629739</v>
      </c>
      <c r="L17" s="15" t="str">
        <f t="shared" si="2"/>
        <v>Underweight</v>
      </c>
      <c r="M17" s="18" t="str">
        <f t="shared" si="1"/>
        <v>37-48</v>
      </c>
      <c r="N17" s="3" t="s">
        <v>18</v>
      </c>
      <c r="O17" s="3" t="s">
        <v>24</v>
      </c>
    </row>
    <row r="18" spans="1:15">
      <c r="A18" s="15" t="s">
        <v>42</v>
      </c>
      <c r="B18" s="15">
        <v>38</v>
      </c>
      <c r="C18" s="15" t="s">
        <v>16</v>
      </c>
      <c r="D18" s="15">
        <v>98.91</v>
      </c>
      <c r="E18" s="15">
        <v>19.49</v>
      </c>
      <c r="F18" s="15">
        <v>0</v>
      </c>
      <c r="G18" s="15">
        <v>0</v>
      </c>
      <c r="H18" s="15">
        <v>3</v>
      </c>
      <c r="I18" s="15">
        <v>3.1</v>
      </c>
      <c r="J18" s="15" t="s">
        <v>21</v>
      </c>
      <c r="K18" s="17">
        <f t="shared" si="0"/>
        <v>19.9219311749715</v>
      </c>
      <c r="L18" s="15" t="str">
        <f t="shared" si="2"/>
        <v>Healthy Weight</v>
      </c>
      <c r="M18" s="18" t="str">
        <f t="shared" si="1"/>
        <v>37-48</v>
      </c>
      <c r="N18" s="3" t="s">
        <v>22</v>
      </c>
      <c r="O18" s="3" t="s">
        <v>22</v>
      </c>
    </row>
    <row r="19" spans="1:15">
      <c r="A19" s="15" t="s">
        <v>43</v>
      </c>
      <c r="B19" s="15">
        <v>25</v>
      </c>
      <c r="C19" s="15" t="s">
        <v>16</v>
      </c>
      <c r="D19" s="15">
        <v>96.42</v>
      </c>
      <c r="E19" s="15">
        <v>14.69</v>
      </c>
      <c r="F19" s="15">
        <v>1</v>
      </c>
      <c r="G19" s="15">
        <v>3</v>
      </c>
      <c r="H19" s="15">
        <v>2</v>
      </c>
      <c r="I19" s="15">
        <v>1.2</v>
      </c>
      <c r="J19" s="15" t="s">
        <v>33</v>
      </c>
      <c r="K19" s="17">
        <f t="shared" si="0"/>
        <v>15.8011080007991</v>
      </c>
      <c r="L19" s="15" t="str">
        <f t="shared" si="2"/>
        <v>Underweight</v>
      </c>
      <c r="M19" s="18" t="str">
        <f t="shared" si="1"/>
        <v>24-36</v>
      </c>
      <c r="N19" s="3" t="s">
        <v>18</v>
      </c>
      <c r="O19" s="3" t="s">
        <v>24</v>
      </c>
    </row>
    <row r="20" spans="1:15">
      <c r="A20" s="15" t="s">
        <v>44</v>
      </c>
      <c r="B20" s="15">
        <v>57</v>
      </c>
      <c r="C20" s="15" t="s">
        <v>16</v>
      </c>
      <c r="D20" s="15">
        <v>109.26</v>
      </c>
      <c r="E20" s="15">
        <v>20.61</v>
      </c>
      <c r="F20" s="15">
        <v>3</v>
      </c>
      <c r="G20" s="15">
        <v>2</v>
      </c>
      <c r="H20" s="15">
        <v>1</v>
      </c>
      <c r="I20" s="15">
        <v>2</v>
      </c>
      <c r="J20" s="15" t="s">
        <v>29</v>
      </c>
      <c r="K20" s="17">
        <f t="shared" si="0"/>
        <v>17.2645633754227</v>
      </c>
      <c r="L20" s="15" t="str">
        <f t="shared" si="2"/>
        <v>Underweight</v>
      </c>
      <c r="M20" s="18" t="str">
        <f t="shared" si="1"/>
        <v>49-60</v>
      </c>
      <c r="N20" s="3" t="s">
        <v>24</v>
      </c>
      <c r="O20" s="3" t="s">
        <v>19</v>
      </c>
    </row>
    <row r="21" spans="1:15">
      <c r="A21" s="15" t="s">
        <v>45</v>
      </c>
      <c r="B21" s="15">
        <v>34</v>
      </c>
      <c r="C21" s="15" t="s">
        <v>28</v>
      </c>
      <c r="D21" s="15">
        <v>98.22</v>
      </c>
      <c r="E21" s="15">
        <v>15.49</v>
      </c>
      <c r="F21" s="15">
        <v>1</v>
      </c>
      <c r="G21" s="15">
        <v>2</v>
      </c>
      <c r="H21" s="15">
        <v>0</v>
      </c>
      <c r="I21" s="15">
        <v>0.8</v>
      </c>
      <c r="J21" s="15" t="s">
        <v>21</v>
      </c>
      <c r="K21" s="17">
        <f t="shared" si="0"/>
        <v>16.0565249384472</v>
      </c>
      <c r="L21" s="15" t="str">
        <f t="shared" si="2"/>
        <v>Underweight</v>
      </c>
      <c r="M21" s="18" t="str">
        <f t="shared" si="1"/>
        <v>24-36</v>
      </c>
      <c r="N21" s="3" t="s">
        <v>18</v>
      </c>
      <c r="O21" s="3" t="s">
        <v>19</v>
      </c>
    </row>
    <row r="22" spans="1:15">
      <c r="A22" s="15" t="s">
        <v>46</v>
      </c>
      <c r="B22" s="15">
        <v>35</v>
      </c>
      <c r="C22" s="15" t="s">
        <v>16</v>
      </c>
      <c r="D22" s="15">
        <v>101.02</v>
      </c>
      <c r="E22" s="15">
        <v>16.76</v>
      </c>
      <c r="F22" s="15">
        <v>3</v>
      </c>
      <c r="G22" s="15">
        <v>2</v>
      </c>
      <c r="H22" s="15">
        <v>2</v>
      </c>
      <c r="I22" s="15">
        <v>1.9</v>
      </c>
      <c r="J22" s="15" t="s">
        <v>17</v>
      </c>
      <c r="K22" s="17">
        <f t="shared" si="0"/>
        <v>16.4232568839218</v>
      </c>
      <c r="L22" s="15" t="str">
        <f t="shared" si="2"/>
        <v>Underweight</v>
      </c>
      <c r="M22" s="18" t="str">
        <f t="shared" si="1"/>
        <v>24-36</v>
      </c>
      <c r="N22" s="3" t="s">
        <v>24</v>
      </c>
      <c r="O22" s="3" t="s">
        <v>19</v>
      </c>
    </row>
    <row r="23" spans="1:15">
      <c r="A23" s="15" t="s">
        <v>47</v>
      </c>
      <c r="B23" s="15">
        <v>56</v>
      </c>
      <c r="C23" s="15" t="s">
        <v>28</v>
      </c>
      <c r="D23" s="15">
        <v>111.44</v>
      </c>
      <c r="E23" s="15">
        <v>21.87</v>
      </c>
      <c r="F23" s="15">
        <v>4</v>
      </c>
      <c r="G23" s="15">
        <v>1</v>
      </c>
      <c r="H23" s="15">
        <v>2</v>
      </c>
      <c r="I23" s="15">
        <v>1.9</v>
      </c>
      <c r="J23" s="15" t="s">
        <v>29</v>
      </c>
      <c r="K23" s="17">
        <f t="shared" si="0"/>
        <v>17.610292772446</v>
      </c>
      <c r="L23" s="15" t="str">
        <f t="shared" si="2"/>
        <v>Underweight</v>
      </c>
      <c r="M23" s="18" t="str">
        <f t="shared" si="1"/>
        <v>49-60</v>
      </c>
      <c r="N23" s="3" t="s">
        <v>24</v>
      </c>
      <c r="O23" s="3" t="s">
        <v>18</v>
      </c>
    </row>
    <row r="24" spans="1:15">
      <c r="A24" s="15" t="s">
        <v>48</v>
      </c>
      <c r="B24" s="15">
        <v>46</v>
      </c>
      <c r="C24" s="15" t="s">
        <v>28</v>
      </c>
      <c r="D24" s="15">
        <v>103.85</v>
      </c>
      <c r="E24" s="15">
        <v>19.47</v>
      </c>
      <c r="F24" s="15">
        <v>2</v>
      </c>
      <c r="G24" s="15">
        <v>4</v>
      </c>
      <c r="H24" s="15">
        <v>3</v>
      </c>
      <c r="I24" s="15">
        <v>2.9</v>
      </c>
      <c r="J24" s="15" t="s">
        <v>29</v>
      </c>
      <c r="K24" s="17">
        <f t="shared" si="0"/>
        <v>18.053148301699</v>
      </c>
      <c r="L24" s="15" t="str">
        <f t="shared" si="2"/>
        <v>Underweight</v>
      </c>
      <c r="M24" s="18" t="str">
        <f t="shared" si="1"/>
        <v>37-48</v>
      </c>
      <c r="N24" s="3" t="s">
        <v>19</v>
      </c>
      <c r="O24" s="3" t="s">
        <v>24</v>
      </c>
    </row>
    <row r="25" spans="1:15">
      <c r="A25" s="15" t="s">
        <v>49</v>
      </c>
      <c r="B25" s="15">
        <v>35</v>
      </c>
      <c r="C25" s="15" t="s">
        <v>16</v>
      </c>
      <c r="D25" s="15">
        <v>102.67</v>
      </c>
      <c r="E25" s="15">
        <v>13.79</v>
      </c>
      <c r="F25" s="15">
        <v>4</v>
      </c>
      <c r="G25" s="15">
        <v>1</v>
      </c>
      <c r="H25" s="15">
        <v>1</v>
      </c>
      <c r="I25" s="15">
        <v>2</v>
      </c>
      <c r="J25" s="15" t="s">
        <v>21</v>
      </c>
      <c r="K25" s="17">
        <f t="shared" si="0"/>
        <v>13.0820902873126</v>
      </c>
      <c r="L25" s="15" t="str">
        <f t="shared" si="2"/>
        <v>Underweight</v>
      </c>
      <c r="M25" s="18" t="str">
        <f t="shared" si="1"/>
        <v>24-36</v>
      </c>
      <c r="N25" s="3" t="s">
        <v>24</v>
      </c>
      <c r="O25" s="3" t="s">
        <v>18</v>
      </c>
    </row>
    <row r="26" spans="1:15">
      <c r="A26" s="15" t="s">
        <v>50</v>
      </c>
      <c r="B26" s="15">
        <v>52</v>
      </c>
      <c r="C26" s="15" t="s">
        <v>28</v>
      </c>
      <c r="D26" s="15">
        <v>107.91</v>
      </c>
      <c r="E26" s="15">
        <v>19.27</v>
      </c>
      <c r="F26" s="15">
        <v>4</v>
      </c>
      <c r="G26" s="15">
        <v>0</v>
      </c>
      <c r="H26" s="15">
        <v>0</v>
      </c>
      <c r="I26" s="15">
        <v>0.8</v>
      </c>
      <c r="J26" s="15" t="s">
        <v>29</v>
      </c>
      <c r="K26" s="17">
        <f t="shared" si="0"/>
        <v>16.5484883891915</v>
      </c>
      <c r="L26" s="15" t="str">
        <f t="shared" si="2"/>
        <v>Underweight</v>
      </c>
      <c r="M26" s="18" t="str">
        <f t="shared" si="1"/>
        <v>49-60</v>
      </c>
      <c r="N26" s="3" t="s">
        <v>24</v>
      </c>
      <c r="O26" s="3" t="s">
        <v>22</v>
      </c>
    </row>
    <row r="27" spans="1:15">
      <c r="A27" s="15" t="s">
        <v>51</v>
      </c>
      <c r="B27" s="15">
        <v>30</v>
      </c>
      <c r="C27" s="15" t="s">
        <v>16</v>
      </c>
      <c r="D27" s="15">
        <v>96.67</v>
      </c>
      <c r="E27" s="15">
        <v>15.72</v>
      </c>
      <c r="F27" s="15">
        <v>3</v>
      </c>
      <c r="G27" s="15">
        <v>1</v>
      </c>
      <c r="H27" s="15">
        <v>2</v>
      </c>
      <c r="I27" s="15">
        <v>1.2</v>
      </c>
      <c r="J27" s="15" t="s">
        <v>33</v>
      </c>
      <c r="K27" s="17">
        <f t="shared" si="0"/>
        <v>16.8216698291656</v>
      </c>
      <c r="L27" s="15" t="str">
        <f t="shared" si="2"/>
        <v>Underweight</v>
      </c>
      <c r="M27" s="18" t="str">
        <f t="shared" si="1"/>
        <v>24-36</v>
      </c>
      <c r="N27" s="3" t="s">
        <v>24</v>
      </c>
      <c r="O27" s="3" t="s">
        <v>18</v>
      </c>
    </row>
    <row r="28" spans="1:15">
      <c r="A28" s="15" t="s">
        <v>52</v>
      </c>
      <c r="B28" s="15">
        <v>35</v>
      </c>
      <c r="C28" s="15" t="s">
        <v>28</v>
      </c>
      <c r="D28" s="15">
        <v>101.41</v>
      </c>
      <c r="E28" s="15">
        <v>19.45</v>
      </c>
      <c r="F28" s="15">
        <v>0</v>
      </c>
      <c r="G28" s="15">
        <v>4</v>
      </c>
      <c r="H28" s="15">
        <v>2</v>
      </c>
      <c r="I28" s="15">
        <v>1.9</v>
      </c>
      <c r="J28" s="15" t="s">
        <v>17</v>
      </c>
      <c r="K28" s="17">
        <f t="shared" si="0"/>
        <v>18.9128962527679</v>
      </c>
      <c r="L28" s="15" t="str">
        <f t="shared" si="2"/>
        <v>Healthy Weight</v>
      </c>
      <c r="M28" s="18" t="str">
        <f t="shared" si="1"/>
        <v>24-36</v>
      </c>
      <c r="N28" s="3" t="s">
        <v>22</v>
      </c>
      <c r="O28" s="3" t="s">
        <v>24</v>
      </c>
    </row>
    <row r="29" spans="1:15">
      <c r="A29" s="15" t="s">
        <v>53</v>
      </c>
      <c r="B29" s="15">
        <v>32</v>
      </c>
      <c r="C29" s="15" t="s">
        <v>16</v>
      </c>
      <c r="D29" s="15">
        <v>102.28</v>
      </c>
      <c r="E29" s="15">
        <v>11.75</v>
      </c>
      <c r="F29" s="15">
        <v>2</v>
      </c>
      <c r="G29" s="15">
        <v>1</v>
      </c>
      <c r="H29" s="15">
        <v>1</v>
      </c>
      <c r="I29" s="15">
        <v>1.3</v>
      </c>
      <c r="J29" s="15" t="s">
        <v>29</v>
      </c>
      <c r="K29" s="17">
        <f t="shared" si="0"/>
        <v>11.2319827525688</v>
      </c>
      <c r="L29" s="15" t="str">
        <f t="shared" si="2"/>
        <v>Underweight</v>
      </c>
      <c r="M29" s="18" t="str">
        <f t="shared" si="1"/>
        <v>24-36</v>
      </c>
      <c r="N29" s="3" t="s">
        <v>19</v>
      </c>
      <c r="O29" s="3" t="s">
        <v>18</v>
      </c>
    </row>
    <row r="30" spans="1:15">
      <c r="A30" s="15" t="s">
        <v>54</v>
      </c>
      <c r="B30" s="15">
        <v>46</v>
      </c>
      <c r="C30" s="15" t="s">
        <v>28</v>
      </c>
      <c r="D30" s="15">
        <v>105.06</v>
      </c>
      <c r="E30" s="15">
        <v>17.26</v>
      </c>
      <c r="F30" s="15">
        <v>4</v>
      </c>
      <c r="G30" s="15">
        <v>1</v>
      </c>
      <c r="H30" s="15">
        <v>2</v>
      </c>
      <c r="I30" s="15">
        <v>0.8</v>
      </c>
      <c r="J30" s="15" t="s">
        <v>21</v>
      </c>
      <c r="K30" s="17">
        <f t="shared" si="0"/>
        <v>15.6374523180013</v>
      </c>
      <c r="L30" s="15" t="str">
        <f t="shared" si="2"/>
        <v>Underweight</v>
      </c>
      <c r="M30" s="18" t="str">
        <f t="shared" si="1"/>
        <v>37-48</v>
      </c>
      <c r="N30" s="3" t="s">
        <v>24</v>
      </c>
      <c r="O30" s="3" t="s">
        <v>18</v>
      </c>
    </row>
    <row r="31" spans="1:15">
      <c r="A31" s="15" t="s">
        <v>55</v>
      </c>
      <c r="B31" s="15">
        <v>43</v>
      </c>
      <c r="C31" s="15" t="s">
        <v>28</v>
      </c>
      <c r="D31" s="15">
        <v>103.22</v>
      </c>
      <c r="E31" s="15">
        <v>20.74</v>
      </c>
      <c r="F31" s="15">
        <v>2</v>
      </c>
      <c r="G31" s="15">
        <v>2</v>
      </c>
      <c r="H31" s="15">
        <v>3</v>
      </c>
      <c r="I31" s="15">
        <v>2.1</v>
      </c>
      <c r="J31" s="15" t="s">
        <v>17</v>
      </c>
      <c r="K31" s="17">
        <f t="shared" si="0"/>
        <v>19.4661937914593</v>
      </c>
      <c r="L31" s="15" t="str">
        <f t="shared" si="2"/>
        <v>Healthy Weight</v>
      </c>
      <c r="M31" s="18" t="str">
        <f t="shared" si="1"/>
        <v>37-48</v>
      </c>
      <c r="N31" s="3" t="s">
        <v>19</v>
      </c>
      <c r="O31" s="3" t="s">
        <v>19</v>
      </c>
    </row>
    <row r="32" spans="1:15">
      <c r="A32" s="15" t="s">
        <v>56</v>
      </c>
      <c r="B32" s="15">
        <v>46</v>
      </c>
      <c r="C32" s="15" t="s">
        <v>16</v>
      </c>
      <c r="D32" s="15">
        <v>105.42</v>
      </c>
      <c r="E32" s="15">
        <v>20.23</v>
      </c>
      <c r="F32" s="15">
        <v>4</v>
      </c>
      <c r="G32" s="15">
        <v>0</v>
      </c>
      <c r="H32" s="15">
        <v>2</v>
      </c>
      <c r="I32" s="15">
        <v>2.3</v>
      </c>
      <c r="J32" s="15" t="s">
        <v>36</v>
      </c>
      <c r="K32" s="17">
        <f t="shared" si="0"/>
        <v>18.2032887862954</v>
      </c>
      <c r="L32" s="15" t="str">
        <f t="shared" si="2"/>
        <v>Underweight</v>
      </c>
      <c r="M32" s="18" t="str">
        <f t="shared" si="1"/>
        <v>37-48</v>
      </c>
      <c r="N32" s="3" t="s">
        <v>24</v>
      </c>
      <c r="O32" s="3" t="s">
        <v>22</v>
      </c>
    </row>
    <row r="33" spans="1:15">
      <c r="A33" s="15" t="s">
        <v>57</v>
      </c>
      <c r="B33" s="15">
        <v>32</v>
      </c>
      <c r="C33" s="15" t="s">
        <v>28</v>
      </c>
      <c r="D33" s="15">
        <v>97.29</v>
      </c>
      <c r="E33" s="15">
        <v>12.89</v>
      </c>
      <c r="F33" s="15">
        <v>4</v>
      </c>
      <c r="G33" s="15">
        <v>2</v>
      </c>
      <c r="H33" s="15">
        <v>2</v>
      </c>
      <c r="I33" s="15">
        <v>1.3</v>
      </c>
      <c r="J33" s="15" t="s">
        <v>21</v>
      </c>
      <c r="K33" s="17">
        <f t="shared" si="0"/>
        <v>13.6180997371242</v>
      </c>
      <c r="L33" s="15" t="str">
        <f t="shared" si="2"/>
        <v>Underweight</v>
      </c>
      <c r="M33" s="18" t="str">
        <f t="shared" si="1"/>
        <v>24-36</v>
      </c>
      <c r="N33" s="3" t="s">
        <v>24</v>
      </c>
      <c r="O33" s="3" t="s">
        <v>19</v>
      </c>
    </row>
    <row r="34" spans="1:15">
      <c r="A34" s="15" t="s">
        <v>58</v>
      </c>
      <c r="B34" s="15">
        <v>46</v>
      </c>
      <c r="C34" s="15" t="s">
        <v>28</v>
      </c>
      <c r="D34" s="15">
        <v>106.22</v>
      </c>
      <c r="E34" s="15">
        <v>19.48</v>
      </c>
      <c r="F34" s="15">
        <v>4</v>
      </c>
      <c r="G34" s="15">
        <v>3</v>
      </c>
      <c r="H34" s="15">
        <v>0</v>
      </c>
      <c r="I34" s="15">
        <v>0.7</v>
      </c>
      <c r="J34" s="15" t="s">
        <v>17</v>
      </c>
      <c r="K34" s="17">
        <f t="shared" si="0"/>
        <v>17.2653886284762</v>
      </c>
      <c r="L34" s="15" t="str">
        <f t="shared" si="2"/>
        <v>Underweight</v>
      </c>
      <c r="M34" s="18" t="str">
        <f t="shared" si="1"/>
        <v>37-48</v>
      </c>
      <c r="N34" s="3" t="s">
        <v>24</v>
      </c>
      <c r="O34" s="3" t="s">
        <v>24</v>
      </c>
    </row>
    <row r="35" spans="1:15">
      <c r="A35" s="15" t="s">
        <v>59</v>
      </c>
      <c r="B35" s="15">
        <v>56</v>
      </c>
      <c r="C35" s="15" t="s">
        <v>16</v>
      </c>
      <c r="D35" s="15">
        <v>114.63</v>
      </c>
      <c r="E35" s="15">
        <v>20.11</v>
      </c>
      <c r="F35" s="15">
        <v>2</v>
      </c>
      <c r="G35" s="15">
        <v>1</v>
      </c>
      <c r="H35" s="15">
        <v>0</v>
      </c>
      <c r="I35" s="15">
        <v>0.8</v>
      </c>
      <c r="J35" s="15" t="s">
        <v>36</v>
      </c>
      <c r="K35" s="17">
        <f t="shared" si="0"/>
        <v>15.3043710250159</v>
      </c>
      <c r="L35" s="15" t="str">
        <f t="shared" ref="L35:L66" si="3">IF(K35&lt;18.5,"Underweight",IF(K35&lt;25,"Healthy Weight",IF(K37&lt;30,"Overweight","Obese")))</f>
        <v>Underweight</v>
      </c>
      <c r="M35" s="18" t="str">
        <f t="shared" si="1"/>
        <v>49-60</v>
      </c>
      <c r="N35" s="3" t="s">
        <v>19</v>
      </c>
      <c r="O35" s="3" t="s">
        <v>18</v>
      </c>
    </row>
    <row r="36" spans="1:15">
      <c r="A36" s="15" t="s">
        <v>60</v>
      </c>
      <c r="B36" s="15">
        <v>30</v>
      </c>
      <c r="C36" s="15" t="s">
        <v>16</v>
      </c>
      <c r="D36" s="15">
        <v>93.15</v>
      </c>
      <c r="E36" s="15">
        <v>14.24</v>
      </c>
      <c r="F36" s="15">
        <v>1</v>
      </c>
      <c r="G36" s="15">
        <v>1</v>
      </c>
      <c r="H36" s="15">
        <v>2</v>
      </c>
      <c r="I36" s="15">
        <v>1.3</v>
      </c>
      <c r="J36" s="15" t="s">
        <v>21</v>
      </c>
      <c r="K36" s="17">
        <f t="shared" si="0"/>
        <v>16.4113486089106</v>
      </c>
      <c r="L36" s="15" t="str">
        <f t="shared" si="3"/>
        <v>Underweight</v>
      </c>
      <c r="M36" s="18" t="str">
        <f t="shared" si="1"/>
        <v>24-36</v>
      </c>
      <c r="N36" s="3" t="s">
        <v>18</v>
      </c>
      <c r="O36" s="3" t="s">
        <v>18</v>
      </c>
    </row>
    <row r="37" spans="1:15">
      <c r="A37" s="15" t="s">
        <v>61</v>
      </c>
      <c r="B37" s="15">
        <v>44</v>
      </c>
      <c r="C37" s="15" t="s">
        <v>16</v>
      </c>
      <c r="D37" s="15">
        <v>102.36</v>
      </c>
      <c r="E37" s="15">
        <v>19.6</v>
      </c>
      <c r="F37" s="15">
        <v>1</v>
      </c>
      <c r="G37" s="15">
        <v>2</v>
      </c>
      <c r="H37" s="15">
        <v>0</v>
      </c>
      <c r="I37" s="15">
        <v>0.9</v>
      </c>
      <c r="J37" s="15" t="s">
        <v>36</v>
      </c>
      <c r="K37" s="17">
        <f t="shared" si="0"/>
        <v>18.7066283005173</v>
      </c>
      <c r="L37" s="15" t="str">
        <f t="shared" si="3"/>
        <v>Healthy Weight</v>
      </c>
      <c r="M37" s="18" t="str">
        <f t="shared" si="1"/>
        <v>37-48</v>
      </c>
      <c r="N37" s="3" t="s">
        <v>18</v>
      </c>
      <c r="O37" s="3" t="s">
        <v>19</v>
      </c>
    </row>
    <row r="38" spans="1:15">
      <c r="A38" s="15" t="s">
        <v>62</v>
      </c>
      <c r="B38" s="15">
        <v>43</v>
      </c>
      <c r="C38" s="15" t="s">
        <v>16</v>
      </c>
      <c r="D38" s="15">
        <v>105.34</v>
      </c>
      <c r="E38" s="15">
        <v>14.14</v>
      </c>
      <c r="F38" s="15">
        <v>4</v>
      </c>
      <c r="G38" s="15">
        <v>3</v>
      </c>
      <c r="H38" s="15">
        <v>0</v>
      </c>
      <c r="I38" s="15">
        <v>0.8</v>
      </c>
      <c r="J38" s="15" t="s">
        <v>29</v>
      </c>
      <c r="K38" s="17">
        <f t="shared" si="0"/>
        <v>12.7427388107308</v>
      </c>
      <c r="L38" s="15" t="str">
        <f t="shared" si="3"/>
        <v>Underweight</v>
      </c>
      <c r="M38" s="18" t="str">
        <f t="shared" si="1"/>
        <v>37-48</v>
      </c>
      <c r="N38" s="3" t="s">
        <v>24</v>
      </c>
      <c r="O38" s="3" t="s">
        <v>24</v>
      </c>
    </row>
    <row r="39" spans="1:15">
      <c r="A39" s="15" t="s">
        <v>63</v>
      </c>
      <c r="B39" s="15">
        <v>31</v>
      </c>
      <c r="C39" s="15" t="s">
        <v>16</v>
      </c>
      <c r="D39" s="15">
        <v>96.26</v>
      </c>
      <c r="E39" s="15">
        <v>17.63</v>
      </c>
      <c r="F39" s="15">
        <v>3</v>
      </c>
      <c r="G39" s="15">
        <v>3</v>
      </c>
      <c r="H39" s="15">
        <v>2</v>
      </c>
      <c r="I39" s="15">
        <v>1.7</v>
      </c>
      <c r="J39" s="15" t="s">
        <v>29</v>
      </c>
      <c r="K39" s="17">
        <f t="shared" si="0"/>
        <v>19.0265741344182</v>
      </c>
      <c r="L39" s="15" t="str">
        <f t="shared" si="3"/>
        <v>Healthy Weight</v>
      </c>
      <c r="M39" s="18" t="str">
        <f t="shared" si="1"/>
        <v>24-36</v>
      </c>
      <c r="N39" s="3" t="s">
        <v>24</v>
      </c>
      <c r="O39" s="3" t="s">
        <v>24</v>
      </c>
    </row>
    <row r="40" spans="1:15">
      <c r="A40" s="15" t="s">
        <v>64</v>
      </c>
      <c r="B40" s="15">
        <v>28</v>
      </c>
      <c r="C40" s="15" t="s">
        <v>28</v>
      </c>
      <c r="D40" s="15">
        <v>97.25</v>
      </c>
      <c r="E40" s="15">
        <v>14.98</v>
      </c>
      <c r="F40" s="15">
        <v>3</v>
      </c>
      <c r="G40" s="15">
        <v>4</v>
      </c>
      <c r="H40" s="15">
        <v>3</v>
      </c>
      <c r="I40" s="15">
        <v>3.2</v>
      </c>
      <c r="J40" s="15" t="s">
        <v>21</v>
      </c>
      <c r="K40" s="17">
        <f t="shared" si="0"/>
        <v>15.8391763205371</v>
      </c>
      <c r="L40" s="15" t="str">
        <f t="shared" si="3"/>
        <v>Underweight</v>
      </c>
      <c r="M40" s="18" t="str">
        <f t="shared" si="1"/>
        <v>24-36</v>
      </c>
      <c r="N40" s="3" t="s">
        <v>24</v>
      </c>
      <c r="O40" s="3" t="s">
        <v>24</v>
      </c>
    </row>
    <row r="41" spans="1:15">
      <c r="A41" s="15" t="s">
        <v>65</v>
      </c>
      <c r="B41" s="15">
        <v>48</v>
      </c>
      <c r="C41" s="15" t="s">
        <v>28</v>
      </c>
      <c r="D41" s="15">
        <v>108.23</v>
      </c>
      <c r="E41" s="15">
        <v>21</v>
      </c>
      <c r="F41" s="15">
        <v>3</v>
      </c>
      <c r="G41" s="15">
        <v>4</v>
      </c>
      <c r="H41" s="15">
        <v>0</v>
      </c>
      <c r="I41" s="15">
        <v>0.6</v>
      </c>
      <c r="J41" s="15" t="s">
        <v>21</v>
      </c>
      <c r="K41" s="17">
        <f t="shared" si="0"/>
        <v>17.9276753015258</v>
      </c>
      <c r="L41" s="15" t="str">
        <f t="shared" si="3"/>
        <v>Underweight</v>
      </c>
      <c r="M41" s="18" t="str">
        <f t="shared" si="1"/>
        <v>37-48</v>
      </c>
      <c r="N41" s="3" t="s">
        <v>24</v>
      </c>
      <c r="O41" s="3" t="s">
        <v>24</v>
      </c>
    </row>
    <row r="42" spans="1:15">
      <c r="A42" s="15" t="s">
        <v>66</v>
      </c>
      <c r="B42" s="15">
        <v>27</v>
      </c>
      <c r="C42" s="15" t="s">
        <v>28</v>
      </c>
      <c r="D42" s="15">
        <v>97</v>
      </c>
      <c r="E42" s="15">
        <v>15.12</v>
      </c>
      <c r="F42" s="15">
        <v>4</v>
      </c>
      <c r="G42" s="15">
        <v>0</v>
      </c>
      <c r="H42" s="15">
        <v>1</v>
      </c>
      <c r="I42" s="15">
        <v>1.7</v>
      </c>
      <c r="J42" s="15" t="s">
        <v>33</v>
      </c>
      <c r="K42" s="17">
        <f t="shared" si="0"/>
        <v>16.0697204803911</v>
      </c>
      <c r="L42" s="15" t="str">
        <f t="shared" si="3"/>
        <v>Underweight</v>
      </c>
      <c r="M42" s="18" t="str">
        <f t="shared" si="1"/>
        <v>24-36</v>
      </c>
      <c r="N42" s="3" t="s">
        <v>24</v>
      </c>
      <c r="O42" s="3" t="s">
        <v>22</v>
      </c>
    </row>
    <row r="43" spans="1:15">
      <c r="A43" s="15" t="s">
        <v>67</v>
      </c>
      <c r="B43" s="15">
        <v>45</v>
      </c>
      <c r="C43" s="15" t="s">
        <v>28</v>
      </c>
      <c r="D43" s="15">
        <v>107.27</v>
      </c>
      <c r="E43" s="15">
        <v>22.7</v>
      </c>
      <c r="F43" s="15">
        <v>4</v>
      </c>
      <c r="G43" s="15">
        <v>0</v>
      </c>
      <c r="H43" s="15">
        <v>0</v>
      </c>
      <c r="I43" s="15">
        <v>0.8</v>
      </c>
      <c r="J43" s="15" t="s">
        <v>17</v>
      </c>
      <c r="K43" s="17">
        <f t="shared" si="0"/>
        <v>19.7273748063643</v>
      </c>
      <c r="L43" s="15" t="str">
        <f t="shared" si="3"/>
        <v>Healthy Weight</v>
      </c>
      <c r="M43" s="18" t="str">
        <f t="shared" si="1"/>
        <v>37-48</v>
      </c>
      <c r="N43" s="3" t="s">
        <v>24</v>
      </c>
      <c r="O43" s="3" t="s">
        <v>22</v>
      </c>
    </row>
    <row r="44" spans="1:15">
      <c r="A44" s="15" t="s">
        <v>68</v>
      </c>
      <c r="B44" s="15">
        <v>54</v>
      </c>
      <c r="C44" s="15" t="s">
        <v>28</v>
      </c>
      <c r="D44" s="15">
        <v>112.46</v>
      </c>
      <c r="E44" s="15">
        <v>21.36</v>
      </c>
      <c r="F44" s="15">
        <v>2</v>
      </c>
      <c r="G44" s="15">
        <v>0</v>
      </c>
      <c r="H44" s="15">
        <v>1</v>
      </c>
      <c r="I44" s="15">
        <v>1</v>
      </c>
      <c r="J44" s="15" t="s">
        <v>21</v>
      </c>
      <c r="K44" s="17">
        <f t="shared" si="0"/>
        <v>16.8890448894051</v>
      </c>
      <c r="L44" s="15" t="str">
        <f t="shared" si="3"/>
        <v>Underweight</v>
      </c>
      <c r="M44" s="18" t="str">
        <f t="shared" si="1"/>
        <v>49-60</v>
      </c>
      <c r="N44" s="3" t="s">
        <v>19</v>
      </c>
      <c r="O44" s="3" t="s">
        <v>22</v>
      </c>
    </row>
    <row r="45" spans="1:15">
      <c r="A45" s="15" t="s">
        <v>69</v>
      </c>
      <c r="B45" s="15">
        <v>40</v>
      </c>
      <c r="C45" s="15" t="s">
        <v>28</v>
      </c>
      <c r="D45" s="15">
        <v>103.32</v>
      </c>
      <c r="E45" s="15">
        <v>17.41</v>
      </c>
      <c r="F45" s="15">
        <v>1</v>
      </c>
      <c r="G45" s="15">
        <v>0</v>
      </c>
      <c r="H45" s="15">
        <v>2</v>
      </c>
      <c r="I45" s="15">
        <v>2</v>
      </c>
      <c r="J45" s="15" t="s">
        <v>29</v>
      </c>
      <c r="K45" s="17">
        <f t="shared" si="0"/>
        <v>16.3090992670891</v>
      </c>
      <c r="L45" s="15" t="str">
        <f t="shared" si="3"/>
        <v>Underweight</v>
      </c>
      <c r="M45" s="18" t="str">
        <f t="shared" si="1"/>
        <v>37-48</v>
      </c>
      <c r="N45" s="3" t="s">
        <v>18</v>
      </c>
      <c r="O45" s="3" t="s">
        <v>22</v>
      </c>
    </row>
    <row r="46" spans="1:15">
      <c r="A46" s="15" t="s">
        <v>70</v>
      </c>
      <c r="B46" s="15">
        <v>52</v>
      </c>
      <c r="C46" s="15" t="s">
        <v>16</v>
      </c>
      <c r="D46" s="15">
        <v>107.31</v>
      </c>
      <c r="E46" s="15">
        <v>17.34</v>
      </c>
      <c r="F46" s="15">
        <v>1</v>
      </c>
      <c r="G46" s="15">
        <v>3</v>
      </c>
      <c r="H46" s="15">
        <v>0</v>
      </c>
      <c r="I46" s="15">
        <v>0.5</v>
      </c>
      <c r="J46" s="15" t="s">
        <v>33</v>
      </c>
      <c r="K46" s="17">
        <f t="shared" si="0"/>
        <v>15.0580489088034</v>
      </c>
      <c r="L46" s="15" t="str">
        <f t="shared" si="3"/>
        <v>Underweight</v>
      </c>
      <c r="M46" s="18" t="str">
        <f t="shared" si="1"/>
        <v>49-60</v>
      </c>
      <c r="N46" s="3" t="s">
        <v>18</v>
      </c>
      <c r="O46" s="3" t="s">
        <v>24</v>
      </c>
    </row>
    <row r="47" spans="1:15">
      <c r="A47" s="15" t="s">
        <v>71</v>
      </c>
      <c r="B47" s="15">
        <v>34</v>
      </c>
      <c r="C47" s="15" t="s">
        <v>28</v>
      </c>
      <c r="D47" s="15">
        <v>99.12</v>
      </c>
      <c r="E47" s="15">
        <v>17.43</v>
      </c>
      <c r="F47" s="15">
        <v>3</v>
      </c>
      <c r="G47" s="15">
        <v>4</v>
      </c>
      <c r="H47" s="15">
        <v>3</v>
      </c>
      <c r="I47" s="15">
        <v>1.6</v>
      </c>
      <c r="J47" s="15" t="s">
        <v>17</v>
      </c>
      <c r="K47" s="17">
        <f t="shared" si="0"/>
        <v>17.7408653780386</v>
      </c>
      <c r="L47" s="15" t="str">
        <f t="shared" si="3"/>
        <v>Underweight</v>
      </c>
      <c r="M47" s="18" t="str">
        <f t="shared" si="1"/>
        <v>24-36</v>
      </c>
      <c r="N47" s="3" t="s">
        <v>24</v>
      </c>
      <c r="O47" s="3" t="s">
        <v>24</v>
      </c>
    </row>
    <row r="48" spans="1:15">
      <c r="A48" s="15" t="s">
        <v>72</v>
      </c>
      <c r="B48" s="15">
        <v>27</v>
      </c>
      <c r="C48" s="15" t="s">
        <v>28</v>
      </c>
      <c r="D48" s="15">
        <v>93.16</v>
      </c>
      <c r="E48" s="15">
        <v>15.53</v>
      </c>
      <c r="F48" s="15">
        <v>2</v>
      </c>
      <c r="G48" s="15">
        <v>2</v>
      </c>
      <c r="H48" s="15">
        <v>0</v>
      </c>
      <c r="I48" s="15">
        <v>0.8</v>
      </c>
      <c r="J48" s="15" t="s">
        <v>21</v>
      </c>
      <c r="K48" s="17">
        <f t="shared" si="0"/>
        <v>17.8942086090939</v>
      </c>
      <c r="L48" s="15" t="str">
        <f t="shared" si="3"/>
        <v>Underweight</v>
      </c>
      <c r="M48" s="18" t="str">
        <f t="shared" si="1"/>
        <v>24-36</v>
      </c>
      <c r="N48" s="3" t="s">
        <v>19</v>
      </c>
      <c r="O48" s="3" t="s">
        <v>19</v>
      </c>
    </row>
    <row r="49" spans="1:15">
      <c r="A49" s="15" t="s">
        <v>73</v>
      </c>
      <c r="B49" s="15">
        <v>55</v>
      </c>
      <c r="C49" s="15" t="s">
        <v>28</v>
      </c>
      <c r="D49" s="15">
        <v>111.49</v>
      </c>
      <c r="E49" s="15">
        <v>20.23</v>
      </c>
      <c r="F49" s="15">
        <v>1</v>
      </c>
      <c r="G49" s="15">
        <v>0</v>
      </c>
      <c r="H49" s="15">
        <v>1</v>
      </c>
      <c r="I49" s="15">
        <v>1.6</v>
      </c>
      <c r="J49" s="15" t="s">
        <v>33</v>
      </c>
      <c r="K49" s="17">
        <f t="shared" si="0"/>
        <v>16.2751144706516</v>
      </c>
      <c r="L49" s="15" t="str">
        <f t="shared" si="3"/>
        <v>Underweight</v>
      </c>
      <c r="M49" s="18" t="str">
        <f t="shared" si="1"/>
        <v>49-60</v>
      </c>
      <c r="N49" s="3" t="s">
        <v>18</v>
      </c>
      <c r="O49" s="3" t="s">
        <v>22</v>
      </c>
    </row>
    <row r="50" spans="1:15">
      <c r="A50" s="15" t="s">
        <v>74</v>
      </c>
      <c r="B50" s="15">
        <v>42</v>
      </c>
      <c r="C50" s="15" t="s">
        <v>16</v>
      </c>
      <c r="D50" s="15">
        <v>108.71</v>
      </c>
      <c r="E50" s="15">
        <v>16.2</v>
      </c>
      <c r="F50" s="15">
        <v>2</v>
      </c>
      <c r="G50" s="15">
        <v>1</v>
      </c>
      <c r="H50" s="15">
        <v>3</v>
      </c>
      <c r="I50" s="15">
        <v>1.1</v>
      </c>
      <c r="J50" s="15" t="s">
        <v>33</v>
      </c>
      <c r="K50" s="17">
        <f t="shared" si="0"/>
        <v>13.7080608330908</v>
      </c>
      <c r="L50" s="15" t="str">
        <f t="shared" si="3"/>
        <v>Underweight</v>
      </c>
      <c r="M50" s="18" t="str">
        <f t="shared" si="1"/>
        <v>37-48</v>
      </c>
      <c r="N50" s="3" t="s">
        <v>19</v>
      </c>
      <c r="O50" s="3" t="s">
        <v>18</v>
      </c>
    </row>
    <row r="51" spans="1:15">
      <c r="A51" s="15" t="s">
        <v>75</v>
      </c>
      <c r="B51" s="15">
        <v>36</v>
      </c>
      <c r="C51" s="15" t="s">
        <v>16</v>
      </c>
      <c r="D51" s="15">
        <v>97.21</v>
      </c>
      <c r="E51" s="15">
        <v>13.41</v>
      </c>
      <c r="F51" s="15">
        <v>4</v>
      </c>
      <c r="G51" s="15">
        <v>3</v>
      </c>
      <c r="H51" s="15">
        <v>1</v>
      </c>
      <c r="I51" s="15">
        <v>0.9</v>
      </c>
      <c r="J51" s="15" t="s">
        <v>21</v>
      </c>
      <c r="K51" s="17">
        <f t="shared" si="0"/>
        <v>14.190800401461</v>
      </c>
      <c r="L51" s="15" t="str">
        <f t="shared" si="3"/>
        <v>Underweight</v>
      </c>
      <c r="M51" s="18" t="str">
        <f t="shared" si="1"/>
        <v>24-36</v>
      </c>
      <c r="N51" s="3" t="s">
        <v>24</v>
      </c>
      <c r="O51" s="3" t="s">
        <v>24</v>
      </c>
    </row>
    <row r="52" spans="1:15">
      <c r="A52" s="15" t="s">
        <v>76</v>
      </c>
      <c r="B52" s="15">
        <v>34</v>
      </c>
      <c r="C52" s="15" t="s">
        <v>16</v>
      </c>
      <c r="D52" s="15">
        <v>98.46</v>
      </c>
      <c r="E52" s="15">
        <v>15.38</v>
      </c>
      <c r="F52" s="15">
        <v>3</v>
      </c>
      <c r="G52" s="15">
        <v>2</v>
      </c>
      <c r="H52" s="15">
        <v>2</v>
      </c>
      <c r="I52" s="15">
        <v>1.2</v>
      </c>
      <c r="J52" s="15" t="s">
        <v>17</v>
      </c>
      <c r="K52" s="17">
        <f t="shared" si="0"/>
        <v>15.8648756563035</v>
      </c>
      <c r="L52" s="15" t="str">
        <f t="shared" si="3"/>
        <v>Underweight</v>
      </c>
      <c r="M52" s="18" t="str">
        <f t="shared" si="1"/>
        <v>24-36</v>
      </c>
      <c r="N52" s="3" t="s">
        <v>24</v>
      </c>
      <c r="O52" s="3" t="s">
        <v>19</v>
      </c>
    </row>
    <row r="53" spans="1:15">
      <c r="A53" s="15" t="s">
        <v>77</v>
      </c>
      <c r="B53" s="15">
        <v>40</v>
      </c>
      <c r="C53" s="15" t="s">
        <v>16</v>
      </c>
      <c r="D53" s="15">
        <v>100.6</v>
      </c>
      <c r="E53" s="15">
        <v>17.31</v>
      </c>
      <c r="F53" s="15">
        <v>0</v>
      </c>
      <c r="G53" s="15">
        <v>3</v>
      </c>
      <c r="H53" s="15">
        <v>0</v>
      </c>
      <c r="I53" s="15">
        <v>0.6</v>
      </c>
      <c r="J53" s="15" t="s">
        <v>36</v>
      </c>
      <c r="K53" s="17">
        <f t="shared" si="0"/>
        <v>17.1041346355268</v>
      </c>
      <c r="L53" s="15" t="str">
        <f t="shared" si="3"/>
        <v>Underweight</v>
      </c>
      <c r="M53" s="18" t="str">
        <f t="shared" si="1"/>
        <v>37-48</v>
      </c>
      <c r="N53" s="3" t="s">
        <v>22</v>
      </c>
      <c r="O53" s="3" t="s">
        <v>24</v>
      </c>
    </row>
    <row r="54" spans="1:15">
      <c r="A54" s="15" t="s">
        <v>78</v>
      </c>
      <c r="B54" s="15">
        <v>39</v>
      </c>
      <c r="C54" s="15" t="s">
        <v>16</v>
      </c>
      <c r="D54" s="15">
        <v>96.54</v>
      </c>
      <c r="E54" s="15">
        <v>18.24</v>
      </c>
      <c r="F54" s="15">
        <v>4</v>
      </c>
      <c r="G54" s="15">
        <v>3</v>
      </c>
      <c r="H54" s="15">
        <v>1</v>
      </c>
      <c r="I54" s="15">
        <v>1.9</v>
      </c>
      <c r="J54" s="15" t="s">
        <v>36</v>
      </c>
      <c r="K54" s="17">
        <f t="shared" si="0"/>
        <v>19.5708750872159</v>
      </c>
      <c r="L54" s="15" t="str">
        <f t="shared" si="3"/>
        <v>Healthy Weight</v>
      </c>
      <c r="M54" s="18" t="str">
        <f t="shared" si="1"/>
        <v>37-48</v>
      </c>
      <c r="N54" s="3" t="s">
        <v>24</v>
      </c>
      <c r="O54" s="3" t="s">
        <v>24</v>
      </c>
    </row>
    <row r="55" spans="1:15">
      <c r="A55" s="15" t="s">
        <v>79</v>
      </c>
      <c r="B55" s="15">
        <v>57</v>
      </c>
      <c r="C55" s="15" t="s">
        <v>28</v>
      </c>
      <c r="D55" s="15">
        <v>110.58</v>
      </c>
      <c r="E55" s="15">
        <v>21.99</v>
      </c>
      <c r="F55" s="15">
        <v>3</v>
      </c>
      <c r="G55" s="15">
        <v>0</v>
      </c>
      <c r="H55" s="15">
        <v>0</v>
      </c>
      <c r="I55" s="15">
        <v>0.9</v>
      </c>
      <c r="J55" s="15" t="s">
        <v>17</v>
      </c>
      <c r="K55" s="17">
        <f t="shared" si="0"/>
        <v>17.9834105123412</v>
      </c>
      <c r="L55" s="15" t="str">
        <f t="shared" si="3"/>
        <v>Underweight</v>
      </c>
      <c r="M55" s="18" t="str">
        <f t="shared" si="1"/>
        <v>49-60</v>
      </c>
      <c r="N55" s="3" t="s">
        <v>24</v>
      </c>
      <c r="O55" s="3" t="s">
        <v>22</v>
      </c>
    </row>
    <row r="56" spans="1:15">
      <c r="A56" s="15" t="s">
        <v>80</v>
      </c>
      <c r="B56" s="15">
        <v>50</v>
      </c>
      <c r="C56" s="15" t="s">
        <v>16</v>
      </c>
      <c r="D56" s="15">
        <v>114.47</v>
      </c>
      <c r="E56" s="15">
        <v>18.01</v>
      </c>
      <c r="F56" s="15">
        <v>1</v>
      </c>
      <c r="G56" s="15">
        <v>3</v>
      </c>
      <c r="H56" s="15">
        <v>0</v>
      </c>
      <c r="I56" s="15">
        <v>0.6</v>
      </c>
      <c r="J56" s="15" t="s">
        <v>33</v>
      </c>
      <c r="K56" s="17">
        <f t="shared" si="0"/>
        <v>13.7445443564874</v>
      </c>
      <c r="L56" s="15" t="str">
        <f t="shared" si="3"/>
        <v>Underweight</v>
      </c>
      <c r="M56" s="18" t="str">
        <f t="shared" si="1"/>
        <v>49-60</v>
      </c>
      <c r="N56" s="3" t="s">
        <v>18</v>
      </c>
      <c r="O56" s="3" t="s">
        <v>24</v>
      </c>
    </row>
    <row r="57" spans="1:15">
      <c r="A57" s="15" t="s">
        <v>81</v>
      </c>
      <c r="B57" s="15">
        <v>31</v>
      </c>
      <c r="C57" s="15" t="s">
        <v>16</v>
      </c>
      <c r="D57" s="15">
        <v>96.28</v>
      </c>
      <c r="E57" s="15">
        <v>16.84</v>
      </c>
      <c r="F57" s="15">
        <v>4</v>
      </c>
      <c r="G57" s="15">
        <v>2</v>
      </c>
      <c r="H57" s="15">
        <v>3</v>
      </c>
      <c r="I57" s="15">
        <v>0.5</v>
      </c>
      <c r="J57" s="15" t="s">
        <v>29</v>
      </c>
      <c r="K57" s="17">
        <f t="shared" si="0"/>
        <v>18.1664439802964</v>
      </c>
      <c r="L57" s="15" t="str">
        <f t="shared" si="3"/>
        <v>Underweight</v>
      </c>
      <c r="M57" s="18" t="str">
        <f t="shared" si="1"/>
        <v>24-36</v>
      </c>
      <c r="N57" s="3" t="s">
        <v>24</v>
      </c>
      <c r="O57" s="3" t="s">
        <v>19</v>
      </c>
    </row>
    <row r="58" spans="1:15">
      <c r="A58" s="15" t="s">
        <v>82</v>
      </c>
      <c r="B58" s="15">
        <v>44</v>
      </c>
      <c r="C58" s="15" t="s">
        <v>16</v>
      </c>
      <c r="D58" s="15">
        <v>104.76</v>
      </c>
      <c r="E58" s="15">
        <v>18.4</v>
      </c>
      <c r="F58" s="15">
        <v>4</v>
      </c>
      <c r="G58" s="15">
        <v>2</v>
      </c>
      <c r="H58" s="15">
        <v>1</v>
      </c>
      <c r="I58" s="15">
        <v>0.7</v>
      </c>
      <c r="J58" s="15" t="s">
        <v>17</v>
      </c>
      <c r="K58" s="17">
        <f t="shared" si="0"/>
        <v>16.7658989197075</v>
      </c>
      <c r="L58" s="15" t="str">
        <f t="shared" si="3"/>
        <v>Underweight</v>
      </c>
      <c r="M58" s="18" t="str">
        <f t="shared" si="1"/>
        <v>37-48</v>
      </c>
      <c r="N58" s="3" t="s">
        <v>24</v>
      </c>
      <c r="O58" s="3" t="s">
        <v>19</v>
      </c>
    </row>
    <row r="59" spans="1:15">
      <c r="A59" s="15" t="s">
        <v>83</v>
      </c>
      <c r="B59" s="15">
        <v>42</v>
      </c>
      <c r="C59" s="15" t="s">
        <v>28</v>
      </c>
      <c r="D59" s="15">
        <v>105.35</v>
      </c>
      <c r="E59" s="15">
        <v>19.88</v>
      </c>
      <c r="F59" s="15">
        <v>1</v>
      </c>
      <c r="G59" s="15">
        <v>2</v>
      </c>
      <c r="H59" s="15">
        <v>2</v>
      </c>
      <c r="I59" s="15">
        <v>2.8</v>
      </c>
      <c r="J59" s="15" t="s">
        <v>29</v>
      </c>
      <c r="K59" s="17">
        <f t="shared" si="0"/>
        <v>17.912132789452</v>
      </c>
      <c r="L59" s="15" t="str">
        <f t="shared" si="3"/>
        <v>Underweight</v>
      </c>
      <c r="M59" s="18" t="str">
        <f t="shared" si="1"/>
        <v>37-48</v>
      </c>
      <c r="N59" s="3" t="s">
        <v>18</v>
      </c>
      <c r="O59" s="3" t="s">
        <v>19</v>
      </c>
    </row>
    <row r="60" spans="1:15">
      <c r="A60" s="15" t="s">
        <v>84</v>
      </c>
      <c r="B60" s="15">
        <v>59</v>
      </c>
      <c r="C60" s="15" t="s">
        <v>28</v>
      </c>
      <c r="D60" s="15">
        <v>110.75</v>
      </c>
      <c r="E60" s="15">
        <v>24.56</v>
      </c>
      <c r="F60" s="15">
        <v>4</v>
      </c>
      <c r="G60" s="15">
        <v>4</v>
      </c>
      <c r="H60" s="15">
        <v>1</v>
      </c>
      <c r="I60" s="15">
        <v>1.7</v>
      </c>
      <c r="J60" s="15" t="s">
        <v>17</v>
      </c>
      <c r="K60" s="17">
        <f t="shared" si="0"/>
        <v>20.0235415212307</v>
      </c>
      <c r="L60" s="15" t="str">
        <f t="shared" si="3"/>
        <v>Healthy Weight</v>
      </c>
      <c r="M60" s="18" t="str">
        <f t="shared" si="1"/>
        <v>49-60</v>
      </c>
      <c r="N60" s="3" t="s">
        <v>24</v>
      </c>
      <c r="O60" s="3" t="s">
        <v>24</v>
      </c>
    </row>
    <row r="61" spans="1:15">
      <c r="A61" s="15" t="s">
        <v>85</v>
      </c>
      <c r="B61" s="15">
        <v>56</v>
      </c>
      <c r="C61" s="15" t="s">
        <v>28</v>
      </c>
      <c r="D61" s="15">
        <v>108</v>
      </c>
      <c r="E61" s="15">
        <v>22.24</v>
      </c>
      <c r="F61" s="15">
        <v>2</v>
      </c>
      <c r="G61" s="15">
        <v>4</v>
      </c>
      <c r="H61" s="15">
        <v>2</v>
      </c>
      <c r="I61" s="15">
        <v>1.1</v>
      </c>
      <c r="J61" s="15" t="s">
        <v>21</v>
      </c>
      <c r="K61" s="17">
        <f t="shared" si="0"/>
        <v>19.0672153635117</v>
      </c>
      <c r="L61" s="15" t="str">
        <f t="shared" si="3"/>
        <v>Healthy Weight</v>
      </c>
      <c r="M61" s="18" t="str">
        <f t="shared" si="1"/>
        <v>49-60</v>
      </c>
      <c r="N61" s="3" t="s">
        <v>19</v>
      </c>
      <c r="O61" s="3" t="s">
        <v>24</v>
      </c>
    </row>
    <row r="62" spans="1:15">
      <c r="A62" s="15" t="s">
        <v>86</v>
      </c>
      <c r="B62" s="15">
        <v>32</v>
      </c>
      <c r="C62" s="15" t="s">
        <v>16</v>
      </c>
      <c r="D62" s="15">
        <v>98.63</v>
      </c>
      <c r="E62" s="15">
        <v>17.96</v>
      </c>
      <c r="F62" s="15">
        <v>0</v>
      </c>
      <c r="G62" s="15">
        <v>0</v>
      </c>
      <c r="H62" s="15">
        <v>2</v>
      </c>
      <c r="I62" s="15">
        <v>2.6</v>
      </c>
      <c r="J62" s="15" t="s">
        <v>33</v>
      </c>
      <c r="K62" s="17">
        <f t="shared" si="0"/>
        <v>18.4624046794836</v>
      </c>
      <c r="L62" s="15" t="str">
        <f t="shared" si="3"/>
        <v>Underweight</v>
      </c>
      <c r="M62" s="18" t="str">
        <f t="shared" si="1"/>
        <v>24-36</v>
      </c>
      <c r="N62" s="3" t="s">
        <v>22</v>
      </c>
      <c r="O62" s="3" t="s">
        <v>22</v>
      </c>
    </row>
    <row r="63" spans="1:15">
      <c r="A63" s="15" t="s">
        <v>87</v>
      </c>
      <c r="B63" s="15">
        <v>47</v>
      </c>
      <c r="C63" s="15" t="s">
        <v>16</v>
      </c>
      <c r="D63" s="15">
        <v>103.57</v>
      </c>
      <c r="E63" s="15">
        <v>22.13</v>
      </c>
      <c r="F63" s="15">
        <v>3</v>
      </c>
      <c r="G63" s="15">
        <v>2</v>
      </c>
      <c r="H63" s="15">
        <v>0</v>
      </c>
      <c r="I63" s="15">
        <v>0.6</v>
      </c>
      <c r="J63" s="15" t="s">
        <v>17</v>
      </c>
      <c r="K63" s="17">
        <f t="shared" si="0"/>
        <v>20.630676133633</v>
      </c>
      <c r="L63" s="15" t="str">
        <f t="shared" si="3"/>
        <v>Healthy Weight</v>
      </c>
      <c r="M63" s="18" t="str">
        <f t="shared" si="1"/>
        <v>37-48</v>
      </c>
      <c r="N63" s="3" t="s">
        <v>24</v>
      </c>
      <c r="O63" s="3" t="s">
        <v>19</v>
      </c>
    </row>
    <row r="64" spans="1:15">
      <c r="A64" s="15" t="s">
        <v>88</v>
      </c>
      <c r="B64" s="15">
        <v>28</v>
      </c>
      <c r="C64" s="15" t="s">
        <v>28</v>
      </c>
      <c r="D64" s="15">
        <v>92.72</v>
      </c>
      <c r="E64" s="15">
        <v>15.7</v>
      </c>
      <c r="F64" s="15">
        <v>4</v>
      </c>
      <c r="G64" s="15">
        <v>0</v>
      </c>
      <c r="H64" s="15">
        <v>1</v>
      </c>
      <c r="I64" s="15">
        <v>0.5</v>
      </c>
      <c r="J64" s="15" t="s">
        <v>33</v>
      </c>
      <c r="K64" s="17">
        <f t="shared" si="0"/>
        <v>18.2621878817612</v>
      </c>
      <c r="L64" s="15" t="str">
        <f t="shared" si="3"/>
        <v>Underweight</v>
      </c>
      <c r="M64" s="18" t="str">
        <f t="shared" si="1"/>
        <v>24-36</v>
      </c>
      <c r="N64" s="3" t="s">
        <v>24</v>
      </c>
      <c r="O64" s="3" t="s">
        <v>22</v>
      </c>
    </row>
    <row r="65" spans="1:15">
      <c r="A65" s="15" t="s">
        <v>89</v>
      </c>
      <c r="B65" s="15">
        <v>56</v>
      </c>
      <c r="C65" s="15" t="s">
        <v>28</v>
      </c>
      <c r="D65" s="15">
        <v>113.3</v>
      </c>
      <c r="E65" s="15">
        <v>20.45</v>
      </c>
      <c r="F65" s="15">
        <v>2</v>
      </c>
      <c r="G65" s="15">
        <v>2</v>
      </c>
      <c r="H65" s="15">
        <v>2</v>
      </c>
      <c r="I65" s="15">
        <v>0.5</v>
      </c>
      <c r="J65" s="15" t="s">
        <v>36</v>
      </c>
      <c r="K65" s="17">
        <f t="shared" si="0"/>
        <v>15.930649869244</v>
      </c>
      <c r="L65" s="15" t="str">
        <f t="shared" si="3"/>
        <v>Underweight</v>
      </c>
      <c r="M65" s="18" t="str">
        <f t="shared" si="1"/>
        <v>49-60</v>
      </c>
      <c r="N65" s="3" t="s">
        <v>19</v>
      </c>
      <c r="O65" s="3" t="s">
        <v>19</v>
      </c>
    </row>
    <row r="66" spans="1:15">
      <c r="A66" s="15" t="s">
        <v>90</v>
      </c>
      <c r="B66" s="15">
        <v>38</v>
      </c>
      <c r="C66" s="15" t="s">
        <v>28</v>
      </c>
      <c r="D66" s="15">
        <v>104.84</v>
      </c>
      <c r="E66" s="15">
        <v>19.83</v>
      </c>
      <c r="F66" s="15">
        <v>4</v>
      </c>
      <c r="G66" s="15">
        <v>0</v>
      </c>
      <c r="H66" s="15">
        <v>0</v>
      </c>
      <c r="I66" s="15">
        <v>0.8</v>
      </c>
      <c r="J66" s="15" t="s">
        <v>33</v>
      </c>
      <c r="K66" s="17">
        <f t="shared" ref="K66:K101" si="4">(E66/D66^2)*10000</f>
        <v>18.0413357845046</v>
      </c>
      <c r="L66" s="15" t="str">
        <f t="shared" si="3"/>
        <v>Underweight</v>
      </c>
      <c r="M66" s="18" t="str">
        <f t="shared" ref="M66:M101" si="5">IF(B66&lt;=36,"24-36",IF(B66&lt;=48,"37-48","49-60"))</f>
        <v>37-48</v>
      </c>
      <c r="N66" s="3" t="s">
        <v>24</v>
      </c>
      <c r="O66" s="3" t="s">
        <v>22</v>
      </c>
    </row>
    <row r="67" spans="1:15">
      <c r="A67" s="15" t="s">
        <v>91</v>
      </c>
      <c r="B67" s="15">
        <v>50</v>
      </c>
      <c r="C67" s="15" t="s">
        <v>16</v>
      </c>
      <c r="D67" s="15">
        <v>104.56</v>
      </c>
      <c r="E67" s="15">
        <v>21.62</v>
      </c>
      <c r="F67" s="15">
        <v>4</v>
      </c>
      <c r="G67" s="15">
        <v>1</v>
      </c>
      <c r="H67" s="15">
        <v>1</v>
      </c>
      <c r="I67" s="15">
        <v>2</v>
      </c>
      <c r="J67" s="15" t="s">
        <v>17</v>
      </c>
      <c r="K67" s="17">
        <f t="shared" si="4"/>
        <v>19.7753664717497</v>
      </c>
      <c r="L67" s="15" t="str">
        <f t="shared" ref="L67:L101" si="6">IF(K67&lt;18.5,"Underweight",IF(K67&lt;25,"Healthy Weight",IF(K69&lt;30,"Overweight","Obese")))</f>
        <v>Healthy Weight</v>
      </c>
      <c r="M67" s="18" t="str">
        <f t="shared" si="5"/>
        <v>49-60</v>
      </c>
      <c r="N67" s="3" t="s">
        <v>24</v>
      </c>
      <c r="O67" s="3" t="s">
        <v>18</v>
      </c>
    </row>
    <row r="68" spans="1:15">
      <c r="A68" s="15" t="s">
        <v>92</v>
      </c>
      <c r="B68" s="15">
        <v>27</v>
      </c>
      <c r="C68" s="15" t="s">
        <v>28</v>
      </c>
      <c r="D68" s="15">
        <v>97.32</v>
      </c>
      <c r="E68" s="15">
        <v>16.28</v>
      </c>
      <c r="F68" s="15">
        <v>2</v>
      </c>
      <c r="G68" s="15">
        <v>4</v>
      </c>
      <c r="H68" s="15">
        <v>0</v>
      </c>
      <c r="I68" s="15">
        <v>0.8</v>
      </c>
      <c r="J68" s="15" t="s">
        <v>17</v>
      </c>
      <c r="K68" s="17">
        <f t="shared" si="4"/>
        <v>17.1889837112629</v>
      </c>
      <c r="L68" s="15" t="str">
        <f t="shared" si="6"/>
        <v>Underweight</v>
      </c>
      <c r="M68" s="18" t="str">
        <f t="shared" si="5"/>
        <v>24-36</v>
      </c>
      <c r="N68" s="3" t="s">
        <v>19</v>
      </c>
      <c r="O68" s="3" t="s">
        <v>24</v>
      </c>
    </row>
    <row r="69" spans="1:15">
      <c r="A69" s="15" t="s">
        <v>93</v>
      </c>
      <c r="B69" s="15">
        <v>32</v>
      </c>
      <c r="C69" s="15" t="s">
        <v>16</v>
      </c>
      <c r="D69" s="15">
        <v>103.58</v>
      </c>
      <c r="E69" s="15">
        <v>15.12</v>
      </c>
      <c r="F69" s="15">
        <v>4</v>
      </c>
      <c r="G69" s="15">
        <v>0</v>
      </c>
      <c r="H69" s="15">
        <v>2</v>
      </c>
      <c r="I69" s="15">
        <v>1.8</v>
      </c>
      <c r="J69" s="15" t="s">
        <v>29</v>
      </c>
      <c r="K69" s="17">
        <f t="shared" si="4"/>
        <v>14.0928872638738</v>
      </c>
      <c r="L69" s="15" t="str">
        <f t="shared" si="6"/>
        <v>Underweight</v>
      </c>
      <c r="M69" s="18" t="str">
        <f t="shared" si="5"/>
        <v>24-36</v>
      </c>
      <c r="N69" s="3" t="s">
        <v>24</v>
      </c>
      <c r="O69" s="3" t="s">
        <v>22</v>
      </c>
    </row>
    <row r="70" spans="1:15">
      <c r="A70" s="15" t="s">
        <v>94</v>
      </c>
      <c r="B70" s="15">
        <v>53</v>
      </c>
      <c r="C70" s="15" t="s">
        <v>28</v>
      </c>
      <c r="D70" s="15">
        <v>105.92</v>
      </c>
      <c r="E70" s="15">
        <v>22.98</v>
      </c>
      <c r="F70" s="15">
        <v>2</v>
      </c>
      <c r="G70" s="15">
        <v>0</v>
      </c>
      <c r="H70" s="15">
        <v>0</v>
      </c>
      <c r="I70" s="15">
        <v>0.8</v>
      </c>
      <c r="J70" s="15" t="s">
        <v>36</v>
      </c>
      <c r="K70" s="17">
        <f t="shared" si="4"/>
        <v>20.483024296967</v>
      </c>
      <c r="L70" s="15" t="str">
        <f t="shared" si="6"/>
        <v>Healthy Weight</v>
      </c>
      <c r="M70" s="18" t="str">
        <f t="shared" si="5"/>
        <v>49-60</v>
      </c>
      <c r="N70" s="3" t="s">
        <v>19</v>
      </c>
      <c r="O70" s="3" t="s">
        <v>22</v>
      </c>
    </row>
    <row r="71" spans="1:15">
      <c r="A71" s="15" t="s">
        <v>95</v>
      </c>
      <c r="B71" s="15">
        <v>33</v>
      </c>
      <c r="C71" s="15" t="s">
        <v>28</v>
      </c>
      <c r="D71" s="15">
        <v>104.76</v>
      </c>
      <c r="E71" s="15">
        <v>13.89</v>
      </c>
      <c r="F71" s="15">
        <v>3</v>
      </c>
      <c r="G71" s="15">
        <v>4</v>
      </c>
      <c r="H71" s="15">
        <v>0</v>
      </c>
      <c r="I71" s="15">
        <v>0.5</v>
      </c>
      <c r="J71" s="15" t="s">
        <v>29</v>
      </c>
      <c r="K71" s="17">
        <f t="shared" si="4"/>
        <v>12.6564313040618</v>
      </c>
      <c r="L71" s="15" t="str">
        <f t="shared" si="6"/>
        <v>Underweight</v>
      </c>
      <c r="M71" s="18" t="str">
        <f t="shared" si="5"/>
        <v>24-36</v>
      </c>
      <c r="N71" s="3" t="s">
        <v>24</v>
      </c>
      <c r="O71" s="3" t="s">
        <v>24</v>
      </c>
    </row>
    <row r="72" spans="1:15">
      <c r="A72" s="15" t="s">
        <v>96</v>
      </c>
      <c r="B72" s="15">
        <v>49</v>
      </c>
      <c r="C72" s="15" t="s">
        <v>28</v>
      </c>
      <c r="D72" s="15">
        <v>108.22</v>
      </c>
      <c r="E72" s="15">
        <v>19.55</v>
      </c>
      <c r="F72" s="15">
        <v>1</v>
      </c>
      <c r="G72" s="15">
        <v>1</v>
      </c>
      <c r="H72" s="15">
        <v>2</v>
      </c>
      <c r="I72" s="15">
        <v>1.6</v>
      </c>
      <c r="J72" s="15" t="s">
        <v>29</v>
      </c>
      <c r="K72" s="17">
        <f t="shared" si="4"/>
        <v>16.6928965722473</v>
      </c>
      <c r="L72" s="15" t="str">
        <f t="shared" si="6"/>
        <v>Underweight</v>
      </c>
      <c r="M72" s="18" t="str">
        <f t="shared" si="5"/>
        <v>49-60</v>
      </c>
      <c r="N72" s="3" t="s">
        <v>18</v>
      </c>
      <c r="O72" s="3" t="s">
        <v>18</v>
      </c>
    </row>
    <row r="73" spans="1:15">
      <c r="A73" s="15" t="s">
        <v>97</v>
      </c>
      <c r="B73" s="15">
        <v>32</v>
      </c>
      <c r="C73" s="15" t="s">
        <v>16</v>
      </c>
      <c r="D73" s="15">
        <v>97.69</v>
      </c>
      <c r="E73" s="15">
        <v>18.04</v>
      </c>
      <c r="F73" s="15">
        <v>3</v>
      </c>
      <c r="G73" s="15">
        <v>2</v>
      </c>
      <c r="H73" s="15">
        <v>2</v>
      </c>
      <c r="I73" s="15">
        <v>2.2</v>
      </c>
      <c r="J73" s="15" t="s">
        <v>17</v>
      </c>
      <c r="K73" s="17">
        <f t="shared" si="4"/>
        <v>18.9032428607434</v>
      </c>
      <c r="L73" s="15" t="str">
        <f t="shared" si="6"/>
        <v>Healthy Weight</v>
      </c>
      <c r="M73" s="18" t="str">
        <f t="shared" si="5"/>
        <v>24-36</v>
      </c>
      <c r="N73" s="3" t="s">
        <v>24</v>
      </c>
      <c r="O73" s="3" t="s">
        <v>19</v>
      </c>
    </row>
    <row r="74" spans="1:15">
      <c r="A74" s="15" t="s">
        <v>98</v>
      </c>
      <c r="B74" s="15">
        <v>52</v>
      </c>
      <c r="C74" s="15" t="s">
        <v>16</v>
      </c>
      <c r="D74" s="15">
        <v>104.99</v>
      </c>
      <c r="E74" s="15">
        <v>22.77</v>
      </c>
      <c r="F74" s="15">
        <v>3</v>
      </c>
      <c r="G74" s="15">
        <v>2</v>
      </c>
      <c r="H74" s="15">
        <v>1</v>
      </c>
      <c r="I74" s="15">
        <v>1.1</v>
      </c>
      <c r="J74" s="15" t="s">
        <v>21</v>
      </c>
      <c r="K74" s="17">
        <f t="shared" si="4"/>
        <v>20.6569957029729</v>
      </c>
      <c r="L74" s="15" t="str">
        <f t="shared" si="6"/>
        <v>Healthy Weight</v>
      </c>
      <c r="M74" s="18" t="str">
        <f t="shared" si="5"/>
        <v>49-60</v>
      </c>
      <c r="N74" s="3" t="s">
        <v>24</v>
      </c>
      <c r="O74" s="3" t="s">
        <v>19</v>
      </c>
    </row>
    <row r="75" spans="1:15">
      <c r="A75" s="15" t="s">
        <v>99</v>
      </c>
      <c r="B75" s="15">
        <v>25</v>
      </c>
      <c r="C75" s="15" t="s">
        <v>28</v>
      </c>
      <c r="D75" s="15">
        <v>88.93</v>
      </c>
      <c r="E75" s="15">
        <v>15.5</v>
      </c>
      <c r="F75" s="15">
        <v>3</v>
      </c>
      <c r="G75" s="15">
        <v>0</v>
      </c>
      <c r="H75" s="15">
        <v>3</v>
      </c>
      <c r="I75" s="15">
        <v>3.8</v>
      </c>
      <c r="J75" s="15" t="s">
        <v>21</v>
      </c>
      <c r="K75" s="17">
        <f t="shared" si="4"/>
        <v>19.599054182521</v>
      </c>
      <c r="L75" s="15" t="str">
        <f t="shared" si="6"/>
        <v>Healthy Weight</v>
      </c>
      <c r="M75" s="18" t="str">
        <f t="shared" si="5"/>
        <v>24-36</v>
      </c>
      <c r="N75" s="3" t="s">
        <v>24</v>
      </c>
      <c r="O75" s="3" t="s">
        <v>22</v>
      </c>
    </row>
    <row r="76" spans="1:15">
      <c r="A76" s="15" t="s">
        <v>100</v>
      </c>
      <c r="B76" s="15">
        <v>41</v>
      </c>
      <c r="C76" s="15" t="s">
        <v>16</v>
      </c>
      <c r="D76" s="15">
        <v>105.5</v>
      </c>
      <c r="E76" s="15">
        <v>20.18</v>
      </c>
      <c r="F76" s="15">
        <v>1</v>
      </c>
      <c r="G76" s="15">
        <v>4</v>
      </c>
      <c r="H76" s="15">
        <v>3</v>
      </c>
      <c r="I76" s="15">
        <v>1.9</v>
      </c>
      <c r="J76" s="15" t="s">
        <v>33</v>
      </c>
      <c r="K76" s="17">
        <f t="shared" si="4"/>
        <v>18.1307697491072</v>
      </c>
      <c r="L76" s="15" t="str">
        <f t="shared" si="6"/>
        <v>Underweight</v>
      </c>
      <c r="M76" s="18" t="str">
        <f t="shared" si="5"/>
        <v>37-48</v>
      </c>
      <c r="N76" s="3" t="s">
        <v>18</v>
      </c>
      <c r="O76" s="3" t="s">
        <v>24</v>
      </c>
    </row>
    <row r="77" spans="1:15">
      <c r="A77" s="15" t="s">
        <v>101</v>
      </c>
      <c r="B77" s="15">
        <v>38</v>
      </c>
      <c r="C77" s="15" t="s">
        <v>28</v>
      </c>
      <c r="D77" s="15">
        <v>101.47</v>
      </c>
      <c r="E77" s="15">
        <v>15.96</v>
      </c>
      <c r="F77" s="15">
        <v>1</v>
      </c>
      <c r="G77" s="15">
        <v>1</v>
      </c>
      <c r="H77" s="15">
        <v>0</v>
      </c>
      <c r="I77" s="15">
        <v>0.8</v>
      </c>
      <c r="J77" s="15" t="s">
        <v>17</v>
      </c>
      <c r="K77" s="17">
        <f t="shared" si="4"/>
        <v>15.5009232616013</v>
      </c>
      <c r="L77" s="15" t="str">
        <f t="shared" si="6"/>
        <v>Underweight</v>
      </c>
      <c r="M77" s="18" t="str">
        <f t="shared" si="5"/>
        <v>37-48</v>
      </c>
      <c r="N77" s="3" t="s">
        <v>18</v>
      </c>
      <c r="O77" s="3" t="s">
        <v>18</v>
      </c>
    </row>
    <row r="78" spans="1:15">
      <c r="A78" s="15" t="s">
        <v>102</v>
      </c>
      <c r="B78" s="15">
        <v>46</v>
      </c>
      <c r="C78" s="15" t="s">
        <v>28</v>
      </c>
      <c r="D78" s="15">
        <v>103.84</v>
      </c>
      <c r="E78" s="15">
        <v>17.13</v>
      </c>
      <c r="F78" s="15">
        <v>0</v>
      </c>
      <c r="G78" s="15">
        <v>4</v>
      </c>
      <c r="H78" s="15">
        <v>1</v>
      </c>
      <c r="I78" s="15">
        <v>0.7</v>
      </c>
      <c r="J78" s="15" t="s">
        <v>29</v>
      </c>
      <c r="K78" s="17">
        <f t="shared" si="4"/>
        <v>15.8864918411875</v>
      </c>
      <c r="L78" s="15" t="str">
        <f t="shared" si="6"/>
        <v>Underweight</v>
      </c>
      <c r="M78" s="18" t="str">
        <f t="shared" si="5"/>
        <v>37-48</v>
      </c>
      <c r="N78" s="3" t="s">
        <v>22</v>
      </c>
      <c r="O78" s="3" t="s">
        <v>24</v>
      </c>
    </row>
    <row r="79" spans="1:15">
      <c r="A79" s="15" t="s">
        <v>103</v>
      </c>
      <c r="B79" s="15">
        <v>45</v>
      </c>
      <c r="C79" s="15" t="s">
        <v>28</v>
      </c>
      <c r="D79" s="15">
        <v>103.74</v>
      </c>
      <c r="E79" s="15">
        <v>18.21</v>
      </c>
      <c r="F79" s="15">
        <v>1</v>
      </c>
      <c r="G79" s="15">
        <v>3</v>
      </c>
      <c r="H79" s="15">
        <v>0</v>
      </c>
      <c r="I79" s="15">
        <v>0.5</v>
      </c>
      <c r="J79" s="15" t="s">
        <v>29</v>
      </c>
      <c r="K79" s="17">
        <f t="shared" si="4"/>
        <v>16.9206662159693</v>
      </c>
      <c r="L79" s="15" t="str">
        <f t="shared" si="6"/>
        <v>Underweight</v>
      </c>
      <c r="M79" s="18" t="str">
        <f t="shared" si="5"/>
        <v>37-48</v>
      </c>
      <c r="N79" s="3" t="s">
        <v>18</v>
      </c>
      <c r="O79" s="3" t="s">
        <v>24</v>
      </c>
    </row>
    <row r="80" spans="1:15">
      <c r="A80" s="15" t="s">
        <v>104</v>
      </c>
      <c r="B80" s="15">
        <v>48</v>
      </c>
      <c r="C80" s="15" t="s">
        <v>28</v>
      </c>
      <c r="D80" s="15">
        <v>101.32</v>
      </c>
      <c r="E80" s="15">
        <v>21.93</v>
      </c>
      <c r="F80" s="15">
        <v>4</v>
      </c>
      <c r="G80" s="15">
        <v>2</v>
      </c>
      <c r="H80" s="15">
        <v>2</v>
      </c>
      <c r="I80" s="15">
        <v>2.8</v>
      </c>
      <c r="J80" s="15" t="s">
        <v>21</v>
      </c>
      <c r="K80" s="17">
        <f t="shared" si="4"/>
        <v>21.3623127734045</v>
      </c>
      <c r="L80" s="15" t="str">
        <f t="shared" si="6"/>
        <v>Healthy Weight</v>
      </c>
      <c r="M80" s="18" t="str">
        <f t="shared" si="5"/>
        <v>37-48</v>
      </c>
      <c r="N80" s="3" t="s">
        <v>24</v>
      </c>
      <c r="O80" s="3" t="s">
        <v>19</v>
      </c>
    </row>
    <row r="81" spans="1:15">
      <c r="A81" s="15" t="s">
        <v>105</v>
      </c>
      <c r="B81" s="15">
        <v>54</v>
      </c>
      <c r="C81" s="15" t="s">
        <v>16</v>
      </c>
      <c r="D81" s="15">
        <v>109.83</v>
      </c>
      <c r="E81" s="15">
        <v>21.35</v>
      </c>
      <c r="F81" s="15">
        <v>3</v>
      </c>
      <c r="G81" s="15">
        <v>2</v>
      </c>
      <c r="H81" s="15">
        <v>1</v>
      </c>
      <c r="I81" s="15">
        <v>0.7</v>
      </c>
      <c r="J81" s="15" t="s">
        <v>33</v>
      </c>
      <c r="K81" s="17">
        <f t="shared" si="4"/>
        <v>17.6992927304594</v>
      </c>
      <c r="L81" s="15" t="str">
        <f t="shared" si="6"/>
        <v>Underweight</v>
      </c>
      <c r="M81" s="18" t="str">
        <f t="shared" si="5"/>
        <v>49-60</v>
      </c>
      <c r="N81" s="3" t="s">
        <v>24</v>
      </c>
      <c r="O81" s="3" t="s">
        <v>19</v>
      </c>
    </row>
    <row r="82" spans="1:15">
      <c r="A82" s="15" t="s">
        <v>106</v>
      </c>
      <c r="B82" s="15">
        <v>49</v>
      </c>
      <c r="C82" s="15" t="s">
        <v>28</v>
      </c>
      <c r="D82" s="15">
        <v>112.98</v>
      </c>
      <c r="E82" s="15">
        <v>18.22</v>
      </c>
      <c r="F82" s="15">
        <v>3</v>
      </c>
      <c r="G82" s="15">
        <v>1</v>
      </c>
      <c r="H82" s="15">
        <v>1</v>
      </c>
      <c r="I82" s="15">
        <v>1.7</v>
      </c>
      <c r="J82" s="15" t="s">
        <v>17</v>
      </c>
      <c r="K82" s="17">
        <f t="shared" si="4"/>
        <v>14.2739848619298</v>
      </c>
      <c r="L82" s="15" t="str">
        <f t="shared" si="6"/>
        <v>Underweight</v>
      </c>
      <c r="M82" s="18" t="str">
        <f t="shared" si="5"/>
        <v>49-60</v>
      </c>
      <c r="N82" s="3" t="s">
        <v>24</v>
      </c>
      <c r="O82" s="3" t="s">
        <v>18</v>
      </c>
    </row>
    <row r="83" spans="1:15">
      <c r="A83" s="15" t="s">
        <v>107</v>
      </c>
      <c r="B83" s="15">
        <v>45</v>
      </c>
      <c r="C83" s="15" t="s">
        <v>16</v>
      </c>
      <c r="D83" s="15">
        <v>104.87</v>
      </c>
      <c r="E83" s="15">
        <v>19.66</v>
      </c>
      <c r="F83" s="15">
        <v>1</v>
      </c>
      <c r="G83" s="15">
        <v>4</v>
      </c>
      <c r="H83" s="15">
        <v>2</v>
      </c>
      <c r="I83" s="15">
        <v>1.1</v>
      </c>
      <c r="J83" s="15" t="s">
        <v>36</v>
      </c>
      <c r="K83" s="17">
        <f t="shared" si="4"/>
        <v>17.8764376086095</v>
      </c>
      <c r="L83" s="15" t="str">
        <f t="shared" si="6"/>
        <v>Underweight</v>
      </c>
      <c r="M83" s="18" t="str">
        <f t="shared" si="5"/>
        <v>37-48</v>
      </c>
      <c r="N83" s="3" t="s">
        <v>18</v>
      </c>
      <c r="O83" s="3" t="s">
        <v>24</v>
      </c>
    </row>
    <row r="84" spans="1:15">
      <c r="A84" s="15" t="s">
        <v>108</v>
      </c>
      <c r="B84" s="15">
        <v>30</v>
      </c>
      <c r="C84" s="15" t="s">
        <v>28</v>
      </c>
      <c r="D84" s="15">
        <v>100.81</v>
      </c>
      <c r="E84" s="15">
        <v>14.39</v>
      </c>
      <c r="F84" s="15">
        <v>2</v>
      </c>
      <c r="G84" s="15">
        <v>4</v>
      </c>
      <c r="H84" s="15">
        <v>2</v>
      </c>
      <c r="I84" s="15">
        <v>2.6</v>
      </c>
      <c r="J84" s="15" t="s">
        <v>17</v>
      </c>
      <c r="K84" s="17">
        <f t="shared" si="4"/>
        <v>14.1596841006949</v>
      </c>
      <c r="L84" s="15" t="str">
        <f t="shared" si="6"/>
        <v>Underweight</v>
      </c>
      <c r="M84" s="18" t="str">
        <f t="shared" si="5"/>
        <v>24-36</v>
      </c>
      <c r="N84" s="3" t="s">
        <v>19</v>
      </c>
      <c r="O84" s="3" t="s">
        <v>24</v>
      </c>
    </row>
    <row r="85" spans="1:15">
      <c r="A85" s="15" t="s">
        <v>109</v>
      </c>
      <c r="B85" s="15">
        <v>29</v>
      </c>
      <c r="C85" s="15" t="s">
        <v>16</v>
      </c>
      <c r="D85" s="15">
        <v>101.16</v>
      </c>
      <c r="E85" s="15">
        <v>14.14</v>
      </c>
      <c r="F85" s="15">
        <v>2</v>
      </c>
      <c r="G85" s="15">
        <v>2</v>
      </c>
      <c r="H85" s="15">
        <v>3</v>
      </c>
      <c r="I85" s="15">
        <v>1.3</v>
      </c>
      <c r="J85" s="15" t="s">
        <v>17</v>
      </c>
      <c r="K85" s="17">
        <f t="shared" si="4"/>
        <v>13.817573013463</v>
      </c>
      <c r="L85" s="15" t="str">
        <f t="shared" si="6"/>
        <v>Underweight</v>
      </c>
      <c r="M85" s="18" t="str">
        <f t="shared" si="5"/>
        <v>24-36</v>
      </c>
      <c r="N85" s="3" t="s">
        <v>19</v>
      </c>
      <c r="O85" s="3" t="s">
        <v>19</v>
      </c>
    </row>
    <row r="86" spans="1:15">
      <c r="A86" s="15" t="s">
        <v>110</v>
      </c>
      <c r="B86" s="15">
        <v>57</v>
      </c>
      <c r="C86" s="15" t="s">
        <v>16</v>
      </c>
      <c r="D86" s="15">
        <v>115.19</v>
      </c>
      <c r="E86" s="15">
        <v>20.76</v>
      </c>
      <c r="F86" s="15">
        <v>1</v>
      </c>
      <c r="G86" s="15">
        <v>4</v>
      </c>
      <c r="H86" s="15">
        <v>0</v>
      </c>
      <c r="I86" s="15">
        <v>1</v>
      </c>
      <c r="J86" s="15" t="s">
        <v>17</v>
      </c>
      <c r="K86" s="17">
        <f t="shared" si="4"/>
        <v>15.6458006576828</v>
      </c>
      <c r="L86" s="15" t="str">
        <f t="shared" si="6"/>
        <v>Underweight</v>
      </c>
      <c r="M86" s="18" t="str">
        <f t="shared" si="5"/>
        <v>49-60</v>
      </c>
      <c r="N86" s="3" t="s">
        <v>18</v>
      </c>
      <c r="O86" s="3" t="s">
        <v>24</v>
      </c>
    </row>
    <row r="87" spans="1:15">
      <c r="A87" s="15" t="s">
        <v>111</v>
      </c>
      <c r="B87" s="15">
        <v>56</v>
      </c>
      <c r="C87" s="15" t="s">
        <v>28</v>
      </c>
      <c r="D87" s="15">
        <v>110.72</v>
      </c>
      <c r="E87" s="15">
        <v>20.15</v>
      </c>
      <c r="F87" s="15">
        <v>0</v>
      </c>
      <c r="G87" s="15">
        <v>1</v>
      </c>
      <c r="H87" s="15">
        <v>1</v>
      </c>
      <c r="I87" s="15">
        <v>2</v>
      </c>
      <c r="J87" s="15" t="s">
        <v>36</v>
      </c>
      <c r="K87" s="17">
        <f t="shared" si="4"/>
        <v>16.4370129097197</v>
      </c>
      <c r="L87" s="15" t="str">
        <f t="shared" si="6"/>
        <v>Underweight</v>
      </c>
      <c r="M87" s="18" t="str">
        <f t="shared" si="5"/>
        <v>49-60</v>
      </c>
      <c r="N87" s="3" t="s">
        <v>22</v>
      </c>
      <c r="O87" s="3" t="s">
        <v>18</v>
      </c>
    </row>
    <row r="88" spans="1:15">
      <c r="A88" s="15" t="s">
        <v>112</v>
      </c>
      <c r="B88" s="15">
        <v>56</v>
      </c>
      <c r="C88" s="15" t="s">
        <v>16</v>
      </c>
      <c r="D88" s="15">
        <v>106.73</v>
      </c>
      <c r="E88" s="15">
        <v>24.09</v>
      </c>
      <c r="F88" s="15">
        <v>0</v>
      </c>
      <c r="G88" s="15">
        <v>1</v>
      </c>
      <c r="H88" s="15">
        <v>3</v>
      </c>
      <c r="I88" s="15">
        <v>1.7</v>
      </c>
      <c r="J88" s="15" t="s">
        <v>36</v>
      </c>
      <c r="K88" s="17">
        <f t="shared" si="4"/>
        <v>21.1477311763268</v>
      </c>
      <c r="L88" s="15" t="str">
        <f t="shared" si="6"/>
        <v>Healthy Weight</v>
      </c>
      <c r="M88" s="18" t="str">
        <f t="shared" si="5"/>
        <v>49-60</v>
      </c>
      <c r="N88" s="3" t="s">
        <v>22</v>
      </c>
      <c r="O88" s="3" t="s">
        <v>18</v>
      </c>
    </row>
    <row r="89" spans="1:15">
      <c r="A89" s="15" t="s">
        <v>113</v>
      </c>
      <c r="B89" s="15">
        <v>25</v>
      </c>
      <c r="C89" s="15" t="s">
        <v>16</v>
      </c>
      <c r="D89" s="15">
        <v>99.72</v>
      </c>
      <c r="E89" s="15">
        <v>14.9</v>
      </c>
      <c r="F89" s="15">
        <v>4</v>
      </c>
      <c r="G89" s="15">
        <v>2</v>
      </c>
      <c r="H89" s="15">
        <v>3</v>
      </c>
      <c r="I89" s="15">
        <v>2.2</v>
      </c>
      <c r="J89" s="15" t="s">
        <v>21</v>
      </c>
      <c r="K89" s="17">
        <f t="shared" si="4"/>
        <v>14.9837917609338</v>
      </c>
      <c r="L89" s="15" t="str">
        <f t="shared" si="6"/>
        <v>Underweight</v>
      </c>
      <c r="M89" s="18" t="str">
        <f t="shared" si="5"/>
        <v>24-36</v>
      </c>
      <c r="N89" s="3" t="s">
        <v>24</v>
      </c>
      <c r="O89" s="3" t="s">
        <v>19</v>
      </c>
    </row>
    <row r="90" spans="1:15">
      <c r="A90" s="15" t="s">
        <v>114</v>
      </c>
      <c r="B90" s="15">
        <v>30</v>
      </c>
      <c r="C90" s="15" t="s">
        <v>16</v>
      </c>
      <c r="D90" s="15">
        <v>96.45</v>
      </c>
      <c r="E90" s="15">
        <v>14.77</v>
      </c>
      <c r="F90" s="15">
        <v>4</v>
      </c>
      <c r="G90" s="15">
        <v>2</v>
      </c>
      <c r="H90" s="15">
        <v>0</v>
      </c>
      <c r="I90" s="15">
        <v>0.6</v>
      </c>
      <c r="J90" s="15" t="s">
        <v>33</v>
      </c>
      <c r="K90" s="17">
        <f t="shared" si="4"/>
        <v>15.8772773532998</v>
      </c>
      <c r="L90" s="15" t="str">
        <f t="shared" si="6"/>
        <v>Underweight</v>
      </c>
      <c r="M90" s="18" t="str">
        <f t="shared" si="5"/>
        <v>24-36</v>
      </c>
      <c r="N90" s="3" t="s">
        <v>24</v>
      </c>
      <c r="O90" s="3" t="s">
        <v>19</v>
      </c>
    </row>
    <row r="91" spans="1:15">
      <c r="A91" s="15" t="s">
        <v>115</v>
      </c>
      <c r="B91" s="15">
        <v>53</v>
      </c>
      <c r="C91" s="15" t="s">
        <v>28</v>
      </c>
      <c r="D91" s="15">
        <v>106.44</v>
      </c>
      <c r="E91" s="15">
        <v>20.73</v>
      </c>
      <c r="F91" s="15">
        <v>4</v>
      </c>
      <c r="G91" s="15">
        <v>3</v>
      </c>
      <c r="H91" s="15">
        <v>2</v>
      </c>
      <c r="I91" s="15">
        <v>2</v>
      </c>
      <c r="J91" s="15" t="s">
        <v>17</v>
      </c>
      <c r="K91" s="17">
        <f t="shared" si="4"/>
        <v>18.2974079219356</v>
      </c>
      <c r="L91" s="15" t="str">
        <f t="shared" si="6"/>
        <v>Underweight</v>
      </c>
      <c r="M91" s="18" t="str">
        <f t="shared" si="5"/>
        <v>49-60</v>
      </c>
      <c r="N91" s="3" t="s">
        <v>24</v>
      </c>
      <c r="O91" s="3" t="s">
        <v>24</v>
      </c>
    </row>
    <row r="92" spans="1:15">
      <c r="A92" s="15" t="s">
        <v>116</v>
      </c>
      <c r="B92" s="15">
        <v>29</v>
      </c>
      <c r="C92" s="15" t="s">
        <v>16</v>
      </c>
      <c r="D92" s="15">
        <v>97.77</v>
      </c>
      <c r="E92" s="15">
        <v>15.72</v>
      </c>
      <c r="F92" s="15">
        <v>2</v>
      </c>
      <c r="G92" s="15">
        <v>0</v>
      </c>
      <c r="H92" s="15">
        <v>0</v>
      </c>
      <c r="I92" s="15">
        <v>0.9</v>
      </c>
      <c r="J92" s="15" t="s">
        <v>17</v>
      </c>
      <c r="K92" s="17">
        <f t="shared" si="4"/>
        <v>16.4452814799799</v>
      </c>
      <c r="L92" s="15" t="str">
        <f t="shared" si="6"/>
        <v>Underweight</v>
      </c>
      <c r="M92" s="18" t="str">
        <f t="shared" si="5"/>
        <v>24-36</v>
      </c>
      <c r="N92" s="3" t="s">
        <v>19</v>
      </c>
      <c r="O92" s="3" t="s">
        <v>22</v>
      </c>
    </row>
    <row r="93" spans="1:15">
      <c r="A93" s="15" t="s">
        <v>117</v>
      </c>
      <c r="B93" s="15">
        <v>58</v>
      </c>
      <c r="C93" s="15" t="s">
        <v>28</v>
      </c>
      <c r="D93" s="15">
        <v>113.49</v>
      </c>
      <c r="E93" s="15">
        <v>25.26</v>
      </c>
      <c r="F93" s="15">
        <v>0</v>
      </c>
      <c r="G93" s="15">
        <v>4</v>
      </c>
      <c r="H93" s="15">
        <v>3</v>
      </c>
      <c r="I93" s="15">
        <v>3</v>
      </c>
      <c r="J93" s="15" t="s">
        <v>36</v>
      </c>
      <c r="K93" s="17">
        <f t="shared" si="4"/>
        <v>19.6118315431248</v>
      </c>
      <c r="L93" s="15" t="str">
        <f t="shared" si="6"/>
        <v>Healthy Weight</v>
      </c>
      <c r="M93" s="18" t="str">
        <f t="shared" si="5"/>
        <v>49-60</v>
      </c>
      <c r="N93" s="3" t="s">
        <v>22</v>
      </c>
      <c r="O93" s="3" t="s">
        <v>24</v>
      </c>
    </row>
    <row r="94" spans="1:15">
      <c r="A94" s="15" t="s">
        <v>118</v>
      </c>
      <c r="B94" s="15">
        <v>26</v>
      </c>
      <c r="C94" s="15" t="s">
        <v>28</v>
      </c>
      <c r="D94" s="15">
        <v>92.08</v>
      </c>
      <c r="E94" s="15">
        <v>15.29</v>
      </c>
      <c r="F94" s="15">
        <v>4</v>
      </c>
      <c r="G94" s="15">
        <v>1</v>
      </c>
      <c r="H94" s="15">
        <v>2</v>
      </c>
      <c r="I94" s="15">
        <v>2.6</v>
      </c>
      <c r="J94" s="15" t="s">
        <v>29</v>
      </c>
      <c r="K94" s="17">
        <f t="shared" si="4"/>
        <v>18.0333687851987</v>
      </c>
      <c r="L94" s="15" t="str">
        <f t="shared" si="6"/>
        <v>Underweight</v>
      </c>
      <c r="M94" s="18" t="str">
        <f t="shared" si="5"/>
        <v>24-36</v>
      </c>
      <c r="N94" s="3" t="s">
        <v>24</v>
      </c>
      <c r="O94" s="3" t="s">
        <v>18</v>
      </c>
    </row>
    <row r="95" spans="1:15">
      <c r="A95" s="15" t="s">
        <v>119</v>
      </c>
      <c r="B95" s="15">
        <v>25</v>
      </c>
      <c r="C95" s="15" t="s">
        <v>16</v>
      </c>
      <c r="D95" s="15">
        <v>96.42</v>
      </c>
      <c r="E95" s="15">
        <v>15.34</v>
      </c>
      <c r="F95" s="15">
        <v>4</v>
      </c>
      <c r="G95" s="15">
        <v>3</v>
      </c>
      <c r="H95" s="15">
        <v>2</v>
      </c>
      <c r="I95" s="15">
        <v>0.9</v>
      </c>
      <c r="J95" s="15" t="s">
        <v>29</v>
      </c>
      <c r="K95" s="17">
        <f t="shared" si="4"/>
        <v>16.5002720716309</v>
      </c>
      <c r="L95" s="15" t="str">
        <f t="shared" si="6"/>
        <v>Underweight</v>
      </c>
      <c r="M95" s="18" t="str">
        <f t="shared" si="5"/>
        <v>24-36</v>
      </c>
      <c r="N95" s="3" t="s">
        <v>24</v>
      </c>
      <c r="O95" s="3" t="s">
        <v>24</v>
      </c>
    </row>
    <row r="96" spans="1:15">
      <c r="A96" s="15" t="s">
        <v>120</v>
      </c>
      <c r="B96" s="15">
        <v>59</v>
      </c>
      <c r="C96" s="15" t="s">
        <v>16</v>
      </c>
      <c r="D96" s="15">
        <v>108.1</v>
      </c>
      <c r="E96" s="15">
        <v>19.25</v>
      </c>
      <c r="F96" s="15">
        <v>1</v>
      </c>
      <c r="G96" s="15">
        <v>0</v>
      </c>
      <c r="H96" s="15">
        <v>1</v>
      </c>
      <c r="I96" s="15">
        <v>1</v>
      </c>
      <c r="J96" s="15" t="s">
        <v>17</v>
      </c>
      <c r="K96" s="17">
        <f t="shared" si="4"/>
        <v>16.4732521451597</v>
      </c>
      <c r="L96" s="15" t="str">
        <f t="shared" si="6"/>
        <v>Underweight</v>
      </c>
      <c r="M96" s="18" t="str">
        <f t="shared" si="5"/>
        <v>49-60</v>
      </c>
      <c r="N96" s="3" t="s">
        <v>18</v>
      </c>
      <c r="O96" s="3" t="s">
        <v>22</v>
      </c>
    </row>
    <row r="97" spans="1:15">
      <c r="A97" s="15" t="s">
        <v>121</v>
      </c>
      <c r="B97" s="15">
        <v>50</v>
      </c>
      <c r="C97" s="15" t="s">
        <v>16</v>
      </c>
      <c r="D97" s="15">
        <v>109.15</v>
      </c>
      <c r="E97" s="15">
        <v>22.09</v>
      </c>
      <c r="F97" s="15">
        <v>1</v>
      </c>
      <c r="G97" s="15">
        <v>4</v>
      </c>
      <c r="H97" s="15">
        <v>0</v>
      </c>
      <c r="I97" s="15">
        <v>0.6</v>
      </c>
      <c r="J97" s="15" t="s">
        <v>21</v>
      </c>
      <c r="K97" s="17">
        <f t="shared" si="4"/>
        <v>18.5416438900604</v>
      </c>
      <c r="L97" s="15" t="str">
        <f t="shared" si="6"/>
        <v>Healthy Weight</v>
      </c>
      <c r="M97" s="18" t="str">
        <f t="shared" si="5"/>
        <v>49-60</v>
      </c>
      <c r="N97" s="3" t="s">
        <v>18</v>
      </c>
      <c r="O97" s="3" t="s">
        <v>24</v>
      </c>
    </row>
    <row r="98" spans="1:15">
      <c r="A98" s="15" t="s">
        <v>122</v>
      </c>
      <c r="B98" s="15">
        <v>48</v>
      </c>
      <c r="C98" s="15" t="s">
        <v>28</v>
      </c>
      <c r="D98" s="15">
        <v>107.71</v>
      </c>
      <c r="E98" s="15">
        <v>19.08</v>
      </c>
      <c r="F98" s="15">
        <v>0</v>
      </c>
      <c r="G98" s="15">
        <v>2</v>
      </c>
      <c r="H98" s="15">
        <v>2</v>
      </c>
      <c r="I98" s="15">
        <v>1.8</v>
      </c>
      <c r="J98" s="15" t="s">
        <v>29</v>
      </c>
      <c r="K98" s="17">
        <f t="shared" si="4"/>
        <v>16.446228448405</v>
      </c>
      <c r="L98" s="15" t="str">
        <f t="shared" si="6"/>
        <v>Underweight</v>
      </c>
      <c r="M98" s="18" t="str">
        <f t="shared" si="5"/>
        <v>37-48</v>
      </c>
      <c r="N98" s="3" t="s">
        <v>22</v>
      </c>
      <c r="O98" s="3" t="s">
        <v>19</v>
      </c>
    </row>
    <row r="99" spans="1:15">
      <c r="A99" s="15" t="s">
        <v>123</v>
      </c>
      <c r="B99" s="15">
        <v>57</v>
      </c>
      <c r="C99" s="15" t="s">
        <v>28</v>
      </c>
      <c r="D99" s="15">
        <v>112.41</v>
      </c>
      <c r="E99" s="15">
        <v>21.55</v>
      </c>
      <c r="F99" s="15">
        <v>2</v>
      </c>
      <c r="G99" s="15">
        <v>4</v>
      </c>
      <c r="H99" s="15">
        <v>0</v>
      </c>
      <c r="I99" s="15">
        <v>0.9</v>
      </c>
      <c r="J99" s="15" t="s">
        <v>17</v>
      </c>
      <c r="K99" s="17">
        <f t="shared" si="4"/>
        <v>17.054436677672</v>
      </c>
      <c r="L99" s="15" t="str">
        <f t="shared" si="6"/>
        <v>Underweight</v>
      </c>
      <c r="M99" s="18" t="str">
        <f t="shared" si="5"/>
        <v>49-60</v>
      </c>
      <c r="N99" s="3" t="s">
        <v>19</v>
      </c>
      <c r="O99" s="3" t="s">
        <v>24</v>
      </c>
    </row>
    <row r="100" spans="1:15">
      <c r="A100" s="15" t="s">
        <v>124</v>
      </c>
      <c r="B100" s="15">
        <v>45</v>
      </c>
      <c r="C100" s="15" t="s">
        <v>28</v>
      </c>
      <c r="D100" s="15">
        <v>110.12</v>
      </c>
      <c r="E100" s="15">
        <v>18.51</v>
      </c>
      <c r="F100" s="15">
        <v>0</v>
      </c>
      <c r="G100" s="15">
        <v>2</v>
      </c>
      <c r="H100" s="15">
        <v>0</v>
      </c>
      <c r="I100" s="15">
        <v>0.9</v>
      </c>
      <c r="J100" s="15" t="s">
        <v>33</v>
      </c>
      <c r="K100" s="17">
        <f t="shared" si="4"/>
        <v>15.2641987890501</v>
      </c>
      <c r="L100" s="15" t="str">
        <f t="shared" si="6"/>
        <v>Underweight</v>
      </c>
      <c r="M100" s="18" t="str">
        <f t="shared" si="5"/>
        <v>37-48</v>
      </c>
      <c r="N100" s="3" t="s">
        <v>22</v>
      </c>
      <c r="O100" s="3" t="s">
        <v>19</v>
      </c>
    </row>
    <row r="101" spans="1:15">
      <c r="A101" s="15" t="s">
        <v>125</v>
      </c>
      <c r="B101" s="15">
        <v>49</v>
      </c>
      <c r="C101" s="15" t="s">
        <v>28</v>
      </c>
      <c r="D101" s="15">
        <v>106.6</v>
      </c>
      <c r="E101" s="15">
        <v>21.21</v>
      </c>
      <c r="F101" s="15">
        <v>0</v>
      </c>
      <c r="G101" s="15">
        <v>0</v>
      </c>
      <c r="H101" s="15">
        <v>2</v>
      </c>
      <c r="I101" s="15">
        <v>2.5</v>
      </c>
      <c r="J101" s="15" t="s">
        <v>33</v>
      </c>
      <c r="K101" s="17">
        <f t="shared" si="4"/>
        <v>18.6649254282989</v>
      </c>
      <c r="L101" s="15" t="str">
        <f t="shared" si="6"/>
        <v>Healthy Weight</v>
      </c>
      <c r="M101" s="18" t="str">
        <f t="shared" si="5"/>
        <v>49-60</v>
      </c>
      <c r="N101" s="3" t="s">
        <v>22</v>
      </c>
      <c r="O101" s="3" t="s">
        <v>22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8"/>
  <sheetViews>
    <sheetView topLeftCell="K2" workbookViewId="0">
      <selection activeCell="T6" sqref="T6"/>
    </sheetView>
  </sheetViews>
  <sheetFormatPr defaultColWidth="9" defaultRowHeight="14.5" outlineLevelRow="7"/>
  <cols>
    <col min="2" max="2" width="16"/>
    <col min="3" max="3" width="15.8181818181818"/>
    <col min="4" max="4" width="12.7272727272727"/>
    <col min="5" max="5" width="11.5454545454545"/>
    <col min="7" max="7" width="14.8181818181818"/>
    <col min="8" max="8" width="12.7272727272727"/>
    <col min="9" max="11" width="3.54545454545455"/>
    <col min="12" max="12" width="11.5454545454545"/>
    <col min="13" max="13" width="15.0909090909091"/>
    <col min="14" max="14" width="29.1818181818182"/>
    <col min="15" max="15" width="28.6363636363636"/>
    <col min="16" max="16" width="2.54545454545455"/>
    <col min="17" max="17" width="3.54545454545455"/>
    <col min="18" max="18" width="6.45454545454545" customWidth="1"/>
    <col min="19" max="19" width="9.18181818181818"/>
    <col min="20" max="21" width="29.9090909090909"/>
    <col min="22" max="37" width="20.0909090909091"/>
    <col min="38" max="38" width="11.5454545454545"/>
  </cols>
  <sheetData>
    <row r="1" spans="12:21">
      <c r="L1" s="7"/>
      <c r="M1" s="7"/>
      <c r="N1" s="7"/>
      <c r="O1" s="8"/>
      <c r="P1" s="8"/>
      <c r="S1" s="9"/>
      <c r="T1" s="9"/>
      <c r="U1" s="9"/>
    </row>
    <row r="2" spans="12:21">
      <c r="L2" s="9"/>
      <c r="M2" s="9"/>
      <c r="N2" s="9"/>
      <c r="O2" s="9"/>
      <c r="P2" s="9"/>
      <c r="S2" s="9"/>
      <c r="T2" s="9"/>
      <c r="U2" s="9"/>
    </row>
    <row r="3" spans="2:21">
      <c r="B3" s="5" t="s">
        <v>126</v>
      </c>
      <c r="C3" s="5" t="s">
        <v>11</v>
      </c>
      <c r="D3" s="5"/>
      <c r="G3" s="5" t="s">
        <v>127</v>
      </c>
      <c r="H3" s="5" t="s">
        <v>14</v>
      </c>
      <c r="I3" s="5"/>
      <c r="J3" s="5"/>
      <c r="K3" s="5"/>
      <c r="L3" s="9"/>
      <c r="M3" s="10" t="s">
        <v>128</v>
      </c>
      <c r="N3" s="10" t="s">
        <v>129</v>
      </c>
      <c r="O3" s="10" t="s">
        <v>130</v>
      </c>
      <c r="P3" s="9"/>
      <c r="S3" s="5" t="s">
        <v>9</v>
      </c>
      <c r="T3" s="5" t="s">
        <v>127</v>
      </c>
      <c r="U3" s="5" t="s">
        <v>131</v>
      </c>
    </row>
    <row r="4" spans="2:21">
      <c r="B4" s="5" t="s">
        <v>12</v>
      </c>
      <c r="C4" s="5" t="s">
        <v>132</v>
      </c>
      <c r="D4" s="5" t="s">
        <v>133</v>
      </c>
      <c r="G4" s="5" t="s">
        <v>13</v>
      </c>
      <c r="H4" s="5" t="s">
        <v>22</v>
      </c>
      <c r="I4" s="5" t="s">
        <v>18</v>
      </c>
      <c r="J4" s="5" t="s">
        <v>19</v>
      </c>
      <c r="K4" s="5" t="s">
        <v>24</v>
      </c>
      <c r="M4" s="11" t="s">
        <v>132</v>
      </c>
      <c r="N4" s="12">
        <v>1.90909090909091</v>
      </c>
      <c r="O4" s="12">
        <v>1.93636363636364</v>
      </c>
      <c r="S4" s="5" t="s">
        <v>21</v>
      </c>
      <c r="T4" s="13">
        <v>17.3835335859883</v>
      </c>
      <c r="U4" s="13">
        <v>2.58333333333333</v>
      </c>
    </row>
    <row r="5" spans="2:21">
      <c r="B5" s="5" t="s">
        <v>134</v>
      </c>
      <c r="C5" s="5">
        <v>3</v>
      </c>
      <c r="D5" s="5">
        <v>14</v>
      </c>
      <c r="G5" s="5" t="s">
        <v>22</v>
      </c>
      <c r="H5" s="6">
        <v>18.6649254282989</v>
      </c>
      <c r="I5" s="6">
        <v>17.0093980219325</v>
      </c>
      <c r="J5" s="6">
        <v>16.2730504725591</v>
      </c>
      <c r="K5" s="6">
        <v>18.1370732123601</v>
      </c>
      <c r="M5" s="11" t="s">
        <v>133</v>
      </c>
      <c r="N5" s="12">
        <v>1.24390243902439</v>
      </c>
      <c r="O5" s="12">
        <v>1.3780487804878</v>
      </c>
      <c r="S5" s="5" t="s">
        <v>29</v>
      </c>
      <c r="T5" s="13">
        <v>16.7692250016605</v>
      </c>
      <c r="U5" s="13">
        <v>1.5</v>
      </c>
    </row>
    <row r="6" spans="2:21">
      <c r="B6" s="5" t="s">
        <v>135</v>
      </c>
      <c r="C6" s="5">
        <v>3</v>
      </c>
      <c r="D6" s="5">
        <v>13</v>
      </c>
      <c r="G6" s="5" t="s">
        <v>18</v>
      </c>
      <c r="H6" s="6">
        <v>16.2921068688704</v>
      </c>
      <c r="I6" s="6">
        <v>16.0969099169243</v>
      </c>
      <c r="J6" s="6">
        <v>16.9843288639496</v>
      </c>
      <c r="K6" s="6">
        <v>16.9899358394716</v>
      </c>
      <c r="S6" s="5" t="s">
        <v>33</v>
      </c>
      <c r="T6" s="13">
        <v>17.4524148048984</v>
      </c>
      <c r="U6" s="13">
        <v>2.28571428571429</v>
      </c>
    </row>
    <row r="7" spans="2:21">
      <c r="B7" s="5" t="s">
        <v>136</v>
      </c>
      <c r="C7" s="5">
        <v>5</v>
      </c>
      <c r="D7" s="5">
        <v>14</v>
      </c>
      <c r="G7" s="5" t="s">
        <v>19</v>
      </c>
      <c r="H7" s="6">
        <v>18.6860345931861</v>
      </c>
      <c r="I7" s="6"/>
      <c r="J7" s="6">
        <v>17.7358713512777</v>
      </c>
      <c r="K7" s="6">
        <v>17.1046936309681</v>
      </c>
      <c r="S7" s="5" t="s">
        <v>17</v>
      </c>
      <c r="T7" s="13">
        <v>17.5189535595378</v>
      </c>
      <c r="U7" s="13">
        <v>2.71428571428571</v>
      </c>
    </row>
    <row r="8" spans="7:21">
      <c r="G8" s="5" t="s">
        <v>24</v>
      </c>
      <c r="H8" s="6">
        <v>17.9877288056036</v>
      </c>
      <c r="I8" s="6">
        <v>16.388774684394</v>
      </c>
      <c r="J8" s="6">
        <v>18.1899444367199</v>
      </c>
      <c r="K8" s="6">
        <v>16.790365865284</v>
      </c>
      <c r="S8" s="5" t="s">
        <v>36</v>
      </c>
      <c r="T8" s="13">
        <v>17.4069918331044</v>
      </c>
      <c r="U8" s="13">
        <v>1.4</v>
      </c>
    </row>
  </sheetData>
  <pageMargins left="0.75" right="0.75" top="1" bottom="1" header="0.5" footer="0.5"/>
  <pageSetup paperSize="1" orientation="portrait"/>
  <headerFooter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8" sqref="A8"/>
    </sheetView>
  </sheetViews>
  <sheetFormatPr defaultColWidth="9" defaultRowHeight="14.5" outlineLevelCol="5"/>
  <cols>
    <col min="1" max="1" width="16"/>
    <col min="2" max="3" width="9.72727272727273"/>
    <col min="4" max="4" width="11.5454545454545"/>
    <col min="6" max="6" width="25.2727272727273" customWidth="1"/>
  </cols>
  <sheetData>
    <row r="1" spans="1:6">
      <c r="A1" s="2" t="s">
        <v>137</v>
      </c>
      <c r="B1" t="s">
        <v>138</v>
      </c>
      <c r="D1" t="s">
        <v>139</v>
      </c>
      <c r="F1" t="s">
        <v>140</v>
      </c>
    </row>
    <row r="2" spans="1:6">
      <c r="A2" t="s">
        <v>17</v>
      </c>
      <c r="B2" t="s">
        <v>17</v>
      </c>
      <c r="D2" t="s">
        <v>28</v>
      </c>
      <c r="F2" t="s">
        <v>133</v>
      </c>
    </row>
    <row r="3" spans="1:1">
      <c r="A3" t="s">
        <v>21</v>
      </c>
    </row>
    <row r="4" spans="1:1">
      <c r="A4" t="s">
        <v>29</v>
      </c>
    </row>
    <row r="5" spans="1:1">
      <c r="A5" t="s">
        <v>33</v>
      </c>
    </row>
    <row r="6" spans="1:1">
      <c r="A6" t="s">
        <v>36</v>
      </c>
    </row>
    <row r="8" spans="1:4">
      <c r="A8" s="3" t="s">
        <v>126</v>
      </c>
      <c r="B8" s="3" t="s">
        <v>2</v>
      </c>
      <c r="C8" s="3"/>
      <c r="D8" s="3"/>
    </row>
    <row r="9" spans="1:4">
      <c r="A9" s="3" t="s">
        <v>9</v>
      </c>
      <c r="B9" s="3" t="s">
        <v>28</v>
      </c>
      <c r="C9" s="3" t="s">
        <v>16</v>
      </c>
      <c r="D9" s="3" t="s">
        <v>141</v>
      </c>
    </row>
    <row r="10" spans="1:4">
      <c r="A10" s="3" t="s">
        <v>21</v>
      </c>
      <c r="B10" s="4">
        <v>12</v>
      </c>
      <c r="C10" s="4">
        <v>12</v>
      </c>
      <c r="D10" s="4">
        <v>24</v>
      </c>
    </row>
    <row r="11" spans="1:4">
      <c r="A11" s="3" t="s">
        <v>29</v>
      </c>
      <c r="B11" s="4">
        <v>14</v>
      </c>
      <c r="C11" s="4">
        <v>7</v>
      </c>
      <c r="D11" s="4">
        <v>21</v>
      </c>
    </row>
    <row r="12" spans="1:4">
      <c r="A12" s="3" t="s">
        <v>33</v>
      </c>
      <c r="B12" s="4">
        <v>7</v>
      </c>
      <c r="C12" s="4">
        <v>10</v>
      </c>
      <c r="D12" s="4">
        <v>17</v>
      </c>
    </row>
    <row r="13" spans="1:4">
      <c r="A13" s="3" t="s">
        <v>36</v>
      </c>
      <c r="B13" s="4">
        <v>5</v>
      </c>
      <c r="C13" s="4">
        <v>7</v>
      </c>
      <c r="D13" s="4">
        <v>12</v>
      </c>
    </row>
    <row r="14" spans="1:4">
      <c r="A14" s="3" t="s">
        <v>17</v>
      </c>
      <c r="B14" s="4">
        <v>14</v>
      </c>
      <c r="C14" s="4">
        <v>12</v>
      </c>
      <c r="D14" s="4">
        <v>26</v>
      </c>
    </row>
    <row r="15" spans="1:4">
      <c r="A15" s="3" t="s">
        <v>141</v>
      </c>
      <c r="B15" s="4">
        <v>52</v>
      </c>
      <c r="C15" s="4">
        <v>48</v>
      </c>
      <c r="D15" s="4">
        <v>100</v>
      </c>
    </row>
  </sheetData>
  <dataValidations count="3">
    <dataValidation type="list" showInputMessage="1" showErrorMessage="1" sqref="B2">
      <formula1>$A$1:$A$5</formula1>
    </dataValidation>
    <dataValidation type="list" showInputMessage="1" showErrorMessage="1" sqref="D2">
      <formula1>"Male,Female"</formula1>
    </dataValidation>
    <dataValidation type="list" showInputMessage="1" showErrorMessage="1" sqref="F2">
      <formula1>"Underweight,Healthy Weight"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50" zoomScaleNormal="50" workbookViewId="0">
      <selection activeCell="Y26" sqref="Y26"/>
    </sheetView>
  </sheetViews>
  <sheetFormatPr defaultColWidth="8.72727272727273" defaultRowHeight="14.5"/>
  <sheetData/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D19" sqref="D19"/>
    </sheetView>
  </sheetViews>
  <sheetFormatPr defaultColWidth="9" defaultRowHeight="14.5"/>
  <sheetData>
    <row r="1" spans="1:1">
      <c r="A1" s="1" t="s">
        <v>142</v>
      </c>
    </row>
    <row r="2" spans="1:1">
      <c r="A2" t="s">
        <v>143</v>
      </c>
    </row>
    <row r="3" spans="1:1">
      <c r="A3" t="s">
        <v>144</v>
      </c>
    </row>
    <row r="5" spans="1:1">
      <c r="A5" t="s">
        <v>145</v>
      </c>
    </row>
    <row r="7" spans="1:1">
      <c r="A7" t="s">
        <v>146</v>
      </c>
    </row>
    <row r="9" spans="1:1">
      <c r="A9" t="s">
        <v>147</v>
      </c>
    </row>
    <row r="10" spans="1:1">
      <c r="A10" t="s">
        <v>148</v>
      </c>
    </row>
    <row r="12" spans="1:1">
      <c r="A12" t="s">
        <v>149</v>
      </c>
    </row>
    <row r="13" spans="1:1">
      <c r="A13" t="s">
        <v>150</v>
      </c>
    </row>
    <row r="14" spans="1:1">
      <c r="A14" t="s">
        <v>151</v>
      </c>
    </row>
    <row r="15" spans="1:1">
      <c r="A15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Raw_Data</vt:lpstr>
      <vt:lpstr>Pivot tables</vt:lpstr>
      <vt:lpstr>Validation</vt:lpstr>
      <vt:lpstr>Dashboard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WPS_1707895409</cp:lastModifiedBy>
  <dcterms:created xsi:type="dcterms:W3CDTF">2025-09-13T04:48:00Z</dcterms:created>
  <dcterms:modified xsi:type="dcterms:W3CDTF">2025-09-13T15:02:51Z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F76EE1BB35F946969B4CAE94B37DABA9_12</vt:lpwstr>
  </property>
  <property fmtid="{D5CDD505-2E9C-101B-9397-08002B2CF9AE}" pid="3" name="KSOProductBuildVer">
    <vt:lpwstr>1033-12.2.0.22549</vt:lpwstr>
  </property>
</Properties>
</file>